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425" windowHeight="14340" activeTab="0"/>
  </bookViews>
  <sheets>
    <sheet name="Supplement" sheetId="1" r:id="rId1"/>
    <sheet name="Notes" sheetId="2" r:id="rId2"/>
  </sheets>
  <definedNames>
    <definedName name="_xlnm.Print_Titles" localSheetId="0">'Supplement'!$2:$6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<sst xmlns="http://schemas.openxmlformats.org/spreadsheetml/2006/main" count="193" uniqueCount="119">
  <si>
    <t>Roofing</t>
  </si>
  <si>
    <t>HVAC</t>
  </si>
  <si>
    <t>Plumbing</t>
  </si>
  <si>
    <t>Projected Repair and Replacement Costs</t>
  </si>
  <si>
    <t>OFF-SITES</t>
  </si>
  <si>
    <t>Off-site concrete</t>
  </si>
  <si>
    <t>Storm drains &amp; devices</t>
  </si>
  <si>
    <t>Water &amp; fire hydrants</t>
  </si>
  <si>
    <t>Off-site utilities</t>
  </si>
  <si>
    <t>Sewer lateral(s)</t>
  </si>
  <si>
    <t xml:space="preserve">Off-site paving </t>
  </si>
  <si>
    <t>Off-site electrical</t>
  </si>
  <si>
    <t>Other: (specify)</t>
  </si>
  <si>
    <t>Subtotal Off-Sites Cost</t>
  </si>
  <si>
    <t>SITE WORK</t>
  </si>
  <si>
    <t xml:space="preserve">Demolition </t>
  </si>
  <si>
    <t>Storm drain &amp; detention ponds</t>
  </si>
  <si>
    <t>On-site concrete</t>
  </si>
  <si>
    <t>On-site electrical</t>
  </si>
  <si>
    <t>On-site paving</t>
  </si>
  <si>
    <t>On-site utilities</t>
  </si>
  <si>
    <t>Decorative masonry</t>
  </si>
  <si>
    <t>Bumper stops, striping &amp; signs</t>
  </si>
  <si>
    <t xml:space="preserve">Landscaping </t>
  </si>
  <si>
    <t>Pool and decking</t>
  </si>
  <si>
    <t>Recreational facilities/playgrounds</t>
  </si>
  <si>
    <t>Fencing</t>
  </si>
  <si>
    <t>Fencing Description</t>
  </si>
  <si>
    <t>Security gate and controls</t>
  </si>
  <si>
    <t>Post Office Boxes</t>
  </si>
  <si>
    <t>Trash collection facilities</t>
  </si>
  <si>
    <t>Subtotal Site Work Cost</t>
  </si>
  <si>
    <t xml:space="preserve"> </t>
  </si>
  <si>
    <t>DIRECT CONSTRUCTION</t>
  </si>
  <si>
    <t>Concrete</t>
  </si>
  <si>
    <t>Masonry</t>
  </si>
  <si>
    <t>Metals</t>
  </si>
  <si>
    <t>Waterproofing</t>
  </si>
  <si>
    <t>Sheet metal</t>
  </si>
  <si>
    <t>Electrical</t>
  </si>
  <si>
    <t>Bathtubs/Shower Enclosures</t>
  </si>
  <si>
    <t>Toilets</t>
  </si>
  <si>
    <t>Sinks</t>
  </si>
  <si>
    <t>Lavatories</t>
  </si>
  <si>
    <t>Fixtures</t>
  </si>
  <si>
    <t>Other (describe)</t>
  </si>
  <si>
    <t>Ductwork, electrical, lines, etc.</t>
  </si>
  <si>
    <t>Ceiling Fans</t>
  </si>
  <si>
    <t>Doors</t>
  </si>
  <si>
    <t>Windows</t>
  </si>
  <si>
    <t>Solar Screens</t>
  </si>
  <si>
    <t>Drywall</t>
  </si>
  <si>
    <t>Tile work</t>
  </si>
  <si>
    <t>Resilient or other flooring</t>
  </si>
  <si>
    <t>Carpeting</t>
  </si>
  <si>
    <t>Painting &amp; decorating</t>
  </si>
  <si>
    <t>Specialties</t>
  </si>
  <si>
    <t>Cabinets</t>
  </si>
  <si>
    <t>Appliances</t>
  </si>
  <si>
    <t>Special Equipment (describe)</t>
  </si>
  <si>
    <t>Fireplaces</t>
  </si>
  <si>
    <t>Carports or garages</t>
  </si>
  <si>
    <t>Accessory buildings</t>
  </si>
  <si>
    <t>Elevator</t>
  </si>
  <si>
    <t>Lead-Based Paint Abatement</t>
  </si>
  <si>
    <t>Asbestos Abatement</t>
  </si>
  <si>
    <t>Miscellaneous (not to exceed $1000)</t>
  </si>
  <si>
    <t>Subtotal Direct Construction</t>
  </si>
  <si>
    <t xml:space="preserve">Total Construction Cost </t>
  </si>
  <si>
    <t>Insulation</t>
  </si>
  <si>
    <t>Water Heater</t>
  </si>
  <si>
    <t>Air Conditioners</t>
  </si>
  <si>
    <t>Glazing</t>
  </si>
  <si>
    <t>Water, gas pipe fittings, installation, etc.</t>
  </si>
  <si>
    <t>Equipment for accessibility modifications</t>
  </si>
  <si>
    <t>Inflationary Factor</t>
  </si>
  <si>
    <t>Inflated TOTAL</t>
  </si>
  <si>
    <t>Inititial Reserves Deposit</t>
  </si>
  <si>
    <t>Number of Units</t>
  </si>
  <si>
    <t>Current Reserves</t>
  </si>
  <si>
    <t>Less Replacement Costs</t>
  </si>
  <si>
    <t>Annual Reserves Per Unit</t>
  </si>
  <si>
    <t>Total Annual Reserves</t>
  </si>
  <si>
    <t>Rough/Fine grading</t>
  </si>
  <si>
    <t>Carpentry</t>
  </si>
  <si>
    <t>Mechanical</t>
  </si>
  <si>
    <t>Provider Identified Immediate Scope of Work</t>
  </si>
  <si>
    <t>Developer Additional Scope of Work</t>
  </si>
  <si>
    <t>Year 30</t>
  </si>
  <si>
    <t>E + F</t>
  </si>
  <si>
    <t>Column E should include all costs required for the rehabilitation.</t>
  </si>
  <si>
    <t>(Development Name)</t>
  </si>
  <si>
    <t>(Street Address)</t>
  </si>
  <si>
    <t>(City, State, &amp; Zip Code)</t>
  </si>
  <si>
    <t>(TDHCA Application #_____)</t>
  </si>
  <si>
    <t>(See notes below worksheet)</t>
  </si>
  <si>
    <t>Name:</t>
  </si>
  <si>
    <t>Signature:</t>
  </si>
  <si>
    <t>SITE AMENITIES</t>
  </si>
  <si>
    <t>Subtotal Site Amenities Cost</t>
  </si>
  <si>
    <t>Supplement To Scope and Cost Review</t>
  </si>
  <si>
    <t>Scope and Cost Review Provider</t>
  </si>
  <si>
    <t>Provider-Identified Immediate Scope of Work</t>
  </si>
  <si>
    <t>Column F should document any additional costs proposed by the Developer that are not included in Column E.  (For example, new construction of a community center.)  The Scope and Cost Review Provider must opine as to the reasonableness of these costs.</t>
  </si>
  <si>
    <t>Site Work</t>
  </si>
  <si>
    <t>s</t>
  </si>
  <si>
    <t>Building Shell</t>
  </si>
  <si>
    <t>b</t>
  </si>
  <si>
    <t>Amenities</t>
  </si>
  <si>
    <t>am</t>
  </si>
  <si>
    <t>Finishes/Fixtures</t>
  </si>
  <si>
    <t>f</t>
  </si>
  <si>
    <t>h</t>
  </si>
  <si>
    <t>ap</t>
  </si>
  <si>
    <t>TOTAL</t>
  </si>
  <si>
    <t>SCR Provider's Cost Estimates</t>
  </si>
  <si>
    <t>Total Scope of Work as Outlined in SCR</t>
  </si>
  <si>
    <t>o</t>
  </si>
  <si>
    <t>Off sites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</si>
</sst>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Year&quot;\ #,##0"/>
    <numFmt numFmtId="169" formatCode="&quot;Year &quot;#,##0"/>
    <numFmt numFmtId="170" formatCode="0.0%"/>
    <numFmt numFmtId="171" formatCode="#,##0.0_);[Red]\(#,##0.0\)"/>
    <numFmt numFmtId="172" formatCode="0.000%"/>
    <numFmt numFmtId="173" formatCode="#,##0.000_);[Red]\(#,##0.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38" fontId="3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vertical="top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vertical="top"/>
    </xf>
    <xf numFmtId="38" fontId="3" fillId="0" borderId="0" xfId="0" applyNumberFormat="1" applyFont="1" applyAlignment="1">
      <alignment vertical="top"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3" fontId="1" fillId="0" borderId="0" xfId="58" applyNumberFormat="1" applyFont="1" applyAlignment="1">
      <alignment/>
    </xf>
    <xf numFmtId="173" fontId="3" fillId="0" borderId="0" xfId="58" applyNumberFormat="1" applyFont="1" applyAlignment="1">
      <alignment/>
    </xf>
    <xf numFmtId="173" fontId="1" fillId="33" borderId="12" xfId="58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8" fontId="1" fillId="35" borderId="10" xfId="0" applyNumberFormat="1" applyFont="1" applyFill="1" applyBorder="1" applyAlignment="1">
      <alignment/>
    </xf>
    <xf numFmtId="38" fontId="1" fillId="35" borderId="11" xfId="0" applyNumberFormat="1" applyFont="1" applyFill="1" applyBorder="1" applyAlignment="1">
      <alignment/>
    </xf>
    <xf numFmtId="38" fontId="1" fillId="36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69" fontId="1" fillId="0" borderId="14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38" fontId="1" fillId="0" borderId="16" xfId="0" applyNumberFormat="1" applyFont="1" applyBorder="1" applyAlignment="1">
      <alignment/>
    </xf>
    <xf numFmtId="38" fontId="1" fillId="36" borderId="16" xfId="0" applyNumberFormat="1" applyFont="1" applyFill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173" fontId="1" fillId="0" borderId="16" xfId="58" applyNumberFormat="1" applyFont="1" applyBorder="1" applyAlignment="1">
      <alignment/>
    </xf>
    <xf numFmtId="38" fontId="1" fillId="0" borderId="19" xfId="0" applyNumberFormat="1" applyFont="1" applyBorder="1" applyAlignment="1">
      <alignment/>
    </xf>
    <xf numFmtId="38" fontId="1" fillId="36" borderId="0" xfId="0" applyNumberFormat="1" applyFont="1" applyFill="1" applyBorder="1" applyAlignment="1">
      <alignment/>
    </xf>
    <xf numFmtId="173" fontId="1" fillId="0" borderId="0" xfId="58" applyNumberFormat="1" applyFont="1" applyBorder="1" applyAlignment="1">
      <alignment/>
    </xf>
    <xf numFmtId="169" fontId="1" fillId="0" borderId="15" xfId="0" applyNumberFormat="1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38" fontId="1" fillId="36" borderId="21" xfId="0" applyNumberFormat="1" applyFont="1" applyFill="1" applyBorder="1" applyAlignment="1">
      <alignment horizontal="center"/>
    </xf>
    <xf numFmtId="38" fontId="1" fillId="36" borderId="22" xfId="0" applyNumberFormat="1" applyFont="1" applyFill="1" applyBorder="1" applyAlignment="1">
      <alignment horizontal="center"/>
    </xf>
    <xf numFmtId="38" fontId="1" fillId="36" borderId="23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38" fontId="1" fillId="38" borderId="0" xfId="0" applyNumberFormat="1" applyFont="1" applyFill="1" applyAlignment="1">
      <alignment/>
    </xf>
    <xf numFmtId="38" fontId="3" fillId="38" borderId="0" xfId="0" applyNumberFormat="1" applyFont="1" applyFill="1" applyAlignment="1">
      <alignment horizontal="right"/>
    </xf>
    <xf numFmtId="38" fontId="1" fillId="38" borderId="20" xfId="0" applyNumberFormat="1" applyFont="1" applyFill="1" applyBorder="1" applyAlignment="1">
      <alignment/>
    </xf>
    <xf numFmtId="38" fontId="1" fillId="39" borderId="0" xfId="55" applyNumberFormat="1" applyFont="1" applyFill="1">
      <alignment/>
      <protection/>
    </xf>
    <xf numFmtId="38" fontId="1" fillId="0" borderId="0" xfId="55" applyNumberFormat="1" applyFont="1">
      <alignment/>
      <protection/>
    </xf>
    <xf numFmtId="38" fontId="1" fillId="0" borderId="0" xfId="55" applyNumberFormat="1" applyFont="1" applyFill="1">
      <alignment/>
      <protection/>
    </xf>
    <xf numFmtId="38" fontId="1" fillId="40" borderId="0" xfId="55" applyNumberFormat="1" applyFont="1" applyFill="1">
      <alignment/>
      <protection/>
    </xf>
    <xf numFmtId="38" fontId="1" fillId="40" borderId="0" xfId="0" applyNumberFormat="1" applyFont="1" applyFill="1" applyAlignment="1">
      <alignment/>
    </xf>
    <xf numFmtId="38" fontId="1" fillId="39" borderId="0" xfId="55" applyNumberFormat="1" applyFont="1" applyFill="1" applyAlignment="1">
      <alignment horizontal="right"/>
      <protection/>
    </xf>
    <xf numFmtId="38" fontId="3" fillId="41" borderId="24" xfId="0" applyNumberFormat="1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left"/>
    </xf>
    <xf numFmtId="0" fontId="3" fillId="42" borderId="26" xfId="0" applyFont="1" applyFill="1" applyBorder="1" applyAlignment="1">
      <alignment horizontal="left"/>
    </xf>
    <xf numFmtId="38" fontId="6" fillId="4" borderId="0" xfId="0" applyNumberFormat="1" applyFont="1" applyFill="1" applyAlignment="1">
      <alignment horizontal="center" vertical="top" wrapText="1"/>
    </xf>
    <xf numFmtId="38" fontId="3" fillId="3" borderId="0" xfId="0" applyNumberFormat="1" applyFont="1" applyFill="1" applyAlignment="1">
      <alignment horizontal="center" vertical="center" wrapText="1"/>
    </xf>
    <xf numFmtId="38" fontId="8" fillId="4" borderId="0" xfId="0" applyNumberFormat="1" applyFont="1" applyFill="1" applyAlignment="1">
      <alignment horizontal="center" vertical="center" wrapText="1"/>
    </xf>
    <xf numFmtId="38" fontId="8" fillId="3" borderId="0" xfId="0" applyNumberFormat="1" applyFont="1" applyFill="1" applyAlignment="1">
      <alignment horizontal="center" vertical="center" wrapText="1"/>
    </xf>
    <xf numFmtId="38" fontId="7" fillId="3" borderId="0" xfId="0" applyNumberFormat="1" applyFont="1" applyFill="1" applyAlignment="1">
      <alignment horizontal="center" vertical="center" wrapText="1"/>
    </xf>
    <xf numFmtId="0" fontId="5" fillId="42" borderId="27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tabSelected="1" zoomScale="85" zoomScaleNormal="85" zoomScaleSheetLayoutView="75" zoomScalePageLayoutView="0" workbookViewId="0" topLeftCell="A1">
      <selection activeCell="O22" sqref="O22"/>
    </sheetView>
  </sheetViews>
  <sheetFormatPr defaultColWidth="9.140625" defaultRowHeight="12.75"/>
  <cols>
    <col min="1" max="2" width="3.140625" style="4" customWidth="1"/>
    <col min="3" max="3" width="32.00390625" style="4" bestFit="1" customWidth="1"/>
    <col min="4" max="4" width="2.8515625" style="4" customWidth="1"/>
    <col min="5" max="7" width="14.00390625" style="4" customWidth="1"/>
    <col min="8" max="8" width="1.7109375" style="4" customWidth="1"/>
    <col min="9" max="10" width="9.140625" style="4" customWidth="1"/>
    <col min="11" max="11" width="9.28125" style="4" bestFit="1" customWidth="1"/>
    <col min="12" max="23" width="9.140625" style="4" customWidth="1"/>
    <col min="24" max="16384" width="9.140625" style="4" customWidth="1"/>
  </cols>
  <sheetData>
    <row r="1" ht="13.5" thickBot="1">
      <c r="W1" s="26"/>
    </row>
    <row r="2" spans="3:23" ht="18.75">
      <c r="C2" s="36" t="s">
        <v>91</v>
      </c>
      <c r="E2" s="17" t="s">
        <v>100</v>
      </c>
      <c r="F2" s="17"/>
      <c r="G2" s="17"/>
      <c r="W2" s="26"/>
    </row>
    <row r="3" spans="3:23" ht="15.75">
      <c r="C3" s="37" t="s">
        <v>92</v>
      </c>
      <c r="E3" s="59" t="s">
        <v>115</v>
      </c>
      <c r="F3" s="60"/>
      <c r="G3" s="61"/>
      <c r="W3" s="26"/>
    </row>
    <row r="4" spans="3:23" ht="12.75">
      <c r="C4" s="38" t="s">
        <v>93</v>
      </c>
      <c r="E4" s="64" t="s">
        <v>86</v>
      </c>
      <c r="F4" s="65" t="s">
        <v>87</v>
      </c>
      <c r="G4" s="66" t="s">
        <v>116</v>
      </c>
      <c r="W4" s="26"/>
    </row>
    <row r="5" spans="3:38" s="1" customFormat="1" ht="39.75" customHeight="1" thickBot="1">
      <c r="C5" s="39" t="s">
        <v>94</v>
      </c>
      <c r="E5" s="64"/>
      <c r="F5" s="65"/>
      <c r="G5" s="66"/>
      <c r="I5" s="62" t="s">
        <v>3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9" customFormat="1" ht="13.5" thickBot="1">
      <c r="A6" s="18"/>
      <c r="E6" s="50" t="s">
        <v>95</v>
      </c>
      <c r="F6" s="50"/>
      <c r="G6" s="35" t="s">
        <v>89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24">
        <v>7</v>
      </c>
      <c r="P6" s="24">
        <v>8</v>
      </c>
      <c r="Q6" s="24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  <c r="X6" s="25">
        <v>16</v>
      </c>
      <c r="Y6" s="25">
        <v>17</v>
      </c>
      <c r="Z6" s="25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25">
        <v>25</v>
      </c>
      <c r="AH6" s="25">
        <v>26</v>
      </c>
      <c r="AI6" s="25">
        <v>27</v>
      </c>
      <c r="AJ6" s="25">
        <v>28</v>
      </c>
      <c r="AK6" s="25">
        <v>29</v>
      </c>
      <c r="AL6" s="34" t="s">
        <v>88</v>
      </c>
    </row>
    <row r="7" spans="1:38" ht="12.75">
      <c r="A7" s="2" t="s">
        <v>4</v>
      </c>
      <c r="B7" s="3"/>
      <c r="C7" s="3"/>
      <c r="W7" s="31"/>
      <c r="AL7" s="26"/>
    </row>
    <row r="8" spans="1:38" ht="12.75">
      <c r="A8" s="5"/>
      <c r="B8" s="5" t="s">
        <v>5</v>
      </c>
      <c r="C8" s="5"/>
      <c r="D8" s="44" t="s">
        <v>117</v>
      </c>
      <c r="E8" s="22">
        <v>0</v>
      </c>
      <c r="F8" s="22">
        <v>0</v>
      </c>
      <c r="G8" s="22">
        <f>E8+F8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27"/>
    </row>
    <row r="9" spans="1:38" ht="12.75">
      <c r="A9" s="5"/>
      <c r="B9" s="5" t="s">
        <v>6</v>
      </c>
      <c r="C9" s="5"/>
      <c r="D9" s="44" t="s">
        <v>117</v>
      </c>
      <c r="E9" s="22">
        <v>0</v>
      </c>
      <c r="F9" s="22">
        <v>0</v>
      </c>
      <c r="G9" s="22">
        <f aca="true" t="shared" si="0" ref="G9:G15">E9+F9</f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27"/>
    </row>
    <row r="10" spans="1:38" ht="12.75">
      <c r="A10" s="5"/>
      <c r="B10" s="5" t="s">
        <v>7</v>
      </c>
      <c r="C10" s="5"/>
      <c r="D10" s="44" t="s">
        <v>117</v>
      </c>
      <c r="E10" s="22">
        <v>0</v>
      </c>
      <c r="F10" s="22">
        <v>0</v>
      </c>
      <c r="G10" s="22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27"/>
    </row>
    <row r="11" spans="1:38" ht="12.75">
      <c r="A11" s="5"/>
      <c r="B11" s="5" t="s">
        <v>8</v>
      </c>
      <c r="C11" s="5"/>
      <c r="D11" s="44" t="s">
        <v>117</v>
      </c>
      <c r="E11" s="22">
        <v>0</v>
      </c>
      <c r="F11" s="22">
        <v>0</v>
      </c>
      <c r="G11" s="22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7"/>
    </row>
    <row r="12" spans="1:38" ht="12.75">
      <c r="A12" s="5"/>
      <c r="B12" s="5" t="s">
        <v>9</v>
      </c>
      <c r="C12" s="5"/>
      <c r="D12" s="44" t="s">
        <v>117</v>
      </c>
      <c r="E12" s="22">
        <v>0</v>
      </c>
      <c r="F12" s="22">
        <v>0</v>
      </c>
      <c r="G12" s="22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27"/>
    </row>
    <row r="13" spans="1:38" ht="12.75">
      <c r="A13" s="5"/>
      <c r="B13" s="5" t="s">
        <v>10</v>
      </c>
      <c r="C13" s="5"/>
      <c r="D13" s="44" t="s">
        <v>117</v>
      </c>
      <c r="E13" s="22">
        <v>0</v>
      </c>
      <c r="F13" s="22">
        <v>0</v>
      </c>
      <c r="G13" s="22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7"/>
    </row>
    <row r="14" spans="1:38" ht="12.75">
      <c r="A14" s="5"/>
      <c r="B14" s="5" t="s">
        <v>11</v>
      </c>
      <c r="C14" s="5"/>
      <c r="D14" s="44" t="s">
        <v>117</v>
      </c>
      <c r="E14" s="22">
        <v>0</v>
      </c>
      <c r="F14" s="22">
        <v>0</v>
      </c>
      <c r="G14" s="22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7"/>
    </row>
    <row r="15" spans="1:38" ht="12.75">
      <c r="A15" s="5"/>
      <c r="B15" s="5" t="s">
        <v>12</v>
      </c>
      <c r="C15" s="5"/>
      <c r="D15" s="44" t="s">
        <v>117</v>
      </c>
      <c r="E15" s="22">
        <v>0</v>
      </c>
      <c r="F15" s="22">
        <v>0</v>
      </c>
      <c r="G15" s="22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7"/>
    </row>
    <row r="16" spans="1:38" ht="12.75">
      <c r="A16" s="6" t="s">
        <v>13</v>
      </c>
      <c r="B16" s="5"/>
      <c r="C16" s="5"/>
      <c r="D16" s="20"/>
      <c r="E16" s="20">
        <f>SUM(E8:E15)</f>
        <v>0</v>
      </c>
      <c r="F16" s="20">
        <f>SUM(F8:F15)</f>
        <v>0</v>
      </c>
      <c r="G16" s="20">
        <f>SUM(G8:G15)</f>
        <v>0</v>
      </c>
      <c r="I16" s="7">
        <f aca="true" t="shared" si="1" ref="I16:W16">SUM(I8:I15)</f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  <c r="X16" s="7">
        <f aca="true" t="shared" si="2" ref="X16:AL16">SUM(X8:X15)</f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  <c r="AG16" s="7">
        <f t="shared" si="2"/>
        <v>0</v>
      </c>
      <c r="AH16" s="7">
        <f t="shared" si="2"/>
        <v>0</v>
      </c>
      <c r="AI16" s="7">
        <f t="shared" si="2"/>
        <v>0</v>
      </c>
      <c r="AJ16" s="7">
        <f t="shared" si="2"/>
        <v>0</v>
      </c>
      <c r="AK16" s="7">
        <f t="shared" si="2"/>
        <v>0</v>
      </c>
      <c r="AL16" s="28">
        <f t="shared" si="2"/>
        <v>0</v>
      </c>
    </row>
    <row r="17" spans="1:38" ht="12.75">
      <c r="A17" s="5"/>
      <c r="B17" s="5"/>
      <c r="C17" s="5"/>
      <c r="D17" s="4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6"/>
    </row>
    <row r="18" spans="1:38" ht="12.75">
      <c r="A18" s="2" t="s">
        <v>14</v>
      </c>
      <c r="B18" s="3"/>
      <c r="C18" s="3"/>
      <c r="D18" s="4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6"/>
    </row>
    <row r="19" spans="1:38" ht="12.75">
      <c r="A19" s="5"/>
      <c r="B19" s="5" t="s">
        <v>15</v>
      </c>
      <c r="C19" s="5"/>
      <c r="D19" s="45" t="s">
        <v>105</v>
      </c>
      <c r="E19" s="22">
        <v>0</v>
      </c>
      <c r="F19" s="22">
        <v>0</v>
      </c>
      <c r="G19" s="22">
        <f>E19+F19</f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27"/>
    </row>
    <row r="20" spans="1:38" ht="12.75">
      <c r="A20" s="5"/>
      <c r="B20" s="5" t="s">
        <v>83</v>
      </c>
      <c r="C20" s="5"/>
      <c r="D20" s="45" t="s">
        <v>105</v>
      </c>
      <c r="E20" s="22">
        <v>0</v>
      </c>
      <c r="F20" s="22">
        <v>0</v>
      </c>
      <c r="G20" s="22">
        <f aca="true" t="shared" si="3" ref="G20:G30">E20+F20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7"/>
    </row>
    <row r="21" spans="1:38" ht="12.75">
      <c r="A21" s="5"/>
      <c r="B21" s="5" t="s">
        <v>16</v>
      </c>
      <c r="C21" s="5"/>
      <c r="D21" s="45" t="s">
        <v>105</v>
      </c>
      <c r="E21" s="22">
        <v>0</v>
      </c>
      <c r="F21" s="22">
        <v>0</v>
      </c>
      <c r="G21" s="22">
        <f t="shared" si="3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27"/>
    </row>
    <row r="22" spans="1:38" ht="12.75">
      <c r="A22" s="5"/>
      <c r="B22" s="5" t="s">
        <v>17</v>
      </c>
      <c r="C22" s="5"/>
      <c r="D22" s="44" t="s">
        <v>105</v>
      </c>
      <c r="E22" s="22">
        <v>0</v>
      </c>
      <c r="F22" s="22">
        <v>0</v>
      </c>
      <c r="G22" s="22">
        <f t="shared" si="3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27"/>
    </row>
    <row r="23" spans="1:38" ht="12.75">
      <c r="A23" s="5"/>
      <c r="B23" s="5" t="s">
        <v>18</v>
      </c>
      <c r="C23" s="5"/>
      <c r="D23" s="45" t="s">
        <v>105</v>
      </c>
      <c r="E23" s="22">
        <v>0</v>
      </c>
      <c r="F23" s="22">
        <v>0</v>
      </c>
      <c r="G23" s="22">
        <f t="shared" si="3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27"/>
    </row>
    <row r="24" spans="1:38" ht="12.75">
      <c r="A24" s="5"/>
      <c r="B24" s="5" t="s">
        <v>19</v>
      </c>
      <c r="C24" s="5"/>
      <c r="D24" s="45" t="s">
        <v>105</v>
      </c>
      <c r="E24" s="22">
        <v>0</v>
      </c>
      <c r="F24" s="22">
        <v>0</v>
      </c>
      <c r="G24" s="22">
        <f t="shared" si="3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7"/>
    </row>
    <row r="25" spans="1:38" ht="12.75">
      <c r="A25" s="5"/>
      <c r="B25" s="5" t="s">
        <v>20</v>
      </c>
      <c r="C25" s="5"/>
      <c r="D25" s="44" t="s">
        <v>105</v>
      </c>
      <c r="E25" s="22">
        <v>0</v>
      </c>
      <c r="F25" s="22">
        <v>0</v>
      </c>
      <c r="G25" s="22">
        <f t="shared" si="3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27"/>
    </row>
    <row r="26" spans="1:38" ht="12.75">
      <c r="A26" s="5"/>
      <c r="B26" s="5" t="s">
        <v>21</v>
      </c>
      <c r="C26" s="5"/>
      <c r="D26" s="44" t="s">
        <v>105</v>
      </c>
      <c r="E26" s="22">
        <v>0</v>
      </c>
      <c r="F26" s="22">
        <v>0</v>
      </c>
      <c r="G26" s="22">
        <f t="shared" si="3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7"/>
    </row>
    <row r="27" spans="1:38" ht="12.75">
      <c r="A27" s="5"/>
      <c r="B27" s="5" t="s">
        <v>22</v>
      </c>
      <c r="C27" s="5"/>
      <c r="D27" s="44" t="s">
        <v>105</v>
      </c>
      <c r="E27" s="22">
        <v>0</v>
      </c>
      <c r="F27" s="22">
        <v>0</v>
      </c>
      <c r="G27" s="22">
        <f t="shared" si="3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7"/>
    </row>
    <row r="28" spans="1:38" ht="12.75">
      <c r="A28" s="5"/>
      <c r="B28" s="5" t="s">
        <v>29</v>
      </c>
      <c r="C28" s="5"/>
      <c r="D28" s="45" t="s">
        <v>105</v>
      </c>
      <c r="E28" s="22">
        <v>0</v>
      </c>
      <c r="F28" s="22">
        <v>0</v>
      </c>
      <c r="G28" s="22">
        <f t="shared" si="3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7"/>
    </row>
    <row r="29" spans="1:38" ht="12.75">
      <c r="A29" s="5"/>
      <c r="B29" s="5" t="s">
        <v>30</v>
      </c>
      <c r="C29" s="5"/>
      <c r="D29" s="45" t="s">
        <v>105</v>
      </c>
      <c r="E29" s="22">
        <v>0</v>
      </c>
      <c r="F29" s="22">
        <v>0</v>
      </c>
      <c r="G29" s="22">
        <f t="shared" si="3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7"/>
    </row>
    <row r="30" spans="1:38" ht="12.75">
      <c r="A30" s="5"/>
      <c r="B30" s="5" t="s">
        <v>12</v>
      </c>
      <c r="C30" s="5"/>
      <c r="D30" s="45" t="s">
        <v>105</v>
      </c>
      <c r="E30" s="22">
        <v>0</v>
      </c>
      <c r="F30" s="22">
        <v>0</v>
      </c>
      <c r="G30" s="22">
        <f t="shared" si="3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</row>
    <row r="31" spans="1:38" ht="12.75">
      <c r="A31" s="6" t="s">
        <v>31</v>
      </c>
      <c r="B31" s="5"/>
      <c r="C31" s="5"/>
      <c r="D31" s="20"/>
      <c r="E31" s="20">
        <f>SUM(E19:E30)</f>
        <v>0</v>
      </c>
      <c r="F31" s="20">
        <f>SUM(F19:F30)</f>
        <v>0</v>
      </c>
      <c r="G31" s="20">
        <f>SUM(G19:G30)</f>
        <v>0</v>
      </c>
      <c r="I31" s="7">
        <f aca="true" t="shared" si="4" ref="I31:AL31">SUM(I19:I30)</f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0</v>
      </c>
      <c r="O31" s="7">
        <f t="shared" si="4"/>
        <v>0</v>
      </c>
      <c r="P31" s="7">
        <f t="shared" si="4"/>
        <v>0</v>
      </c>
      <c r="Q31" s="7">
        <f t="shared" si="4"/>
        <v>0</v>
      </c>
      <c r="R31" s="7">
        <f t="shared" si="4"/>
        <v>0</v>
      </c>
      <c r="S31" s="7">
        <f t="shared" si="4"/>
        <v>0</v>
      </c>
      <c r="T31" s="7">
        <f t="shared" si="4"/>
        <v>0</v>
      </c>
      <c r="U31" s="7">
        <f t="shared" si="4"/>
        <v>0</v>
      </c>
      <c r="V31" s="7">
        <f t="shared" si="4"/>
        <v>0</v>
      </c>
      <c r="W31" s="7">
        <f t="shared" si="4"/>
        <v>0</v>
      </c>
      <c r="X31" s="7">
        <f t="shared" si="4"/>
        <v>0</v>
      </c>
      <c r="Y31" s="7">
        <f t="shared" si="4"/>
        <v>0</v>
      </c>
      <c r="Z31" s="7">
        <f t="shared" si="4"/>
        <v>0</v>
      </c>
      <c r="AA31" s="7">
        <f t="shared" si="4"/>
        <v>0</v>
      </c>
      <c r="AB31" s="7">
        <f t="shared" si="4"/>
        <v>0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0</v>
      </c>
      <c r="AI31" s="7">
        <f t="shared" si="4"/>
        <v>0</v>
      </c>
      <c r="AJ31" s="7">
        <f t="shared" si="4"/>
        <v>0</v>
      </c>
      <c r="AK31" s="7">
        <f t="shared" si="4"/>
        <v>0</v>
      </c>
      <c r="AL31" s="28">
        <f t="shared" si="4"/>
        <v>0</v>
      </c>
    </row>
    <row r="32" spans="1:38" ht="12.75">
      <c r="A32" s="5"/>
      <c r="B32" s="5"/>
      <c r="C32" s="5"/>
      <c r="D32" s="4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6"/>
    </row>
    <row r="33" spans="1:38" ht="12.75">
      <c r="A33" s="2" t="s">
        <v>98</v>
      </c>
      <c r="B33" s="3"/>
      <c r="C33" s="3"/>
      <c r="D33" s="4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26"/>
    </row>
    <row r="34" spans="1:38" ht="12.75">
      <c r="A34" s="5"/>
      <c r="B34" s="5" t="s">
        <v>23</v>
      </c>
      <c r="C34" s="5"/>
      <c r="D34" s="44" t="s">
        <v>109</v>
      </c>
      <c r="E34" s="22">
        <v>0</v>
      </c>
      <c r="F34" s="22">
        <v>0</v>
      </c>
      <c r="G34" s="22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7"/>
    </row>
    <row r="35" spans="1:38" ht="12.75">
      <c r="A35" s="5"/>
      <c r="B35" s="5" t="s">
        <v>24</v>
      </c>
      <c r="C35" s="5"/>
      <c r="D35" s="44" t="s">
        <v>109</v>
      </c>
      <c r="E35" s="22">
        <v>0</v>
      </c>
      <c r="F35" s="22">
        <v>0</v>
      </c>
      <c r="G35" s="22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7"/>
    </row>
    <row r="36" spans="1:38" ht="12.75">
      <c r="A36" s="5"/>
      <c r="B36" s="5" t="s">
        <v>25</v>
      </c>
      <c r="C36" s="5"/>
      <c r="D36" s="44" t="s">
        <v>109</v>
      </c>
      <c r="E36" s="22">
        <v>0</v>
      </c>
      <c r="F36" s="22">
        <v>0</v>
      </c>
      <c r="G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7"/>
    </row>
    <row r="37" spans="1:38" ht="12.75">
      <c r="A37" s="3"/>
      <c r="B37" s="3" t="s">
        <v>26</v>
      </c>
      <c r="C37" s="3"/>
      <c r="D37" s="44"/>
      <c r="E37" s="23"/>
      <c r="F37" s="23"/>
      <c r="G37" s="23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26"/>
    </row>
    <row r="38" spans="1:38" ht="12.75">
      <c r="A38" s="5"/>
      <c r="B38" s="5"/>
      <c r="C38" s="5" t="s">
        <v>27</v>
      </c>
      <c r="D38" s="44" t="s">
        <v>109</v>
      </c>
      <c r="E38" s="22">
        <v>0</v>
      </c>
      <c r="F38" s="22">
        <v>0</v>
      </c>
      <c r="G38" s="2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27"/>
    </row>
    <row r="39" spans="1:38" ht="12.75">
      <c r="A39" s="5"/>
      <c r="B39" s="5"/>
      <c r="C39" s="5" t="s">
        <v>28</v>
      </c>
      <c r="D39" s="44" t="s">
        <v>109</v>
      </c>
      <c r="E39" s="22">
        <v>0</v>
      </c>
      <c r="F39" s="22">
        <v>0</v>
      </c>
      <c r="G39" s="22"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27"/>
    </row>
    <row r="40" spans="1:38" ht="12.75">
      <c r="A40" s="5"/>
      <c r="B40" s="5" t="s">
        <v>12</v>
      </c>
      <c r="C40" s="5"/>
      <c r="D40" s="45" t="s">
        <v>109</v>
      </c>
      <c r="E40" s="22">
        <v>0</v>
      </c>
      <c r="F40" s="22">
        <v>0</v>
      </c>
      <c r="G40" s="2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27"/>
    </row>
    <row r="41" spans="1:38" ht="12.75">
      <c r="A41" s="6" t="s">
        <v>99</v>
      </c>
      <c r="B41" s="5"/>
      <c r="C41" s="5"/>
      <c r="D41" s="20"/>
      <c r="E41" s="20">
        <f>SUM(E34:E40)</f>
        <v>0</v>
      </c>
      <c r="F41" s="20">
        <f>SUM(F34:F40)</f>
        <v>0</v>
      </c>
      <c r="G41" s="20">
        <f>SUM(G34:G40)</f>
        <v>0</v>
      </c>
      <c r="I41" s="7">
        <f aca="true" t="shared" si="5" ref="I41:AL41">SUM(I29:I40)</f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7">
        <f t="shared" si="5"/>
        <v>0</v>
      </c>
      <c r="N41" s="7">
        <f t="shared" si="5"/>
        <v>0</v>
      </c>
      <c r="O41" s="7">
        <f t="shared" si="5"/>
        <v>0</v>
      </c>
      <c r="P41" s="7">
        <f t="shared" si="5"/>
        <v>0</v>
      </c>
      <c r="Q41" s="7">
        <f t="shared" si="5"/>
        <v>0</v>
      </c>
      <c r="R41" s="7">
        <f t="shared" si="5"/>
        <v>0</v>
      </c>
      <c r="S41" s="7">
        <f t="shared" si="5"/>
        <v>0</v>
      </c>
      <c r="T41" s="7">
        <f t="shared" si="5"/>
        <v>0</v>
      </c>
      <c r="U41" s="7">
        <f t="shared" si="5"/>
        <v>0</v>
      </c>
      <c r="V41" s="7">
        <f t="shared" si="5"/>
        <v>0</v>
      </c>
      <c r="W41" s="7">
        <f t="shared" si="5"/>
        <v>0</v>
      </c>
      <c r="X41" s="7">
        <f t="shared" si="5"/>
        <v>0</v>
      </c>
      <c r="Y41" s="7">
        <f t="shared" si="5"/>
        <v>0</v>
      </c>
      <c r="Z41" s="7">
        <f t="shared" si="5"/>
        <v>0</v>
      </c>
      <c r="AA41" s="7">
        <f t="shared" si="5"/>
        <v>0</v>
      </c>
      <c r="AB41" s="7">
        <f t="shared" si="5"/>
        <v>0</v>
      </c>
      <c r="AC41" s="7">
        <f t="shared" si="5"/>
        <v>0</v>
      </c>
      <c r="AD41" s="7">
        <f t="shared" si="5"/>
        <v>0</v>
      </c>
      <c r="AE41" s="7">
        <f t="shared" si="5"/>
        <v>0</v>
      </c>
      <c r="AF41" s="7">
        <f t="shared" si="5"/>
        <v>0</v>
      </c>
      <c r="AG41" s="7">
        <f t="shared" si="5"/>
        <v>0</v>
      </c>
      <c r="AH41" s="7">
        <f t="shared" si="5"/>
        <v>0</v>
      </c>
      <c r="AI41" s="7">
        <f t="shared" si="5"/>
        <v>0</v>
      </c>
      <c r="AJ41" s="7">
        <f t="shared" si="5"/>
        <v>0</v>
      </c>
      <c r="AK41" s="7">
        <f t="shared" si="5"/>
        <v>0</v>
      </c>
      <c r="AL41" s="28">
        <f t="shared" si="5"/>
        <v>0</v>
      </c>
    </row>
    <row r="42" spans="1:38" ht="12.75">
      <c r="A42" s="3" t="s">
        <v>32</v>
      </c>
      <c r="B42" s="3"/>
      <c r="C42" s="3"/>
      <c r="D42" s="4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26"/>
    </row>
    <row r="43" spans="1:38" ht="12.75">
      <c r="A43" s="6" t="s">
        <v>33</v>
      </c>
      <c r="B43" s="5"/>
      <c r="C43" s="5"/>
      <c r="D43" s="45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26"/>
    </row>
    <row r="44" spans="1:38" ht="12.75">
      <c r="A44" s="5"/>
      <c r="B44" s="5" t="s">
        <v>34</v>
      </c>
      <c r="C44" s="5"/>
      <c r="D44" s="45" t="s">
        <v>107</v>
      </c>
      <c r="E44" s="22">
        <v>0</v>
      </c>
      <c r="F44" s="22">
        <v>0</v>
      </c>
      <c r="G44" s="22">
        <f>E44+F44</f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27"/>
    </row>
    <row r="45" spans="1:38" ht="12.75">
      <c r="A45" s="5"/>
      <c r="B45" s="5" t="s">
        <v>35</v>
      </c>
      <c r="C45" s="5"/>
      <c r="D45" s="45" t="s">
        <v>107</v>
      </c>
      <c r="E45" s="22">
        <v>0</v>
      </c>
      <c r="F45" s="22">
        <v>0</v>
      </c>
      <c r="G45" s="22">
        <f aca="true" t="shared" si="6" ref="G45:G52">E45+F45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27"/>
    </row>
    <row r="46" spans="1:38" ht="12.75">
      <c r="A46" s="5"/>
      <c r="B46" s="5" t="s">
        <v>36</v>
      </c>
      <c r="C46" s="5"/>
      <c r="D46" s="45" t="s">
        <v>107</v>
      </c>
      <c r="E46" s="22">
        <v>0</v>
      </c>
      <c r="F46" s="22">
        <v>0</v>
      </c>
      <c r="G46" s="22">
        <f t="shared" si="6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27"/>
    </row>
    <row r="47" spans="1:38" ht="12.75">
      <c r="A47" s="5"/>
      <c r="B47" s="5" t="s">
        <v>84</v>
      </c>
      <c r="C47" s="5"/>
      <c r="D47" s="45" t="s">
        <v>107</v>
      </c>
      <c r="E47" s="22">
        <v>0</v>
      </c>
      <c r="F47" s="22">
        <v>0</v>
      </c>
      <c r="G47" s="22">
        <f t="shared" si="6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7"/>
    </row>
    <row r="48" spans="1:38" ht="12.75">
      <c r="A48" s="5"/>
      <c r="B48" s="5" t="s">
        <v>37</v>
      </c>
      <c r="C48" s="5"/>
      <c r="D48" s="45" t="s">
        <v>107</v>
      </c>
      <c r="E48" s="22">
        <v>0</v>
      </c>
      <c r="F48" s="22">
        <v>0</v>
      </c>
      <c r="G48" s="22">
        <f t="shared" si="6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27"/>
    </row>
    <row r="49" spans="1:38" ht="12.75">
      <c r="A49" s="5"/>
      <c r="B49" s="5" t="s">
        <v>69</v>
      </c>
      <c r="C49" s="5"/>
      <c r="D49" s="45" t="s">
        <v>107</v>
      </c>
      <c r="E49" s="22">
        <v>0</v>
      </c>
      <c r="F49" s="22">
        <v>0</v>
      </c>
      <c r="G49" s="22">
        <f t="shared" si="6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27"/>
    </row>
    <row r="50" spans="1:38" ht="12.75">
      <c r="A50" s="5"/>
      <c r="B50" s="5" t="s">
        <v>0</v>
      </c>
      <c r="C50" s="5"/>
      <c r="D50" s="45" t="s">
        <v>107</v>
      </c>
      <c r="E50" s="22">
        <v>0</v>
      </c>
      <c r="F50" s="22">
        <v>0</v>
      </c>
      <c r="G50" s="22">
        <f t="shared" si="6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27"/>
    </row>
    <row r="51" spans="1:38" ht="12.75">
      <c r="A51" s="5"/>
      <c r="B51" s="5" t="s">
        <v>38</v>
      </c>
      <c r="C51" s="5"/>
      <c r="D51" s="45" t="s">
        <v>107</v>
      </c>
      <c r="E51" s="22">
        <v>0</v>
      </c>
      <c r="F51" s="22">
        <v>0</v>
      </c>
      <c r="G51" s="22">
        <f t="shared" si="6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27"/>
    </row>
    <row r="52" spans="1:38" ht="12.75">
      <c r="A52" s="5"/>
      <c r="B52" s="5" t="s">
        <v>39</v>
      </c>
      <c r="C52" s="5"/>
      <c r="D52" s="45" t="s">
        <v>107</v>
      </c>
      <c r="E52" s="22">
        <v>0</v>
      </c>
      <c r="F52" s="22">
        <v>0</v>
      </c>
      <c r="G52" s="22">
        <f t="shared" si="6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7"/>
    </row>
    <row r="53" spans="1:38" ht="12.75">
      <c r="A53" s="5"/>
      <c r="B53" s="5" t="s">
        <v>85</v>
      </c>
      <c r="C53" s="5"/>
      <c r="D53" s="45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26"/>
    </row>
    <row r="54" spans="1:38" ht="12.75">
      <c r="A54" s="3"/>
      <c r="B54" s="3" t="s">
        <v>2</v>
      </c>
      <c r="C54" s="3"/>
      <c r="D54" s="45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26"/>
    </row>
    <row r="55" spans="1:38" ht="12.75">
      <c r="A55" s="5"/>
      <c r="B55" s="5"/>
      <c r="C55" s="5" t="s">
        <v>73</v>
      </c>
      <c r="D55" s="45" t="s">
        <v>107</v>
      </c>
      <c r="E55" s="22">
        <v>0</v>
      </c>
      <c r="F55" s="22">
        <v>0</v>
      </c>
      <c r="G55" s="22">
        <f>E55+F55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7"/>
    </row>
    <row r="56" spans="1:38" ht="12.75">
      <c r="A56" s="5"/>
      <c r="B56" s="5"/>
      <c r="C56" s="5" t="s">
        <v>40</v>
      </c>
      <c r="D56" s="45" t="s">
        <v>111</v>
      </c>
      <c r="E56" s="22">
        <v>0</v>
      </c>
      <c r="F56" s="22">
        <v>0</v>
      </c>
      <c r="G56" s="22">
        <f aca="true" t="shared" si="7" ref="G56:G62">E56+F56</f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27"/>
    </row>
    <row r="57" spans="1:38" ht="12.75">
      <c r="A57" s="5"/>
      <c r="B57" s="5"/>
      <c r="C57" s="5" t="s">
        <v>41</v>
      </c>
      <c r="D57" s="45" t="s">
        <v>111</v>
      </c>
      <c r="E57" s="22">
        <v>0</v>
      </c>
      <c r="F57" s="22">
        <v>0</v>
      </c>
      <c r="G57" s="22">
        <f t="shared" si="7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7"/>
    </row>
    <row r="58" spans="1:38" ht="12.75">
      <c r="A58" s="5"/>
      <c r="B58" s="5"/>
      <c r="C58" s="5" t="s">
        <v>42</v>
      </c>
      <c r="D58" s="45" t="s">
        <v>111</v>
      </c>
      <c r="E58" s="22">
        <v>0</v>
      </c>
      <c r="F58" s="22">
        <v>0</v>
      </c>
      <c r="G58" s="22">
        <f t="shared" si="7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27"/>
    </row>
    <row r="59" spans="1:38" ht="12.75">
      <c r="A59" s="5"/>
      <c r="B59" s="5"/>
      <c r="C59" s="5" t="s">
        <v>43</v>
      </c>
      <c r="D59" s="45" t="s">
        <v>111</v>
      </c>
      <c r="E59" s="22">
        <v>0</v>
      </c>
      <c r="F59" s="22">
        <v>0</v>
      </c>
      <c r="G59" s="22">
        <f t="shared" si="7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7"/>
    </row>
    <row r="60" spans="1:38" ht="12.75">
      <c r="A60" s="5"/>
      <c r="B60" s="5"/>
      <c r="C60" s="5" t="s">
        <v>44</v>
      </c>
      <c r="D60" s="45" t="s">
        <v>111</v>
      </c>
      <c r="E60" s="22">
        <v>0</v>
      </c>
      <c r="F60" s="22">
        <v>0</v>
      </c>
      <c r="G60" s="22">
        <f t="shared" si="7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7"/>
    </row>
    <row r="61" spans="1:38" ht="12.75">
      <c r="A61" s="5"/>
      <c r="B61" s="5"/>
      <c r="C61" s="5" t="s">
        <v>70</v>
      </c>
      <c r="D61" s="45" t="s">
        <v>111</v>
      </c>
      <c r="E61" s="22">
        <v>0</v>
      </c>
      <c r="F61" s="22">
        <v>0</v>
      </c>
      <c r="G61" s="22">
        <f t="shared" si="7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27"/>
    </row>
    <row r="62" spans="1:38" ht="12.75">
      <c r="A62" s="5"/>
      <c r="B62" s="5"/>
      <c r="C62" s="5" t="s">
        <v>45</v>
      </c>
      <c r="D62" s="45" t="s">
        <v>111</v>
      </c>
      <c r="E62" s="22">
        <v>0</v>
      </c>
      <c r="F62" s="22">
        <v>0</v>
      </c>
      <c r="G62" s="22">
        <f t="shared" si="7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27"/>
    </row>
    <row r="63" spans="1:38" ht="12.75">
      <c r="A63" s="3"/>
      <c r="B63" s="3" t="s">
        <v>1</v>
      </c>
      <c r="C63" s="3"/>
      <c r="D63" s="45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26"/>
    </row>
    <row r="64" spans="1:38" ht="12.75">
      <c r="A64" s="5"/>
      <c r="B64" s="5"/>
      <c r="C64" s="5" t="s">
        <v>71</v>
      </c>
      <c r="D64" s="45" t="s">
        <v>112</v>
      </c>
      <c r="E64" s="22">
        <v>0</v>
      </c>
      <c r="F64" s="22">
        <v>0</v>
      </c>
      <c r="G64" s="22">
        <f>E64+F64</f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27"/>
    </row>
    <row r="65" spans="1:38" ht="12.75">
      <c r="A65" s="5"/>
      <c r="B65" s="5"/>
      <c r="C65" s="5" t="s">
        <v>46</v>
      </c>
      <c r="D65" s="45" t="s">
        <v>112</v>
      </c>
      <c r="E65" s="22">
        <v>0</v>
      </c>
      <c r="F65" s="22">
        <v>0</v>
      </c>
      <c r="G65" s="22">
        <f>E65+F65</f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27"/>
    </row>
    <row r="66" spans="1:38" ht="12.75">
      <c r="A66" s="5"/>
      <c r="B66" s="5"/>
      <c r="C66" s="5" t="s">
        <v>47</v>
      </c>
      <c r="D66" s="45" t="s">
        <v>111</v>
      </c>
      <c r="E66" s="22">
        <v>0</v>
      </c>
      <c r="F66" s="22">
        <v>0</v>
      </c>
      <c r="G66" s="22">
        <f>E66+F66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27"/>
    </row>
    <row r="67" spans="1:38" ht="12.75">
      <c r="A67" s="5"/>
      <c r="B67" s="5"/>
      <c r="C67" s="5" t="s">
        <v>45</v>
      </c>
      <c r="D67" s="46"/>
      <c r="E67" s="22">
        <v>0</v>
      </c>
      <c r="F67" s="22">
        <v>0</v>
      </c>
      <c r="G67" s="22">
        <f>E67+F67</f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27"/>
    </row>
    <row r="68" spans="1:38" ht="12.75">
      <c r="A68" s="5"/>
      <c r="B68" s="5" t="s">
        <v>48</v>
      </c>
      <c r="C68" s="5"/>
      <c r="D68" s="45" t="s">
        <v>111</v>
      </c>
      <c r="E68" s="22">
        <v>0</v>
      </c>
      <c r="F68" s="22">
        <v>0</v>
      </c>
      <c r="G68" s="22">
        <f>E68+F68</f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27"/>
    </row>
    <row r="69" spans="1:38" ht="12.75">
      <c r="A69" s="3"/>
      <c r="B69" s="3" t="s">
        <v>49</v>
      </c>
      <c r="C69" s="3"/>
      <c r="D69" s="45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26"/>
    </row>
    <row r="70" spans="1:38" ht="12.75">
      <c r="A70" s="5"/>
      <c r="B70" s="5"/>
      <c r="C70" s="5" t="s">
        <v>49</v>
      </c>
      <c r="D70" s="45" t="s">
        <v>111</v>
      </c>
      <c r="E70" s="22">
        <v>0</v>
      </c>
      <c r="F70" s="22">
        <v>0</v>
      </c>
      <c r="G70" s="22">
        <f>E70+F70</f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7"/>
    </row>
    <row r="71" spans="1:38" ht="12.75">
      <c r="A71" s="5"/>
      <c r="B71" s="5"/>
      <c r="C71" s="5" t="s">
        <v>50</v>
      </c>
      <c r="D71" s="45" t="s">
        <v>111</v>
      </c>
      <c r="E71" s="22">
        <v>0</v>
      </c>
      <c r="F71" s="22">
        <v>0</v>
      </c>
      <c r="G71" s="22">
        <f aca="true" t="shared" si="8" ref="G71:G90">E71+F71</f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27"/>
    </row>
    <row r="72" spans="1:38" ht="12.75">
      <c r="A72" s="5"/>
      <c r="C72" s="5" t="s">
        <v>72</v>
      </c>
      <c r="D72" s="45" t="s">
        <v>111</v>
      </c>
      <c r="E72" s="22">
        <v>0</v>
      </c>
      <c r="F72" s="22">
        <v>0</v>
      </c>
      <c r="G72" s="22">
        <f t="shared" si="8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7"/>
    </row>
    <row r="73" spans="1:38" ht="12.75">
      <c r="A73" s="5"/>
      <c r="B73" s="5" t="s">
        <v>51</v>
      </c>
      <c r="C73" s="5"/>
      <c r="D73" s="45" t="s">
        <v>107</v>
      </c>
      <c r="E73" s="22">
        <v>0</v>
      </c>
      <c r="F73" s="22">
        <v>0</v>
      </c>
      <c r="G73" s="22">
        <f t="shared" si="8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7"/>
    </row>
    <row r="74" spans="1:38" ht="12.75">
      <c r="A74" s="5"/>
      <c r="B74" s="5" t="s">
        <v>52</v>
      </c>
      <c r="C74" s="5"/>
      <c r="D74" s="45" t="s">
        <v>111</v>
      </c>
      <c r="E74" s="22">
        <v>0</v>
      </c>
      <c r="F74" s="22">
        <v>0</v>
      </c>
      <c r="G74" s="22">
        <f t="shared" si="8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7"/>
    </row>
    <row r="75" spans="1:38" ht="12.75">
      <c r="A75" s="5"/>
      <c r="B75" s="5" t="s">
        <v>53</v>
      </c>
      <c r="C75" s="5"/>
      <c r="D75" s="45" t="s">
        <v>111</v>
      </c>
      <c r="E75" s="22">
        <v>0</v>
      </c>
      <c r="F75" s="22">
        <v>0</v>
      </c>
      <c r="G75" s="22">
        <f t="shared" si="8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7"/>
    </row>
    <row r="76" spans="1:38" ht="12.75">
      <c r="A76" s="5"/>
      <c r="B76" s="5" t="s">
        <v>54</v>
      </c>
      <c r="C76" s="5"/>
      <c r="D76" s="45" t="s">
        <v>111</v>
      </c>
      <c r="E76" s="22">
        <v>0</v>
      </c>
      <c r="F76" s="22">
        <v>0</v>
      </c>
      <c r="G76" s="22">
        <f t="shared" si="8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27"/>
    </row>
    <row r="77" spans="1:38" ht="12.75">
      <c r="A77" s="5"/>
      <c r="B77" s="5" t="s">
        <v>55</v>
      </c>
      <c r="C77" s="5"/>
      <c r="D77" s="45" t="s">
        <v>111</v>
      </c>
      <c r="E77" s="22">
        <v>0</v>
      </c>
      <c r="F77" s="22">
        <v>0</v>
      </c>
      <c r="G77" s="22">
        <f t="shared" si="8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27"/>
    </row>
    <row r="78" spans="1:38" ht="12.75">
      <c r="A78" s="5"/>
      <c r="B78" s="5" t="s">
        <v>56</v>
      </c>
      <c r="C78" s="5"/>
      <c r="D78" s="45" t="s">
        <v>111</v>
      </c>
      <c r="E78" s="22">
        <v>0</v>
      </c>
      <c r="F78" s="22">
        <v>0</v>
      </c>
      <c r="G78" s="22">
        <f t="shared" si="8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27"/>
    </row>
    <row r="79" spans="1:38" ht="12.75">
      <c r="A79" s="3"/>
      <c r="B79" s="3" t="s">
        <v>57</v>
      </c>
      <c r="C79" s="3"/>
      <c r="D79" s="45" t="s">
        <v>111</v>
      </c>
      <c r="E79" s="22">
        <v>0</v>
      </c>
      <c r="F79" s="22">
        <v>0</v>
      </c>
      <c r="G79" s="22">
        <f t="shared" si="8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27"/>
    </row>
    <row r="80" spans="1:38" ht="12.75">
      <c r="A80" s="5"/>
      <c r="B80" s="5" t="s">
        <v>74</v>
      </c>
      <c r="C80" s="5"/>
      <c r="D80" s="45" t="s">
        <v>107</v>
      </c>
      <c r="E80" s="22">
        <v>0</v>
      </c>
      <c r="F80" s="22">
        <v>0</v>
      </c>
      <c r="G80" s="22">
        <f t="shared" si="8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27"/>
    </row>
    <row r="81" spans="1:38" ht="12.75">
      <c r="A81" s="3"/>
      <c r="B81" s="3" t="s">
        <v>58</v>
      </c>
      <c r="C81" s="3"/>
      <c r="D81" s="45" t="s">
        <v>113</v>
      </c>
      <c r="E81" s="22">
        <v>0</v>
      </c>
      <c r="F81" s="22">
        <v>0</v>
      </c>
      <c r="G81" s="22">
        <f t="shared" si="8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27"/>
    </row>
    <row r="82" spans="1:38" ht="12.75">
      <c r="A82" s="5"/>
      <c r="B82" s="5" t="s">
        <v>59</v>
      </c>
      <c r="C82" s="5"/>
      <c r="D82" s="45" t="s">
        <v>111</v>
      </c>
      <c r="E82" s="22">
        <v>0</v>
      </c>
      <c r="F82" s="22">
        <v>0</v>
      </c>
      <c r="G82" s="22">
        <f t="shared" si="8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27"/>
    </row>
    <row r="83" spans="1:38" ht="12.75">
      <c r="A83" s="5"/>
      <c r="B83" s="5" t="s">
        <v>60</v>
      </c>
      <c r="C83" s="5"/>
      <c r="D83" s="45" t="s">
        <v>111</v>
      </c>
      <c r="E83" s="22">
        <v>0</v>
      </c>
      <c r="F83" s="22">
        <v>0</v>
      </c>
      <c r="G83" s="22">
        <f t="shared" si="8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27"/>
    </row>
    <row r="84" spans="1:38" ht="12.75">
      <c r="A84" s="5"/>
      <c r="B84" s="5" t="s">
        <v>61</v>
      </c>
      <c r="C84" s="5"/>
      <c r="D84" s="45" t="s">
        <v>107</v>
      </c>
      <c r="E84" s="22">
        <v>0</v>
      </c>
      <c r="F84" s="22">
        <v>0</v>
      </c>
      <c r="G84" s="22">
        <f t="shared" si="8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27"/>
    </row>
    <row r="85" spans="1:38" ht="12.75">
      <c r="A85" s="5"/>
      <c r="B85" s="5" t="s">
        <v>62</v>
      </c>
      <c r="C85" s="5"/>
      <c r="D85" s="4" t="s">
        <v>107</v>
      </c>
      <c r="E85" s="22">
        <v>0</v>
      </c>
      <c r="F85" s="22">
        <v>0</v>
      </c>
      <c r="G85" s="22">
        <f t="shared" si="8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27"/>
    </row>
    <row r="86" spans="1:38" ht="12.75">
      <c r="A86" s="5"/>
      <c r="B86" s="5" t="s">
        <v>63</v>
      </c>
      <c r="C86" s="5"/>
      <c r="D86" s="4" t="s">
        <v>107</v>
      </c>
      <c r="E86" s="22">
        <v>0</v>
      </c>
      <c r="F86" s="22">
        <v>0</v>
      </c>
      <c r="G86" s="22">
        <f t="shared" si="8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27"/>
    </row>
    <row r="87" spans="1:38" ht="12.75">
      <c r="A87" s="5"/>
      <c r="B87" s="5" t="s">
        <v>64</v>
      </c>
      <c r="C87" s="5"/>
      <c r="D87" s="4" t="s">
        <v>107</v>
      </c>
      <c r="E87" s="22">
        <v>0</v>
      </c>
      <c r="F87" s="22">
        <v>0</v>
      </c>
      <c r="G87" s="22">
        <f t="shared" si="8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27"/>
    </row>
    <row r="88" spans="1:38" ht="12.75">
      <c r="A88" s="5"/>
      <c r="B88" s="5" t="s">
        <v>65</v>
      </c>
      <c r="C88" s="5"/>
      <c r="D88" s="4" t="s">
        <v>107</v>
      </c>
      <c r="E88" s="22">
        <v>0</v>
      </c>
      <c r="F88" s="22">
        <v>0</v>
      </c>
      <c r="G88" s="22">
        <f t="shared" si="8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27"/>
    </row>
    <row r="89" spans="1:38" ht="12.75">
      <c r="A89" s="5"/>
      <c r="B89" s="5" t="s">
        <v>12</v>
      </c>
      <c r="C89" s="5"/>
      <c r="D89" s="47"/>
      <c r="E89" s="22">
        <v>0</v>
      </c>
      <c r="F89" s="22">
        <v>0</v>
      </c>
      <c r="G89" s="22">
        <f t="shared" si="8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27"/>
    </row>
    <row r="90" spans="1:38" ht="12.75">
      <c r="A90" s="5"/>
      <c r="B90" s="5" t="s">
        <v>66</v>
      </c>
      <c r="C90" s="5"/>
      <c r="D90" s="47"/>
      <c r="E90" s="22">
        <v>0</v>
      </c>
      <c r="F90" s="22">
        <v>0</v>
      </c>
      <c r="G90" s="22">
        <f t="shared" si="8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27"/>
    </row>
    <row r="91" spans="1:38" ht="12.75">
      <c r="A91" s="6" t="s">
        <v>67</v>
      </c>
      <c r="B91" s="5"/>
      <c r="C91" s="5"/>
      <c r="D91" s="20"/>
      <c r="E91" s="20">
        <f>SUM(E44:E90)</f>
        <v>0</v>
      </c>
      <c r="F91" s="20">
        <f>SUM(F44:F90)</f>
        <v>0</v>
      </c>
      <c r="G91" s="20">
        <f>SUM(G44:G90)</f>
        <v>0</v>
      </c>
      <c r="I91" s="7">
        <f aca="true" t="shared" si="9" ref="I91:W91">SUM(I44:I90)</f>
        <v>0</v>
      </c>
      <c r="J91" s="7">
        <f t="shared" si="9"/>
        <v>0</v>
      </c>
      <c r="K91" s="7">
        <f t="shared" si="9"/>
        <v>0</v>
      </c>
      <c r="L91" s="7">
        <f t="shared" si="9"/>
        <v>0</v>
      </c>
      <c r="M91" s="7">
        <f t="shared" si="9"/>
        <v>0</v>
      </c>
      <c r="N91" s="7">
        <f t="shared" si="9"/>
        <v>0</v>
      </c>
      <c r="O91" s="7">
        <f t="shared" si="9"/>
        <v>0</v>
      </c>
      <c r="P91" s="7">
        <f t="shared" si="9"/>
        <v>0</v>
      </c>
      <c r="Q91" s="7">
        <f t="shared" si="9"/>
        <v>0</v>
      </c>
      <c r="R91" s="7">
        <f t="shared" si="9"/>
        <v>0</v>
      </c>
      <c r="S91" s="7">
        <f t="shared" si="9"/>
        <v>0</v>
      </c>
      <c r="T91" s="7">
        <f t="shared" si="9"/>
        <v>0</v>
      </c>
      <c r="U91" s="7">
        <f t="shared" si="9"/>
        <v>0</v>
      </c>
      <c r="V91" s="7">
        <f t="shared" si="9"/>
        <v>0</v>
      </c>
      <c r="W91" s="7">
        <f t="shared" si="9"/>
        <v>0</v>
      </c>
      <c r="X91" s="7">
        <f aca="true" t="shared" si="10" ref="X91:AL91">SUM(X44:X90)</f>
        <v>0</v>
      </c>
      <c r="Y91" s="7">
        <f t="shared" si="10"/>
        <v>0</v>
      </c>
      <c r="Z91" s="7">
        <f t="shared" si="10"/>
        <v>0</v>
      </c>
      <c r="AA91" s="7">
        <f t="shared" si="10"/>
        <v>0</v>
      </c>
      <c r="AB91" s="7">
        <f t="shared" si="10"/>
        <v>0</v>
      </c>
      <c r="AC91" s="7">
        <f t="shared" si="10"/>
        <v>0</v>
      </c>
      <c r="AD91" s="7">
        <f t="shared" si="10"/>
        <v>0</v>
      </c>
      <c r="AE91" s="7">
        <f t="shared" si="10"/>
        <v>0</v>
      </c>
      <c r="AF91" s="7">
        <f t="shared" si="10"/>
        <v>0</v>
      </c>
      <c r="AG91" s="7">
        <f t="shared" si="10"/>
        <v>0</v>
      </c>
      <c r="AH91" s="7">
        <f t="shared" si="10"/>
        <v>0</v>
      </c>
      <c r="AI91" s="7">
        <f t="shared" si="10"/>
        <v>0</v>
      </c>
      <c r="AJ91" s="7">
        <f t="shared" si="10"/>
        <v>0</v>
      </c>
      <c r="AK91" s="7">
        <f t="shared" si="10"/>
        <v>0</v>
      </c>
      <c r="AL91" s="28">
        <f t="shared" si="10"/>
        <v>0</v>
      </c>
    </row>
    <row r="92" spans="1:38" ht="6" customHeight="1">
      <c r="A92" s="6"/>
      <c r="B92" s="5"/>
      <c r="C92" s="5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26"/>
    </row>
    <row r="93" spans="1:38" ht="13.5" thickBot="1">
      <c r="A93" s="6" t="s">
        <v>68</v>
      </c>
      <c r="B93" s="5"/>
      <c r="C93" s="5"/>
      <c r="D93" s="21"/>
      <c r="E93" s="21">
        <f>E16+E31+E41+E91</f>
        <v>0</v>
      </c>
      <c r="F93" s="21">
        <f>F16+F31+F41+F91</f>
        <v>0</v>
      </c>
      <c r="G93" s="21">
        <f aca="true" t="shared" si="11" ref="G93:AL93">G16+G31+G41+G91</f>
        <v>0</v>
      </c>
      <c r="I93" s="8">
        <f t="shared" si="11"/>
        <v>0</v>
      </c>
      <c r="J93" s="8">
        <f t="shared" si="11"/>
        <v>0</v>
      </c>
      <c r="K93" s="8">
        <f t="shared" si="11"/>
        <v>0</v>
      </c>
      <c r="L93" s="8">
        <f t="shared" si="11"/>
        <v>0</v>
      </c>
      <c r="M93" s="8">
        <f t="shared" si="11"/>
        <v>0</v>
      </c>
      <c r="N93" s="8">
        <f t="shared" si="11"/>
        <v>0</v>
      </c>
      <c r="O93" s="8">
        <f t="shared" si="11"/>
        <v>0</v>
      </c>
      <c r="P93" s="8">
        <f t="shared" si="11"/>
        <v>0</v>
      </c>
      <c r="Q93" s="8">
        <f t="shared" si="11"/>
        <v>0</v>
      </c>
      <c r="R93" s="8">
        <f t="shared" si="11"/>
        <v>0</v>
      </c>
      <c r="S93" s="8">
        <f t="shared" si="11"/>
        <v>0</v>
      </c>
      <c r="T93" s="8">
        <f t="shared" si="11"/>
        <v>0</v>
      </c>
      <c r="U93" s="8">
        <f t="shared" si="11"/>
        <v>0</v>
      </c>
      <c r="V93" s="8">
        <f t="shared" si="11"/>
        <v>0</v>
      </c>
      <c r="W93" s="8">
        <f t="shared" si="11"/>
        <v>0</v>
      </c>
      <c r="X93" s="8">
        <f t="shared" si="11"/>
        <v>0</v>
      </c>
      <c r="Y93" s="8">
        <f t="shared" si="11"/>
        <v>0</v>
      </c>
      <c r="Z93" s="8">
        <f t="shared" si="11"/>
        <v>0</v>
      </c>
      <c r="AA93" s="8">
        <f t="shared" si="11"/>
        <v>0</v>
      </c>
      <c r="AB93" s="8">
        <f t="shared" si="11"/>
        <v>0</v>
      </c>
      <c r="AC93" s="8">
        <f t="shared" si="11"/>
        <v>0</v>
      </c>
      <c r="AD93" s="8">
        <f t="shared" si="11"/>
        <v>0</v>
      </c>
      <c r="AE93" s="8">
        <f t="shared" si="11"/>
        <v>0</v>
      </c>
      <c r="AF93" s="8">
        <f t="shared" si="11"/>
        <v>0</v>
      </c>
      <c r="AG93" s="8">
        <f t="shared" si="11"/>
        <v>0</v>
      </c>
      <c r="AH93" s="8">
        <f t="shared" si="11"/>
        <v>0</v>
      </c>
      <c r="AI93" s="8">
        <f t="shared" si="11"/>
        <v>0</v>
      </c>
      <c r="AJ93" s="8">
        <f t="shared" si="11"/>
        <v>0</v>
      </c>
      <c r="AK93" s="8">
        <f t="shared" si="11"/>
        <v>0</v>
      </c>
      <c r="AL93" s="29">
        <f t="shared" si="11"/>
        <v>0</v>
      </c>
    </row>
    <row r="94" spans="23:38" ht="13.5" thickTop="1"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26"/>
    </row>
    <row r="95" spans="3:38" s="10" customFormat="1" ht="12.75">
      <c r="C95" s="11" t="s">
        <v>75</v>
      </c>
      <c r="E95" s="12">
        <v>0.025</v>
      </c>
      <c r="F95" s="12">
        <v>0.025</v>
      </c>
      <c r="G95" s="12">
        <v>0.025</v>
      </c>
      <c r="I95" s="10">
        <v>1</v>
      </c>
      <c r="J95" s="10">
        <f aca="true" t="shared" si="12" ref="J95:W95">I95*(1+$E95)</f>
        <v>1.025</v>
      </c>
      <c r="K95" s="10">
        <f t="shared" si="12"/>
        <v>1.050625</v>
      </c>
      <c r="L95" s="10">
        <f t="shared" si="12"/>
        <v>1.0768906249999999</v>
      </c>
      <c r="M95" s="10">
        <f t="shared" si="12"/>
        <v>1.1038128906249998</v>
      </c>
      <c r="N95" s="10">
        <f t="shared" si="12"/>
        <v>1.1314082128906247</v>
      </c>
      <c r="O95" s="10">
        <f t="shared" si="12"/>
        <v>1.1596934182128902</v>
      </c>
      <c r="P95" s="10">
        <f t="shared" si="12"/>
        <v>1.1886857536682123</v>
      </c>
      <c r="Q95" s="10">
        <f t="shared" si="12"/>
        <v>1.2184028975099175</v>
      </c>
      <c r="R95" s="10">
        <f t="shared" si="12"/>
        <v>1.2488629699476652</v>
      </c>
      <c r="S95" s="10">
        <f t="shared" si="12"/>
        <v>1.2800845441963566</v>
      </c>
      <c r="T95" s="10">
        <f t="shared" si="12"/>
        <v>1.3120866578012655</v>
      </c>
      <c r="U95" s="10">
        <f t="shared" si="12"/>
        <v>1.344888824246297</v>
      </c>
      <c r="V95" s="10">
        <f t="shared" si="12"/>
        <v>1.3785110448524545</v>
      </c>
      <c r="W95" s="33">
        <f t="shared" si="12"/>
        <v>1.4129738209737657</v>
      </c>
      <c r="X95" s="33">
        <f aca="true" t="shared" si="13" ref="X95:AL95">W95*(1+$E95)</f>
        <v>1.4482981664981096</v>
      </c>
      <c r="Y95" s="33">
        <f t="shared" si="13"/>
        <v>1.4845056206605622</v>
      </c>
      <c r="Z95" s="33">
        <f t="shared" si="13"/>
        <v>1.521618261177076</v>
      </c>
      <c r="AA95" s="33">
        <f t="shared" si="13"/>
        <v>1.5596587177065029</v>
      </c>
      <c r="AB95" s="33">
        <f t="shared" si="13"/>
        <v>1.5986501856491653</v>
      </c>
      <c r="AC95" s="33">
        <f t="shared" si="13"/>
        <v>1.6386164402903942</v>
      </c>
      <c r="AD95" s="33">
        <f t="shared" si="13"/>
        <v>1.679581851297654</v>
      </c>
      <c r="AE95" s="33">
        <f t="shared" si="13"/>
        <v>1.721571397580095</v>
      </c>
      <c r="AF95" s="33">
        <f t="shared" si="13"/>
        <v>1.7646106825195973</v>
      </c>
      <c r="AG95" s="33">
        <f t="shared" si="13"/>
        <v>1.8087259495825871</v>
      </c>
      <c r="AH95" s="33">
        <f t="shared" si="13"/>
        <v>1.8539440983221516</v>
      </c>
      <c r="AI95" s="33">
        <f t="shared" si="13"/>
        <v>1.9002927007802053</v>
      </c>
      <c r="AJ95" s="33">
        <f t="shared" si="13"/>
        <v>1.9478000182997102</v>
      </c>
      <c r="AK95" s="33">
        <f t="shared" si="13"/>
        <v>1.9964950187572028</v>
      </c>
      <c r="AL95" s="30">
        <f t="shared" si="13"/>
        <v>2.0464073942261325</v>
      </c>
    </row>
    <row r="96" spans="3:38" ht="13.5" thickBot="1">
      <c r="C96" s="9" t="s">
        <v>76</v>
      </c>
      <c r="I96" s="8">
        <f aca="true" t="shared" si="14" ref="I96:W96">I95*I93</f>
        <v>0</v>
      </c>
      <c r="J96" s="8">
        <f t="shared" si="14"/>
        <v>0</v>
      </c>
      <c r="K96" s="8">
        <f t="shared" si="14"/>
        <v>0</v>
      </c>
      <c r="L96" s="8">
        <f t="shared" si="14"/>
        <v>0</v>
      </c>
      <c r="M96" s="8">
        <f t="shared" si="14"/>
        <v>0</v>
      </c>
      <c r="N96" s="8">
        <f t="shared" si="14"/>
        <v>0</v>
      </c>
      <c r="O96" s="8">
        <f t="shared" si="14"/>
        <v>0</v>
      </c>
      <c r="P96" s="8">
        <f t="shared" si="14"/>
        <v>0</v>
      </c>
      <c r="Q96" s="8">
        <f t="shared" si="14"/>
        <v>0</v>
      </c>
      <c r="R96" s="8">
        <f t="shared" si="14"/>
        <v>0</v>
      </c>
      <c r="S96" s="8">
        <f t="shared" si="14"/>
        <v>0</v>
      </c>
      <c r="T96" s="8">
        <f t="shared" si="14"/>
        <v>0</v>
      </c>
      <c r="U96" s="8">
        <f t="shared" si="14"/>
        <v>0</v>
      </c>
      <c r="V96" s="8">
        <f t="shared" si="14"/>
        <v>0</v>
      </c>
      <c r="W96" s="8">
        <f t="shared" si="14"/>
        <v>0</v>
      </c>
      <c r="X96" s="8">
        <f aca="true" t="shared" si="15" ref="X96:AL96">X95*X93</f>
        <v>0</v>
      </c>
      <c r="Y96" s="8">
        <f t="shared" si="15"/>
        <v>0</v>
      </c>
      <c r="Z96" s="8">
        <f t="shared" si="15"/>
        <v>0</v>
      </c>
      <c r="AA96" s="8">
        <f t="shared" si="15"/>
        <v>0</v>
      </c>
      <c r="AB96" s="8">
        <f t="shared" si="15"/>
        <v>0</v>
      </c>
      <c r="AC96" s="8">
        <f t="shared" si="15"/>
        <v>0</v>
      </c>
      <c r="AD96" s="8">
        <f t="shared" si="15"/>
        <v>0</v>
      </c>
      <c r="AE96" s="8">
        <f t="shared" si="15"/>
        <v>0</v>
      </c>
      <c r="AF96" s="8">
        <f t="shared" si="15"/>
        <v>0</v>
      </c>
      <c r="AG96" s="8">
        <f t="shared" si="15"/>
        <v>0</v>
      </c>
      <c r="AH96" s="8">
        <f t="shared" si="15"/>
        <v>0</v>
      </c>
      <c r="AI96" s="8">
        <f t="shared" si="15"/>
        <v>0</v>
      </c>
      <c r="AJ96" s="8">
        <f t="shared" si="15"/>
        <v>0</v>
      </c>
      <c r="AK96" s="8">
        <f t="shared" si="15"/>
        <v>0</v>
      </c>
      <c r="AL96" s="29">
        <f t="shared" si="15"/>
        <v>0</v>
      </c>
    </row>
    <row r="97" spans="3:38" ht="13.5" thickTop="1">
      <c r="C97" s="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26"/>
    </row>
    <row r="98" spans="3:38" ht="12.75">
      <c r="C98" s="9" t="s">
        <v>79</v>
      </c>
      <c r="E98" s="22"/>
      <c r="F98" s="22"/>
      <c r="G98" s="22"/>
      <c r="I98" s="14">
        <f>E101+E104</f>
        <v>0</v>
      </c>
      <c r="J98" s="14">
        <f aca="true" t="shared" si="16" ref="J98:W98">I99+$E104</f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4">
        <f t="shared" si="16"/>
        <v>0</v>
      </c>
      <c r="U98" s="14">
        <f t="shared" si="16"/>
        <v>0</v>
      </c>
      <c r="V98" s="14">
        <f t="shared" si="16"/>
        <v>0</v>
      </c>
      <c r="W98" s="14">
        <f t="shared" si="16"/>
        <v>0</v>
      </c>
      <c r="X98" s="14">
        <f aca="true" t="shared" si="17" ref="X98:AL98">W99+$E104</f>
        <v>0</v>
      </c>
      <c r="Y98" s="14">
        <f t="shared" si="17"/>
        <v>0</v>
      </c>
      <c r="Z98" s="14">
        <f t="shared" si="17"/>
        <v>0</v>
      </c>
      <c r="AA98" s="14">
        <f t="shared" si="17"/>
        <v>0</v>
      </c>
      <c r="AB98" s="14">
        <f t="shared" si="17"/>
        <v>0</v>
      </c>
      <c r="AC98" s="14">
        <f t="shared" si="17"/>
        <v>0</v>
      </c>
      <c r="AD98" s="14">
        <f t="shared" si="17"/>
        <v>0</v>
      </c>
      <c r="AE98" s="14">
        <f t="shared" si="17"/>
        <v>0</v>
      </c>
      <c r="AF98" s="14">
        <f t="shared" si="17"/>
        <v>0</v>
      </c>
      <c r="AG98" s="14">
        <f t="shared" si="17"/>
        <v>0</v>
      </c>
      <c r="AH98" s="14">
        <f t="shared" si="17"/>
        <v>0</v>
      </c>
      <c r="AI98" s="14">
        <f t="shared" si="17"/>
        <v>0</v>
      </c>
      <c r="AJ98" s="14">
        <f t="shared" si="17"/>
        <v>0</v>
      </c>
      <c r="AK98" s="14">
        <f t="shared" si="17"/>
        <v>0</v>
      </c>
      <c r="AL98" s="26">
        <f t="shared" si="17"/>
        <v>0</v>
      </c>
    </row>
    <row r="99" spans="3:38" ht="13.5" thickBot="1">
      <c r="C99" s="9" t="s">
        <v>80</v>
      </c>
      <c r="E99" s="22"/>
      <c r="F99" s="22"/>
      <c r="G99" s="22"/>
      <c r="I99" s="8">
        <f aca="true" t="shared" si="18" ref="I99:W99">I98-I96</f>
        <v>0</v>
      </c>
      <c r="J99" s="8">
        <f t="shared" si="18"/>
        <v>0</v>
      </c>
      <c r="K99" s="8">
        <f t="shared" si="18"/>
        <v>0</v>
      </c>
      <c r="L99" s="8">
        <f t="shared" si="18"/>
        <v>0</v>
      </c>
      <c r="M99" s="8">
        <f t="shared" si="18"/>
        <v>0</v>
      </c>
      <c r="N99" s="8">
        <f t="shared" si="18"/>
        <v>0</v>
      </c>
      <c r="O99" s="8">
        <f t="shared" si="18"/>
        <v>0</v>
      </c>
      <c r="P99" s="8">
        <f t="shared" si="18"/>
        <v>0</v>
      </c>
      <c r="Q99" s="8">
        <f t="shared" si="18"/>
        <v>0</v>
      </c>
      <c r="R99" s="8">
        <f t="shared" si="18"/>
        <v>0</v>
      </c>
      <c r="S99" s="8">
        <f t="shared" si="18"/>
        <v>0</v>
      </c>
      <c r="T99" s="8">
        <f t="shared" si="18"/>
        <v>0</v>
      </c>
      <c r="U99" s="8">
        <f t="shared" si="18"/>
        <v>0</v>
      </c>
      <c r="V99" s="8">
        <f t="shared" si="18"/>
        <v>0</v>
      </c>
      <c r="W99" s="8">
        <f t="shared" si="18"/>
        <v>0</v>
      </c>
      <c r="X99" s="8">
        <f aca="true" t="shared" si="19" ref="X99:AL99">X98-X96</f>
        <v>0</v>
      </c>
      <c r="Y99" s="8">
        <f t="shared" si="19"/>
        <v>0</v>
      </c>
      <c r="Z99" s="8">
        <f t="shared" si="19"/>
        <v>0</v>
      </c>
      <c r="AA99" s="8">
        <f t="shared" si="19"/>
        <v>0</v>
      </c>
      <c r="AB99" s="8">
        <f t="shared" si="19"/>
        <v>0</v>
      </c>
      <c r="AC99" s="8">
        <f t="shared" si="19"/>
        <v>0</v>
      </c>
      <c r="AD99" s="8">
        <f t="shared" si="19"/>
        <v>0</v>
      </c>
      <c r="AE99" s="8">
        <f t="shared" si="19"/>
        <v>0</v>
      </c>
      <c r="AF99" s="8">
        <f t="shared" si="19"/>
        <v>0</v>
      </c>
      <c r="AG99" s="8">
        <f t="shared" si="19"/>
        <v>0</v>
      </c>
      <c r="AH99" s="8">
        <f t="shared" si="19"/>
        <v>0</v>
      </c>
      <c r="AI99" s="8">
        <f t="shared" si="19"/>
        <v>0</v>
      </c>
      <c r="AJ99" s="8">
        <f t="shared" si="19"/>
        <v>0</v>
      </c>
      <c r="AK99" s="8">
        <f t="shared" si="19"/>
        <v>0</v>
      </c>
      <c r="AL99" s="29">
        <f t="shared" si="19"/>
        <v>0</v>
      </c>
    </row>
    <row r="100" spans="3:38" ht="13.5" thickTop="1">
      <c r="C100" s="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3:7" ht="12.75">
      <c r="C101" s="9" t="s">
        <v>77</v>
      </c>
      <c r="E101" s="13"/>
      <c r="F101" s="13"/>
      <c r="G101" s="13"/>
    </row>
    <row r="102" spans="3:7" ht="12.75">
      <c r="C102" s="9" t="s">
        <v>81</v>
      </c>
      <c r="E102" s="13"/>
      <c r="F102" s="13"/>
      <c r="G102" s="13"/>
    </row>
    <row r="103" spans="3:7" ht="12.75">
      <c r="C103" s="9" t="s">
        <v>78</v>
      </c>
      <c r="E103" s="13"/>
      <c r="F103" s="13"/>
      <c r="G103" s="13"/>
    </row>
    <row r="104" spans="3:7" ht="12.75">
      <c r="C104" s="9" t="s">
        <v>82</v>
      </c>
      <c r="E104" s="15"/>
      <c r="F104" s="15"/>
      <c r="G104" s="15"/>
    </row>
    <row r="105" ht="13.5" thickBot="1"/>
    <row r="106" spans="10:38" ht="13.5" thickBot="1">
      <c r="J106" s="51" t="s">
        <v>101</v>
      </c>
      <c r="K106" s="52"/>
      <c r="L106" s="52"/>
      <c r="M106" s="52"/>
      <c r="N106" s="52"/>
      <c r="O106" s="52"/>
      <c r="P106" s="53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ht="15" customHeight="1">
      <c r="A107" s="54" t="s">
        <v>102</v>
      </c>
      <c r="B107" s="54"/>
      <c r="C107" s="54"/>
      <c r="E107" s="56" t="s">
        <v>90</v>
      </c>
      <c r="F107" s="56"/>
      <c r="G107" s="56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ht="13.5" thickBot="1">
      <c r="A108" s="54"/>
      <c r="B108" s="54"/>
      <c r="C108" s="54"/>
      <c r="E108" s="56"/>
      <c r="F108" s="56"/>
      <c r="G108" s="56"/>
      <c r="J108" s="41" t="s">
        <v>96</v>
      </c>
      <c r="K108" s="42"/>
      <c r="L108" s="42"/>
      <c r="M108" s="42"/>
      <c r="N108" s="42"/>
      <c r="O108" s="42"/>
      <c r="P108" s="4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ht="72.75" customHeight="1" thickBot="1">
      <c r="A109" s="55" t="s">
        <v>87</v>
      </c>
      <c r="B109" s="55"/>
      <c r="C109" s="55"/>
      <c r="E109" s="57" t="s">
        <v>103</v>
      </c>
      <c r="F109" s="58"/>
      <c r="G109" s="58"/>
      <c r="J109" s="41" t="s">
        <v>97</v>
      </c>
      <c r="K109" s="42"/>
      <c r="L109" s="42"/>
      <c r="M109" s="42"/>
      <c r="N109" s="42"/>
      <c r="O109" s="42"/>
      <c r="P109" s="4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1" spans="3:5" ht="12.75">
      <c r="C111" s="48" t="s">
        <v>118</v>
      </c>
      <c r="D111" s="43" t="s">
        <v>117</v>
      </c>
      <c r="E111" s="43">
        <f aca="true" t="shared" si="20" ref="E111:E117">SUMIF($D$8:$D$90,D111,$G$8:$G$90)</f>
        <v>0</v>
      </c>
    </row>
    <row r="112" spans="3:5" ht="12.75">
      <c r="C112" s="48" t="s">
        <v>104</v>
      </c>
      <c r="D112" s="43" t="s">
        <v>105</v>
      </c>
      <c r="E112" s="43">
        <f t="shared" si="20"/>
        <v>0</v>
      </c>
    </row>
    <row r="113" spans="3:5" ht="12.75">
      <c r="C113" s="48" t="s">
        <v>106</v>
      </c>
      <c r="D113" s="43" t="s">
        <v>107</v>
      </c>
      <c r="E113" s="43">
        <f t="shared" si="20"/>
        <v>0</v>
      </c>
    </row>
    <row r="114" spans="3:5" ht="12.75">
      <c r="C114" s="48" t="s">
        <v>108</v>
      </c>
      <c r="D114" s="43" t="s">
        <v>109</v>
      </c>
      <c r="E114" s="43">
        <f t="shared" si="20"/>
        <v>0</v>
      </c>
    </row>
    <row r="115" spans="3:5" ht="12.75">
      <c r="C115" s="48" t="s">
        <v>110</v>
      </c>
      <c r="D115" s="43" t="s">
        <v>111</v>
      </c>
      <c r="E115" s="43">
        <f t="shared" si="20"/>
        <v>0</v>
      </c>
    </row>
    <row r="116" spans="3:5" ht="12.75">
      <c r="C116" s="48" t="s">
        <v>1</v>
      </c>
      <c r="D116" s="43" t="s">
        <v>112</v>
      </c>
      <c r="E116" s="43">
        <f t="shared" si="20"/>
        <v>0</v>
      </c>
    </row>
    <row r="117" spans="3:5" ht="13.5" thickBot="1">
      <c r="C117" s="48" t="s">
        <v>58</v>
      </c>
      <c r="D117" s="43" t="s">
        <v>113</v>
      </c>
      <c r="E117" s="43">
        <f t="shared" si="20"/>
        <v>0</v>
      </c>
    </row>
    <row r="118" spans="5:6" ht="13.5" thickTop="1">
      <c r="E118" s="49">
        <f>SUM(E111:E117)</f>
        <v>0</v>
      </c>
      <c r="F118" s="9" t="s">
        <v>114</v>
      </c>
    </row>
  </sheetData>
  <sheetProtection/>
  <mergeCells count="11">
    <mergeCell ref="E3:G3"/>
    <mergeCell ref="I5:W5"/>
    <mergeCell ref="E4:E5"/>
    <mergeCell ref="F4:F5"/>
    <mergeCell ref="G4:G5"/>
    <mergeCell ref="E6:F6"/>
    <mergeCell ref="J106:P106"/>
    <mergeCell ref="A107:C108"/>
    <mergeCell ref="A109:C109"/>
    <mergeCell ref="E107:G108"/>
    <mergeCell ref="E109:G109"/>
  </mergeCells>
  <printOptions gridLines="1"/>
  <pageMargins left="0.17" right="0.17" top="0.5" bottom="1" header="0.5" footer="0.5"/>
  <pageSetup fitToWidth="0" fitToHeight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Scope and Cost Review Supplement (XLSX)</dc:title>
  <dc:subject/>
  <dc:creator>TDHCA</dc:creator>
  <cp:keywords>2023 Scope and Cost Review Supplement (XLSX)</cp:keywords>
  <dc:description/>
  <cp:lastModifiedBy>Windows User</cp:lastModifiedBy>
  <cp:lastPrinted>2016-12-30T20:32:09Z</cp:lastPrinted>
  <dcterms:created xsi:type="dcterms:W3CDTF">2003-03-06T18:58:51Z</dcterms:created>
  <dcterms:modified xsi:type="dcterms:W3CDTF">2023-12-11T19:47:04Z</dcterms:modified>
  <cp:category>2023 9HTC SCR</cp:category>
  <cp:version/>
  <cp:contentType/>
  <cp:contentStatus/>
</cp:coreProperties>
</file>