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9.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10.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drawings/drawing11.xml" ContentType="application/vnd.openxmlformats-officedocument.drawing+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drawings/drawing12.xml" ContentType="application/vnd.openxmlformats-officedocument.drawing+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drawings/drawing13.xml" ContentType="application/vnd.openxmlformats-officedocument.drawing+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drawings/drawing14.xml" ContentType="application/vnd.openxmlformats-officedocument.drawing+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drawings/drawing15.xml" ContentType="application/vnd.openxmlformats-officedocument.drawing+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drawings/drawing16.xml" ContentType="application/vnd.openxmlformats-officedocument.drawing+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drawings/drawing17.xml" ContentType="application/vnd.openxmlformats-officedocument.drawing+xml"/>
  <Override PartName="/xl/ctrlProps/ctrlProp175.xml" ContentType="application/vnd.ms-excel.controlproperties+xml"/>
  <Override PartName="/xl/drawings/drawing18.xml" ContentType="application/vnd.openxmlformats-officedocument.drawing+xml"/>
  <Override PartName="/xl/ctrlProps/ctrlProp176.xml" ContentType="application/vnd.ms-excel.controlproperties+xml"/>
  <Override PartName="/xl/drawings/drawing19.xml" ContentType="application/vnd.openxmlformats-officedocument.drawing+xml"/>
  <Override PartName="/xl/ctrlProps/ctrlProp177.xml" ContentType="application/vnd.ms-excel.controlproperties+xml"/>
  <Override PartName="/xl/drawings/drawing20.xml" ContentType="application/vnd.openxmlformats-officedocument.drawing+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drawings/drawing21.xml" ContentType="application/vnd.openxmlformats-officedocument.drawing+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drawings/drawing22.xml" ContentType="application/vnd.openxmlformats-officedocument.drawing+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T:\ca\catr\WAP\Website\Posted\Program Guidance Webpage\4. Program Forms\4-TDHCA Assessment Package\New Assessment Form\"/>
    </mc:Choice>
  </mc:AlternateContent>
  <xr:revisionPtr revIDLastSave="0" documentId="13_ncr:1_{A61E0983-20E2-47F4-AFFD-A76ED841B54E}" xr6:coauthVersionLast="47" xr6:coauthVersionMax="47" xr10:uidLastSave="{00000000-0000-0000-0000-000000000000}"/>
  <bookViews>
    <workbookView xWindow="-28920" yWindow="-120" windowWidth="29040" windowHeight="17640" xr2:uid="{CEB6C68D-650F-47AB-866E-B032C6A5D389}"/>
  </bookViews>
  <sheets>
    <sheet name="Client Information " sheetId="25" r:id="rId1"/>
    <sheet name="Drawing" sheetId="14" r:id="rId2"/>
    <sheet name="Drawing Example- MH" sheetId="27" r:id="rId3"/>
    <sheet name="Walls" sheetId="23" r:id="rId4"/>
    <sheet name="Windows " sheetId="4" r:id="rId5"/>
    <sheet name="Doors" sheetId="5" r:id="rId6"/>
    <sheet name="Attics" sheetId="6" r:id="rId7"/>
    <sheet name="Foundation" sheetId="7" r:id="rId8"/>
    <sheet name="Heating (1)" sheetId="1" r:id="rId9"/>
    <sheet name="Heating  (2)" sheetId="17" r:id="rId10"/>
    <sheet name="Heating  (3)" sheetId="18" r:id="rId11"/>
    <sheet name="Heating  (4)" sheetId="19" r:id="rId12"/>
    <sheet name="Cooling (1) " sheetId="2" r:id="rId13"/>
    <sheet name="Cooling (2)" sheetId="20" r:id="rId14"/>
    <sheet name="Cooling (3)" sheetId="21" r:id="rId15"/>
    <sheet name="Cooling (4)" sheetId="22" r:id="rId16"/>
    <sheet name="Duct System (1) " sheetId="8" r:id="rId17"/>
    <sheet name="Duct System (2)" sheetId="26" state="hidden" r:id="rId18"/>
    <sheet name="Ducts and Infiltration" sheetId="9" r:id="rId19"/>
    <sheet name="Baseloads" sheetId="10" r:id="rId20"/>
    <sheet name="Health &amp; Safety " sheetId="11" r:id="rId21"/>
    <sheet name="Repairs " sheetId="12" r:id="rId22"/>
  </sheets>
  <definedNames>
    <definedName name="_xlnm.Print_Area" localSheetId="19">Baseloads!$A$1:$N$109</definedName>
    <definedName name="_xlnm.Print_Area" localSheetId="0">'Client Information '!$A$1:$L$52</definedName>
    <definedName name="_xlnm.Print_Area" localSheetId="12">'Cooling (1) '!$A$1:$N$46</definedName>
    <definedName name="_xlnm.Print_Area" localSheetId="5">Doors!$A$1:$N$38</definedName>
    <definedName name="_xlnm.Print_Area" localSheetId="16">'Duct System (1) '!$A$1:$N$43</definedName>
    <definedName name="_xlnm.Print_Area" localSheetId="18">'Ducts and Infiltration'!$A$1:$N$94</definedName>
    <definedName name="_xlnm.Print_Area" localSheetId="7">Foundation!$A$1:$N$45</definedName>
    <definedName name="_xlnm.Print_Area" localSheetId="8">'Heating (1)'!$A$1:$N$53</definedName>
    <definedName name="Z_9D19C33F_C50B_4AAB_9485_F8DEEC285468_.wvu.Cols" localSheetId="1" hidden="1">Drawing!$DM:$DV</definedName>
    <definedName name="Z_9D19C33F_C50B_4AAB_9485_F8DEEC285468_.wvu.Cols" localSheetId="2" hidden="1">'Drawing Example- MH'!$DM:$DV</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J66" i="27" l="1"/>
  <c r="DH66" i="27"/>
  <c r="DV65" i="27"/>
  <c r="DK65" i="27"/>
  <c r="DJ65" i="27"/>
  <c r="DI65" i="27"/>
  <c r="DH65" i="27"/>
  <c r="EG64" i="27"/>
  <c r="ED64" i="27"/>
  <c r="EC64" i="27"/>
  <c r="EA64" i="27"/>
  <c r="EE64" i="27" s="1"/>
  <c r="DW64" i="27"/>
  <c r="DU64" i="27"/>
  <c r="DT64" i="27"/>
  <c r="DS64" i="27"/>
  <c r="DQ64" i="27"/>
  <c r="DK64" i="27"/>
  <c r="DJ64" i="27"/>
  <c r="DI64" i="27"/>
  <c r="DH64" i="27"/>
  <c r="EG63" i="27"/>
  <c r="EE63" i="27"/>
  <c r="ED63" i="27"/>
  <c r="EC63" i="27"/>
  <c r="EA63" i="27"/>
  <c r="DW63" i="27"/>
  <c r="DT63" i="27"/>
  <c r="DS63" i="27"/>
  <c r="DQ63" i="27"/>
  <c r="DK63" i="27"/>
  <c r="DJ63" i="27"/>
  <c r="DI63" i="27"/>
  <c r="DH63" i="27"/>
  <c r="EG62" i="27"/>
  <c r="EE62" i="27"/>
  <c r="ED62" i="27"/>
  <c r="EC62" i="27"/>
  <c r="EA62" i="27"/>
  <c r="DW62" i="27"/>
  <c r="DT62" i="27"/>
  <c r="DS62" i="27"/>
  <c r="DQ62" i="27"/>
  <c r="DU62" i="27" s="1"/>
  <c r="DK62" i="27"/>
  <c r="DJ62" i="27"/>
  <c r="DI62" i="27"/>
  <c r="DH62" i="27"/>
  <c r="EG61" i="27"/>
  <c r="ED61" i="27"/>
  <c r="EC61" i="27"/>
  <c r="EA61" i="27"/>
  <c r="DW61" i="27"/>
  <c r="DT61" i="27"/>
  <c r="DS61" i="27"/>
  <c r="DQ61" i="27"/>
  <c r="DU61" i="27" s="1"/>
  <c r="DK61" i="27"/>
  <c r="DJ61" i="27"/>
  <c r="DI61" i="27"/>
  <c r="DH61" i="27"/>
  <c r="EG60" i="27"/>
  <c r="ED60" i="27"/>
  <c r="EC60" i="27"/>
  <c r="EA60" i="27"/>
  <c r="DW60" i="27"/>
  <c r="DT60" i="27"/>
  <c r="DS60" i="27"/>
  <c r="DQ60" i="27"/>
  <c r="DU60" i="27" s="1"/>
  <c r="DK60" i="27"/>
  <c r="DJ60" i="27"/>
  <c r="DI60" i="27"/>
  <c r="DH60" i="27"/>
  <c r="EG59" i="27"/>
  <c r="ED59" i="27"/>
  <c r="EC59" i="27"/>
  <c r="EE59" i="27" s="1"/>
  <c r="EA59" i="27"/>
  <c r="DW59" i="27"/>
  <c r="DT59" i="27"/>
  <c r="DS59" i="27"/>
  <c r="DQ59" i="27"/>
  <c r="DK59" i="27"/>
  <c r="DJ59" i="27"/>
  <c r="DI59" i="27"/>
  <c r="DH59" i="27"/>
  <c r="EG58" i="27"/>
  <c r="ED58" i="27"/>
  <c r="EC58" i="27"/>
  <c r="EA58" i="27"/>
  <c r="DW58" i="27"/>
  <c r="DT58" i="27"/>
  <c r="DS58" i="27"/>
  <c r="DQ58" i="27"/>
  <c r="DU58" i="27" s="1"/>
  <c r="DK58" i="27"/>
  <c r="DK66" i="27" s="1"/>
  <c r="DJ58" i="27"/>
  <c r="DI58" i="27"/>
  <c r="DI66" i="27" s="1"/>
  <c r="DH58" i="27"/>
  <c r="EG57" i="27"/>
  <c r="EE57" i="27"/>
  <c r="ED57" i="27"/>
  <c r="EC57" i="27"/>
  <c r="EA57" i="27"/>
  <c r="DW57" i="27"/>
  <c r="DT57" i="27"/>
  <c r="DS57" i="27"/>
  <c r="DQ57" i="27"/>
  <c r="EG56" i="27"/>
  <c r="ED56" i="27"/>
  <c r="EC56" i="27"/>
  <c r="EA56" i="27"/>
  <c r="DW56" i="27"/>
  <c r="DT56" i="27"/>
  <c r="DS56" i="27"/>
  <c r="DQ56" i="27"/>
  <c r="DU56" i="27" s="1"/>
  <c r="EG55" i="27"/>
  <c r="ED55" i="27"/>
  <c r="EC55" i="27"/>
  <c r="EA55" i="27"/>
  <c r="DW55" i="27"/>
  <c r="DT55" i="27"/>
  <c r="DS55" i="27"/>
  <c r="DQ55" i="27"/>
  <c r="EG54" i="27"/>
  <c r="ED54" i="27"/>
  <c r="EC54" i="27"/>
  <c r="EA54" i="27"/>
  <c r="DW54" i="27"/>
  <c r="DT54" i="27"/>
  <c r="DS54" i="27"/>
  <c r="DQ54" i="27"/>
  <c r="DU54" i="27" s="1"/>
  <c r="DI53" i="27"/>
  <c r="DJ53" i="27" s="1"/>
  <c r="DI52" i="27"/>
  <c r="DJ52" i="27" s="1"/>
  <c r="DI51" i="27"/>
  <c r="DJ51" i="27" s="1"/>
  <c r="DJ50" i="27"/>
  <c r="DI50" i="27"/>
  <c r="DE50" i="27"/>
  <c r="DI49" i="27"/>
  <c r="DJ49" i="27" s="1"/>
  <c r="DE49" i="27"/>
  <c r="DI48" i="27"/>
  <c r="DJ48" i="27" s="1"/>
  <c r="DE48" i="27"/>
  <c r="DI47" i="27"/>
  <c r="DJ47" i="27" s="1"/>
  <c r="DE47" i="27"/>
  <c r="DI46" i="27"/>
  <c r="DJ46" i="27" s="1"/>
  <c r="DE46" i="27"/>
  <c r="DE45" i="27"/>
  <c r="DI44" i="27"/>
  <c r="DE44" i="27"/>
  <c r="DE43" i="27"/>
  <c r="DE42" i="27"/>
  <c r="DE41" i="27"/>
  <c r="DE40" i="27"/>
  <c r="DX39" i="27"/>
  <c r="DW39" i="27"/>
  <c r="DV39" i="27"/>
  <c r="DU39" i="27"/>
  <c r="DT39" i="27"/>
  <c r="DS39" i="27"/>
  <c r="DR39" i="27"/>
  <c r="DQ39" i="27"/>
  <c r="DP39" i="27"/>
  <c r="DO39" i="27"/>
  <c r="DN39" i="27"/>
  <c r="DM39" i="27"/>
  <c r="DL39" i="27"/>
  <c r="DK39" i="27"/>
  <c r="DJ39" i="27"/>
  <c r="DI39" i="27"/>
  <c r="DE39" i="27"/>
  <c r="DE38" i="27"/>
  <c r="DE37" i="27"/>
  <c r="DE36" i="27"/>
  <c r="DN35" i="27"/>
  <c r="DN41" i="27" s="1"/>
  <c r="DL35" i="27"/>
  <c r="DL41" i="27" s="1"/>
  <c r="DE35" i="27"/>
  <c r="DX34" i="27"/>
  <c r="DW34" i="27"/>
  <c r="DV34" i="27"/>
  <c r="DU34" i="27"/>
  <c r="DT34" i="27"/>
  <c r="DS34" i="27"/>
  <c r="DR34" i="27"/>
  <c r="DQ34" i="27"/>
  <c r="DP34" i="27"/>
  <c r="DO34" i="27"/>
  <c r="DN34" i="27"/>
  <c r="DM34" i="27"/>
  <c r="DL34" i="27"/>
  <c r="DK34" i="27"/>
  <c r="DJ34" i="27"/>
  <c r="DI34" i="27"/>
  <c r="DE34" i="27"/>
  <c r="DX33" i="27"/>
  <c r="DW33" i="27"/>
  <c r="DV33" i="27"/>
  <c r="DU33" i="27"/>
  <c r="DT33" i="27"/>
  <c r="DS33" i="27"/>
  <c r="DR33" i="27"/>
  <c r="DQ33" i="27"/>
  <c r="DP33" i="27"/>
  <c r="DO33" i="27"/>
  <c r="DN33" i="27"/>
  <c r="DM33" i="27"/>
  <c r="DL33" i="27"/>
  <c r="DK33" i="27"/>
  <c r="DJ33" i="27"/>
  <c r="DI33" i="27"/>
  <c r="DE33" i="27"/>
  <c r="DX32" i="27"/>
  <c r="DW32" i="27"/>
  <c r="DV32" i="27"/>
  <c r="DU32" i="27"/>
  <c r="DT32" i="27"/>
  <c r="DS32" i="27"/>
  <c r="DR32" i="27"/>
  <c r="DQ32" i="27"/>
  <c r="DP32" i="27"/>
  <c r="DO32" i="27"/>
  <c r="DN32" i="27"/>
  <c r="DM32" i="27"/>
  <c r="DL32" i="27"/>
  <c r="DK32" i="27"/>
  <c r="DJ32" i="27"/>
  <c r="DI32" i="27"/>
  <c r="DE32" i="27"/>
  <c r="DX31" i="27"/>
  <c r="DW31" i="27"/>
  <c r="DV31" i="27"/>
  <c r="DU31" i="27"/>
  <c r="DT31" i="27"/>
  <c r="DS31" i="27"/>
  <c r="DR31" i="27"/>
  <c r="DQ31" i="27"/>
  <c r="DP31" i="27"/>
  <c r="DO31" i="27"/>
  <c r="DN31" i="27"/>
  <c r="DM31" i="27"/>
  <c r="DL31" i="27"/>
  <c r="DK31" i="27"/>
  <c r="DJ31" i="27"/>
  <c r="DI31" i="27"/>
  <c r="DE31" i="27"/>
  <c r="DX30" i="27"/>
  <c r="DW30" i="27"/>
  <c r="DV30" i="27"/>
  <c r="DU30" i="27"/>
  <c r="DT30" i="27"/>
  <c r="DS30" i="27"/>
  <c r="DR30" i="27"/>
  <c r="DQ30" i="27"/>
  <c r="DP30" i="27"/>
  <c r="DO30" i="27"/>
  <c r="DN30" i="27"/>
  <c r="DM30" i="27"/>
  <c r="DL30" i="27"/>
  <c r="DK30" i="27"/>
  <c r="DJ30" i="27"/>
  <c r="DI30" i="27"/>
  <c r="DE30" i="27"/>
  <c r="DX29" i="27"/>
  <c r="DX35" i="27" s="1"/>
  <c r="DX41" i="27" s="1"/>
  <c r="DW29" i="27"/>
  <c r="DW35" i="27" s="1"/>
  <c r="DW41" i="27" s="1"/>
  <c r="DV29" i="27"/>
  <c r="DV35" i="27" s="1"/>
  <c r="DV41" i="27" s="1"/>
  <c r="DU29" i="27"/>
  <c r="DU35" i="27" s="1"/>
  <c r="DU41" i="27" s="1"/>
  <c r="DT29" i="27"/>
  <c r="DT35" i="27" s="1"/>
  <c r="DT41" i="27" s="1"/>
  <c r="DS29" i="27"/>
  <c r="DS35" i="27" s="1"/>
  <c r="DS41" i="27" s="1"/>
  <c r="DR29" i="27"/>
  <c r="DR35" i="27" s="1"/>
  <c r="DR41" i="27" s="1"/>
  <c r="DQ29" i="27"/>
  <c r="DQ35" i="27" s="1"/>
  <c r="DQ41" i="27" s="1"/>
  <c r="DP29" i="27"/>
  <c r="DP35" i="27" s="1"/>
  <c r="DP41" i="27" s="1"/>
  <c r="DO29" i="27"/>
  <c r="DO35" i="27" s="1"/>
  <c r="DO41" i="27" s="1"/>
  <c r="DN29" i="27"/>
  <c r="DM29" i="27"/>
  <c r="DM35" i="27" s="1"/>
  <c r="DM41" i="27" s="1"/>
  <c r="DL29" i="27"/>
  <c r="DK29" i="27"/>
  <c r="DK35" i="27" s="1"/>
  <c r="DK41" i="27" s="1"/>
  <c r="DJ29" i="27"/>
  <c r="DJ35" i="27" s="1"/>
  <c r="DJ41" i="27" s="1"/>
  <c r="DI29" i="27"/>
  <c r="DI35" i="27" s="1"/>
  <c r="DI41" i="27" s="1"/>
  <c r="DE29" i="27"/>
  <c r="DX25" i="27"/>
  <c r="DX40" i="27" s="1"/>
  <c r="DW25" i="27"/>
  <c r="DW40" i="27" s="1"/>
  <c r="DV25" i="27"/>
  <c r="DV40" i="27" s="1"/>
  <c r="DU25" i="27"/>
  <c r="DU40" i="27" s="1"/>
  <c r="DT25" i="27"/>
  <c r="DT40" i="27" s="1"/>
  <c r="DS25" i="27"/>
  <c r="DS40" i="27" s="1"/>
  <c r="DR25" i="27"/>
  <c r="DR40" i="27" s="1"/>
  <c r="DQ25" i="27"/>
  <c r="DQ40" i="27" s="1"/>
  <c r="DP25" i="27"/>
  <c r="DP40" i="27" s="1"/>
  <c r="DO25" i="27"/>
  <c r="DO40" i="27" s="1"/>
  <c r="DN25" i="27"/>
  <c r="DN40" i="27" s="1"/>
  <c r="DM25" i="27"/>
  <c r="DM40" i="27" s="1"/>
  <c r="DL25" i="27"/>
  <c r="DL40" i="27" s="1"/>
  <c r="DK25" i="27"/>
  <c r="DK40" i="27" s="1"/>
  <c r="DJ25" i="27"/>
  <c r="DJ40" i="27" s="1"/>
  <c r="DI25" i="27"/>
  <c r="DI40" i="27" s="1"/>
  <c r="EE55" i="27" l="1"/>
  <c r="DU57" i="27"/>
  <c r="DU59" i="27"/>
  <c r="EE54" i="27"/>
  <c r="DU63" i="27"/>
  <c r="DE51" i="27"/>
  <c r="EE58" i="27"/>
  <c r="EE60" i="27"/>
  <c r="EE61" i="27"/>
  <c r="DU55" i="27"/>
  <c r="EE56" i="27"/>
  <c r="DI68" i="27"/>
  <c r="DE52" i="27"/>
  <c r="DE53" i="27" l="1"/>
  <c r="E19" i="5" l="1"/>
  <c r="E18" i="5"/>
  <c r="E17" i="5"/>
  <c r="E16" i="5"/>
  <c r="E15" i="5"/>
  <c r="E14" i="5"/>
  <c r="E13" i="5"/>
  <c r="DJ66" i="14" l="1"/>
  <c r="DH66" i="14"/>
  <c r="DV65" i="14"/>
  <c r="DK65" i="14"/>
  <c r="DJ65" i="14"/>
  <c r="DI65" i="14"/>
  <c r="DH65" i="14"/>
  <c r="EG64" i="14"/>
  <c r="ED64" i="14"/>
  <c r="EC64" i="14"/>
  <c r="EA64" i="14"/>
  <c r="EE64" i="14" s="1"/>
  <c r="DW64" i="14"/>
  <c r="DT64" i="14"/>
  <c r="DU64" i="14" s="1"/>
  <c r="DS64" i="14"/>
  <c r="DQ64" i="14"/>
  <c r="DK64" i="14"/>
  <c r="DJ64" i="14"/>
  <c r="DI64" i="14"/>
  <c r="DH64" i="14"/>
  <c r="EG63" i="14"/>
  <c r="ED63" i="14"/>
  <c r="EC63" i="14"/>
  <c r="EA63" i="14"/>
  <c r="EE63" i="14" s="1"/>
  <c r="DW63" i="14"/>
  <c r="DT63" i="14"/>
  <c r="DS63" i="14"/>
  <c r="DQ63" i="14"/>
  <c r="DU63" i="14" s="1"/>
  <c r="DK63" i="14"/>
  <c r="DJ63" i="14"/>
  <c r="DI63" i="14"/>
  <c r="DH63" i="14"/>
  <c r="EG62" i="14"/>
  <c r="ED62" i="14"/>
  <c r="EC62" i="14"/>
  <c r="EA62" i="14"/>
  <c r="EE62" i="14" s="1"/>
  <c r="DW62" i="14"/>
  <c r="DT62" i="14"/>
  <c r="DS62" i="14"/>
  <c r="DQ62" i="14"/>
  <c r="DU62" i="14" s="1"/>
  <c r="DK62" i="14"/>
  <c r="DJ62" i="14"/>
  <c r="DI62" i="14"/>
  <c r="DH62" i="14"/>
  <c r="EG61" i="14"/>
  <c r="EE61" i="14"/>
  <c r="ED61" i="14"/>
  <c r="EC61" i="14"/>
  <c r="EA61" i="14"/>
  <c r="DW61" i="14"/>
  <c r="DT61" i="14"/>
  <c r="DS61" i="14"/>
  <c r="DQ61" i="14"/>
  <c r="DU61" i="14" s="1"/>
  <c r="DK61" i="14"/>
  <c r="DJ61" i="14"/>
  <c r="DI61" i="14"/>
  <c r="DH61" i="14"/>
  <c r="EG60" i="14"/>
  <c r="ED60" i="14"/>
  <c r="EC60" i="14"/>
  <c r="EE60" i="14" s="1"/>
  <c r="EA60" i="14"/>
  <c r="DW60" i="14"/>
  <c r="DT60" i="14"/>
  <c r="DS60" i="14"/>
  <c r="DU60" i="14" s="1"/>
  <c r="DQ60" i="14"/>
  <c r="DK60" i="14"/>
  <c r="DJ60" i="14"/>
  <c r="DI60" i="14"/>
  <c r="DH60" i="14"/>
  <c r="EG59" i="14"/>
  <c r="ED59" i="14"/>
  <c r="EC59" i="14"/>
  <c r="EE59" i="14" s="1"/>
  <c r="EA59" i="14"/>
  <c r="DW59" i="14"/>
  <c r="DT59" i="14"/>
  <c r="DS59" i="14"/>
  <c r="DQ59" i="14"/>
  <c r="DU59" i="14" s="1"/>
  <c r="DK59" i="14"/>
  <c r="DJ59" i="14"/>
  <c r="DI59" i="14"/>
  <c r="DH59" i="14"/>
  <c r="EG58" i="14"/>
  <c r="EE58" i="14"/>
  <c r="ED58" i="14"/>
  <c r="EC58" i="14"/>
  <c r="EA58" i="14"/>
  <c r="DW58" i="14"/>
  <c r="DT58" i="14"/>
  <c r="DU58" i="14" s="1"/>
  <c r="DS58" i="14"/>
  <c r="DQ58" i="14"/>
  <c r="DK58" i="14"/>
  <c r="DK66" i="14" s="1"/>
  <c r="DJ58" i="14"/>
  <c r="DI58" i="14"/>
  <c r="DI66" i="14" s="1"/>
  <c r="DH58" i="14"/>
  <c r="EG57" i="14"/>
  <c r="ED57" i="14"/>
  <c r="EC57" i="14"/>
  <c r="EA57" i="14"/>
  <c r="EE57" i="14" s="1"/>
  <c r="DW57" i="14"/>
  <c r="DT57" i="14"/>
  <c r="DS57" i="14"/>
  <c r="DQ57" i="14"/>
  <c r="DU57" i="14" s="1"/>
  <c r="EG56" i="14"/>
  <c r="EE56" i="14"/>
  <c r="ED56" i="14"/>
  <c r="EC56" i="14"/>
  <c r="EA56" i="14"/>
  <c r="DW56" i="14"/>
  <c r="DT56" i="14"/>
  <c r="DU56" i="14" s="1"/>
  <c r="DS56" i="14"/>
  <c r="DQ56" i="14"/>
  <c r="EG55" i="14"/>
  <c r="ED55" i="14"/>
  <c r="EC55" i="14"/>
  <c r="EE55" i="14" s="1"/>
  <c r="EA55" i="14"/>
  <c r="DW55" i="14"/>
  <c r="DT55" i="14"/>
  <c r="DS55" i="14"/>
  <c r="DQ55" i="14"/>
  <c r="DU55" i="14" s="1"/>
  <c r="EG54" i="14"/>
  <c r="ED54" i="14"/>
  <c r="EC54" i="14"/>
  <c r="EA54" i="14"/>
  <c r="EE54" i="14" s="1"/>
  <c r="DW54" i="14"/>
  <c r="DT54" i="14"/>
  <c r="DS54" i="14"/>
  <c r="DQ54" i="14"/>
  <c r="DU54" i="14" s="1"/>
  <c r="DJ53" i="14"/>
  <c r="DI53" i="14"/>
  <c r="DI52" i="14"/>
  <c r="DJ52" i="14" s="1"/>
  <c r="DJ51" i="14"/>
  <c r="DI51" i="14"/>
  <c r="DJ50" i="14"/>
  <c r="DI50" i="14"/>
  <c r="DE50" i="14"/>
  <c r="DJ49" i="14"/>
  <c r="DI49" i="14"/>
  <c r="DE49" i="14"/>
  <c r="DI48" i="14"/>
  <c r="DJ48" i="14" s="1"/>
  <c r="DE48" i="14"/>
  <c r="DJ47" i="14"/>
  <c r="DI47" i="14"/>
  <c r="DE47" i="14"/>
  <c r="DJ46" i="14"/>
  <c r="DI46" i="14"/>
  <c r="DE46" i="14"/>
  <c r="DE45" i="14"/>
  <c r="DI44" i="14"/>
  <c r="DE44" i="14"/>
  <c r="DE43" i="14"/>
  <c r="DE42" i="14"/>
  <c r="DE41" i="14"/>
  <c r="DE40" i="14"/>
  <c r="DX39" i="14"/>
  <c r="DW39" i="14"/>
  <c r="DV39" i="14"/>
  <c r="DU39" i="14"/>
  <c r="DT39" i="14"/>
  <c r="DS39" i="14"/>
  <c r="DR39" i="14"/>
  <c r="DQ39" i="14"/>
  <c r="DP39" i="14"/>
  <c r="DO39" i="14"/>
  <c r="DN39" i="14"/>
  <c r="DM39" i="14"/>
  <c r="DL39" i="14"/>
  <c r="DK39" i="14"/>
  <c r="DJ39" i="14"/>
  <c r="DI39" i="14"/>
  <c r="DE39" i="14"/>
  <c r="DE38" i="14"/>
  <c r="DE37" i="14"/>
  <c r="DE36" i="14"/>
  <c r="DX35" i="14"/>
  <c r="DX41" i="14" s="1"/>
  <c r="DV35" i="14"/>
  <c r="DV41" i="14" s="1"/>
  <c r="DS35" i="14"/>
  <c r="DS41" i="14" s="1"/>
  <c r="DQ35" i="14"/>
  <c r="DQ41" i="14" s="1"/>
  <c r="DO35" i="14"/>
  <c r="DO41" i="14" s="1"/>
  <c r="DN35" i="14"/>
  <c r="DN41" i="14" s="1"/>
  <c r="DL35" i="14"/>
  <c r="DL41" i="14" s="1"/>
  <c r="DJ35" i="14"/>
  <c r="DJ41" i="14" s="1"/>
  <c r="DE35" i="14"/>
  <c r="DX34" i="14"/>
  <c r="DW34" i="14"/>
  <c r="DV34" i="14"/>
  <c r="DU34" i="14"/>
  <c r="DT34" i="14"/>
  <c r="DS34" i="14"/>
  <c r="DR34" i="14"/>
  <c r="DQ34" i="14"/>
  <c r="DP34" i="14"/>
  <c r="DO34" i="14"/>
  <c r="DN34" i="14"/>
  <c r="DM34" i="14"/>
  <c r="DL34" i="14"/>
  <c r="DK34" i="14"/>
  <c r="DJ34" i="14"/>
  <c r="DI34" i="14"/>
  <c r="DE34" i="14"/>
  <c r="DX33" i="14"/>
  <c r="DW33" i="14"/>
  <c r="DV33" i="14"/>
  <c r="DU33" i="14"/>
  <c r="DT33" i="14"/>
  <c r="DS33" i="14"/>
  <c r="DR33" i="14"/>
  <c r="DQ33" i="14"/>
  <c r="DP33" i="14"/>
  <c r="DO33" i="14"/>
  <c r="DN33" i="14"/>
  <c r="DM33" i="14"/>
  <c r="DL33" i="14"/>
  <c r="DK33" i="14"/>
  <c r="DJ33" i="14"/>
  <c r="DI33" i="14"/>
  <c r="DE33" i="14"/>
  <c r="DX32" i="14"/>
  <c r="DW32" i="14"/>
  <c r="DV32" i="14"/>
  <c r="DU32" i="14"/>
  <c r="DT32" i="14"/>
  <c r="DS32" i="14"/>
  <c r="DR32" i="14"/>
  <c r="DQ32" i="14"/>
  <c r="DP32" i="14"/>
  <c r="DO32" i="14"/>
  <c r="DN32" i="14"/>
  <c r="DM32" i="14"/>
  <c r="DL32" i="14"/>
  <c r="DK32" i="14"/>
  <c r="DJ32" i="14"/>
  <c r="DI32" i="14"/>
  <c r="DE32" i="14"/>
  <c r="DX31" i="14"/>
  <c r="DW31" i="14"/>
  <c r="DV31" i="14"/>
  <c r="DU31" i="14"/>
  <c r="DT31" i="14"/>
  <c r="DS31" i="14"/>
  <c r="DR31" i="14"/>
  <c r="DQ31" i="14"/>
  <c r="DP31" i="14"/>
  <c r="DO31" i="14"/>
  <c r="DN31" i="14"/>
  <c r="DM31" i="14"/>
  <c r="DL31" i="14"/>
  <c r="DK31" i="14"/>
  <c r="DJ31" i="14"/>
  <c r="DI31" i="14"/>
  <c r="DE31" i="14"/>
  <c r="DX30" i="14"/>
  <c r="DW30" i="14"/>
  <c r="DV30" i="14"/>
  <c r="DU30" i="14"/>
  <c r="DT30" i="14"/>
  <c r="DS30" i="14"/>
  <c r="DR30" i="14"/>
  <c r="DQ30" i="14"/>
  <c r="DP30" i="14"/>
  <c r="DO30" i="14"/>
  <c r="DN30" i="14"/>
  <c r="DM30" i="14"/>
  <c r="DL30" i="14"/>
  <c r="DK30" i="14"/>
  <c r="DJ30" i="14"/>
  <c r="DI30" i="14"/>
  <c r="DE30" i="14"/>
  <c r="DX29" i="14"/>
  <c r="DW29" i="14"/>
  <c r="DW35" i="14" s="1"/>
  <c r="DW41" i="14" s="1"/>
  <c r="DV29" i="14"/>
  <c r="DU29" i="14"/>
  <c r="DU35" i="14" s="1"/>
  <c r="DU41" i="14" s="1"/>
  <c r="DT29" i="14"/>
  <c r="DT35" i="14" s="1"/>
  <c r="DT41" i="14" s="1"/>
  <c r="DS29" i="14"/>
  <c r="DR29" i="14"/>
  <c r="DR35" i="14" s="1"/>
  <c r="DR41" i="14" s="1"/>
  <c r="DQ29" i="14"/>
  <c r="DP29" i="14"/>
  <c r="DP35" i="14" s="1"/>
  <c r="DP41" i="14" s="1"/>
  <c r="DO29" i="14"/>
  <c r="DN29" i="14"/>
  <c r="DM29" i="14"/>
  <c r="DM35" i="14" s="1"/>
  <c r="DM41" i="14" s="1"/>
  <c r="DL29" i="14"/>
  <c r="DK29" i="14"/>
  <c r="DK35" i="14" s="1"/>
  <c r="DK41" i="14" s="1"/>
  <c r="DJ29" i="14"/>
  <c r="DI29" i="14"/>
  <c r="DI35" i="14" s="1"/>
  <c r="DI41" i="14" s="1"/>
  <c r="DE29" i="14"/>
  <c r="DE51" i="14" s="1"/>
  <c r="DX25" i="14"/>
  <c r="DX40" i="14" s="1"/>
  <c r="DW25" i="14"/>
  <c r="DW40" i="14" s="1"/>
  <c r="DV25" i="14"/>
  <c r="DV40" i="14" s="1"/>
  <c r="DU25" i="14"/>
  <c r="DU40" i="14" s="1"/>
  <c r="DT25" i="14"/>
  <c r="DT40" i="14" s="1"/>
  <c r="DS25" i="14"/>
  <c r="DS40" i="14" s="1"/>
  <c r="DR25" i="14"/>
  <c r="DR40" i="14" s="1"/>
  <c r="DQ25" i="14"/>
  <c r="DQ40" i="14" s="1"/>
  <c r="DP25" i="14"/>
  <c r="DP40" i="14" s="1"/>
  <c r="DO25" i="14"/>
  <c r="DO40" i="14" s="1"/>
  <c r="DN25" i="14"/>
  <c r="DN40" i="14" s="1"/>
  <c r="DM25" i="14"/>
  <c r="DM40" i="14" s="1"/>
  <c r="DL25" i="14"/>
  <c r="DL40" i="14" s="1"/>
  <c r="DK25" i="14"/>
  <c r="DK40" i="14" s="1"/>
  <c r="DJ25" i="14"/>
  <c r="DJ40" i="14" s="1"/>
  <c r="DI25" i="14"/>
  <c r="DI40" i="14" s="1"/>
  <c r="DI68" i="14" l="1"/>
  <c r="DE52" i="14"/>
  <c r="DE53" i="14" s="1"/>
  <c r="L94" i="9" l="1"/>
  <c r="L81" i="9"/>
  <c r="E10" i="5" l="1"/>
  <c r="E9" i="5"/>
  <c r="E8" i="5"/>
  <c r="E7" i="5"/>
  <c r="E6" i="5"/>
  <c r="E5" i="5"/>
  <c r="E4" i="5"/>
</calcChain>
</file>

<file path=xl/sharedStrings.xml><?xml version="1.0" encoding="utf-8"?>
<sst xmlns="http://schemas.openxmlformats.org/spreadsheetml/2006/main" count="1414" uniqueCount="502">
  <si>
    <t xml:space="preserve">Heating Codes (Choose a code that fits Agency Ex. Htr. 1, Htr. 2, Etc.) </t>
  </si>
  <si>
    <t xml:space="preserve">Existing Equipment </t>
  </si>
  <si>
    <t xml:space="preserve">HVAC System Code </t>
  </si>
  <si>
    <t xml:space="preserve">Equipment Type </t>
  </si>
  <si>
    <t>Fuel Type</t>
  </si>
  <si>
    <t xml:space="preserve">Equipment Location </t>
  </si>
  <si>
    <t xml:space="preserve">Year Manufactured </t>
  </si>
  <si>
    <t xml:space="preserve">Primary System </t>
  </si>
  <si>
    <t xml:space="preserve">Secondary System </t>
  </si>
  <si>
    <t xml:space="preserve">Flow Configuration </t>
  </si>
  <si>
    <t xml:space="preserve">CO Reading </t>
  </si>
  <si>
    <t>Serial Number #</t>
  </si>
  <si>
    <t xml:space="preserve">Model # </t>
  </si>
  <si>
    <t xml:space="preserve">Gas Leak Present </t>
  </si>
  <si>
    <t>Maintenance Status</t>
  </si>
  <si>
    <t xml:space="preserve">Recommend Further Diagnostic Testing </t>
  </si>
  <si>
    <t xml:space="preserve">Heat Rise Test </t>
  </si>
  <si>
    <t xml:space="preserve">Supply Temp. </t>
  </si>
  <si>
    <t xml:space="preserve">Return Temp. </t>
  </si>
  <si>
    <t>Heat Rise Results</t>
  </si>
  <si>
    <t xml:space="preserve">Heating Performance </t>
  </si>
  <si>
    <t xml:space="preserve">Output Capacity </t>
  </si>
  <si>
    <t xml:space="preserve">Steady State Efficiency </t>
  </si>
  <si>
    <t>Input Units</t>
  </si>
  <si>
    <t>Output Capacity</t>
  </si>
  <si>
    <t xml:space="preserve">Existing HSPF </t>
  </si>
  <si>
    <t xml:space="preserve">Ton(s) </t>
  </si>
  <si>
    <t xml:space="preserve">Equipment Features </t>
  </si>
  <si>
    <t xml:space="preserve">Fraction of Load Served </t>
  </si>
  <si>
    <t>Atmospheric Burner</t>
  </si>
  <si>
    <t>Automatic Vent Damper</t>
  </si>
  <si>
    <t>IID</t>
  </si>
  <si>
    <t xml:space="preserve">Pilot Light </t>
  </si>
  <si>
    <t>On in Summer</t>
  </si>
  <si>
    <t>Heating Setback Used</t>
  </si>
  <si>
    <t xml:space="preserve">Retrofit Options to Evaluate </t>
  </si>
  <si>
    <t xml:space="preserve">Required </t>
  </si>
  <si>
    <t xml:space="preserve">Include In SIR </t>
  </si>
  <si>
    <t>Heating Nighttime Setback (F)</t>
  </si>
  <si>
    <t xml:space="preserve">Daily Setback Hours </t>
  </si>
  <si>
    <t xml:space="preserve">Additional Cost ($) </t>
  </si>
  <si>
    <t xml:space="preserve">Tune Up </t>
  </si>
  <si>
    <t xml:space="preserve">Efficiency Improvements (%) </t>
  </si>
  <si>
    <t xml:space="preserve">Replace the Equipment </t>
  </si>
  <si>
    <t xml:space="preserve">Install Smart Thermostat </t>
  </si>
  <si>
    <t xml:space="preserve">Replacement Equipment </t>
  </si>
  <si>
    <t>Material Cost ($)</t>
  </si>
  <si>
    <t>Labor Cost ($)</t>
  </si>
  <si>
    <t xml:space="preserve">Other Cost ($) </t>
  </si>
  <si>
    <t>Output Capacity:</t>
  </si>
  <si>
    <t>Heating:</t>
  </si>
  <si>
    <t xml:space="preserve">Thermostat Type </t>
  </si>
  <si>
    <t>Nighttime Thermostat Setting (F)</t>
  </si>
  <si>
    <t>Relocate Thermostat</t>
  </si>
  <si>
    <t xml:space="preserve">Existing Flue Type </t>
  </si>
  <si>
    <t xml:space="preserve">Existing Flue Condition </t>
  </si>
  <si>
    <t xml:space="preserve">Combustion System Type </t>
  </si>
  <si>
    <t>Flue Diameter (in)</t>
  </si>
  <si>
    <t xml:space="preserve">Combustion Air Intake </t>
  </si>
  <si>
    <t xml:space="preserve">Air Filter Location </t>
  </si>
  <si>
    <t>Blower Motor Type</t>
  </si>
  <si>
    <t>Blower Condition</t>
  </si>
  <si>
    <t>Filter Condition</t>
  </si>
  <si>
    <t xml:space="preserve">Filter Size (length x width, in.) </t>
  </si>
  <si>
    <t xml:space="preserve">Cooling Codes (Choose a code that fits Agency AC1, AC2, Etc.) </t>
  </si>
  <si>
    <t xml:space="preserve">Condition </t>
  </si>
  <si>
    <t xml:space="preserve">Floor Area Cooled (Sq. Ft) </t>
  </si>
  <si>
    <t xml:space="preserve">Cooling Performance </t>
  </si>
  <si>
    <t>Air Conditioner Coil Condition</t>
  </si>
  <si>
    <t>Condenser Coil Condition</t>
  </si>
  <si>
    <t>Existing SEER</t>
  </si>
  <si>
    <t xml:space="preserve">Output Type </t>
  </si>
  <si>
    <t>Ton(s)</t>
  </si>
  <si>
    <t>Existing EER</t>
  </si>
  <si>
    <t xml:space="preserve">Amps (Actual Metering)- If applicable </t>
  </si>
  <si>
    <t>Wall Type</t>
  </si>
  <si>
    <t>Condition</t>
  </si>
  <si>
    <t xml:space="preserve">Additional Heating Notes- Note: anything specific to ECM's and NEAT Audit Inputs </t>
  </si>
  <si>
    <t>Additional Cooling Notes- Note: Anything specific to ECM's and NEAT Audit Inputs</t>
  </si>
  <si>
    <t>Window Code</t>
  </si>
  <si>
    <t>Window Type</t>
  </si>
  <si>
    <t>Frame Type</t>
  </si>
  <si>
    <t>Glazing Type</t>
  </si>
  <si>
    <t>Leakiness</t>
  </si>
  <si>
    <t>Window Width (in)</t>
  </si>
  <si>
    <t>Window Height (in)</t>
  </si>
  <si>
    <t>Install Solar Screen</t>
  </si>
  <si>
    <t>Retrofit Options</t>
  </si>
  <si>
    <t>Additional Window Notes Note: Anything specific to ECM's and NEAT Audit Inputs</t>
  </si>
  <si>
    <t xml:space="preserve">Existing Window Information </t>
  </si>
  <si>
    <t>*If windows are deteriorated beyond repair picture will be needed to submitted with assessment*</t>
  </si>
  <si>
    <t>Storm Window</t>
  </si>
  <si>
    <t>Interior Shading</t>
  </si>
  <si>
    <t>Exterior Shading</t>
  </si>
  <si>
    <t xml:space="preserve">Overhang/Awning </t>
  </si>
  <si>
    <t>Horizontal Projection (in)</t>
  </si>
  <si>
    <t xml:space="preserve">Distance from Lintel (in) </t>
  </si>
  <si>
    <t>Door Code</t>
  </si>
  <si>
    <t>Door Type</t>
  </si>
  <si>
    <t>Width (in)</t>
  </si>
  <si>
    <t>Height (in)</t>
  </si>
  <si>
    <t>Area (sq. ft.)</t>
  </si>
  <si>
    <t>Storm Door Condition</t>
  </si>
  <si>
    <t xml:space="preserve">Replacement Door Required </t>
  </si>
  <si>
    <t xml:space="preserve">Include in SIR </t>
  </si>
  <si>
    <t>Additional Door Notes - Anything specific to ECM's and NEAT Audit Inputs</t>
  </si>
  <si>
    <t xml:space="preserve">Existing Door Information </t>
  </si>
  <si>
    <t xml:space="preserve">Leakiness Guide </t>
  </si>
  <si>
    <t xml:space="preserve">Additional Cost ($/door) </t>
  </si>
  <si>
    <t xml:space="preserve">Existing R-Value </t>
  </si>
  <si>
    <t xml:space="preserve">Roof Color </t>
  </si>
  <si>
    <t xml:space="preserve">Additional Cost(s) </t>
  </si>
  <si>
    <t>Additional Cost(s)</t>
  </si>
  <si>
    <t xml:space="preserve">Existing Attic Information- Finished Attic </t>
  </si>
  <si>
    <t xml:space="preserve">Floor Type </t>
  </si>
  <si>
    <t>Additional Attic Notes Note: Anything specific to ECM's and NEAT Audit Inputs</t>
  </si>
  <si>
    <t>Additional Floor Notes - Anything specific to ECM's and NEAT Audit Inputs</t>
  </si>
  <si>
    <t xml:space="preserve">Duct System Codes (Enter the Duct System applicable to the Existing Equipment) </t>
  </si>
  <si>
    <t xml:space="preserve">Existing Duct Systems </t>
  </si>
  <si>
    <t xml:space="preserve">Duct System Code </t>
  </si>
  <si>
    <t xml:space="preserve">Duct Type </t>
  </si>
  <si>
    <t xml:space="preserve">HVAC Systems Served </t>
  </si>
  <si>
    <t xml:space="preserve">Duct Location </t>
  </si>
  <si>
    <t xml:space="preserve">Duct Insulation </t>
  </si>
  <si>
    <t>Duct Insulation R-Value</t>
  </si>
  <si>
    <t xml:space="preserve"># of Supply Registers </t>
  </si>
  <si>
    <t># of Return Registers</t>
  </si>
  <si>
    <t xml:space="preserve">Existing Register Evaluation </t>
  </si>
  <si>
    <t xml:space="preserve">Duct Section </t>
  </si>
  <si>
    <t>Shape of Ducts</t>
  </si>
  <si>
    <t>Length (ft)</t>
  </si>
  <si>
    <t xml:space="preserve">Add Insulation </t>
  </si>
  <si>
    <t xml:space="preserve">Added R-Value </t>
  </si>
  <si>
    <t>Duct Dimensions If measurements are known enter information here. (Group if share same dimensions)</t>
  </si>
  <si>
    <t>Use Defaults (Check Box if Utilizing Defaults)</t>
  </si>
  <si>
    <t>Surface Area (sq ft)- Return</t>
  </si>
  <si>
    <t>Surface Area (sq ft)- Supply</t>
  </si>
  <si>
    <t xml:space="preserve">Diameter (in) </t>
  </si>
  <si>
    <t>Insulation R-Value (Default)</t>
  </si>
  <si>
    <t xml:space="preserve">Measure Number </t>
  </si>
  <si>
    <t xml:space="preserve">Ducts and Infiltration </t>
  </si>
  <si>
    <t>Building Pressure Differential (Pa)</t>
  </si>
  <si>
    <t xml:space="preserve">Evaluate Duct Sealing </t>
  </si>
  <si>
    <t xml:space="preserve">Duct Leakage Method </t>
  </si>
  <si>
    <t xml:space="preserve">Duct Blower Measurements </t>
  </si>
  <si>
    <t xml:space="preserve">Whole House Blower Door Measurements </t>
  </si>
  <si>
    <t xml:space="preserve">Date Tests Conducted </t>
  </si>
  <si>
    <t xml:space="preserve">Target Leakage Rate - After Weatherization </t>
  </si>
  <si>
    <t>Air Leakage Rate (CFM) - Before Weatherization</t>
  </si>
  <si>
    <t>After Duct Sealing- Target or Actual- Total (CFM) @25 (Pa)</t>
  </si>
  <si>
    <t xml:space="preserve">Before Duct Sealing- Existing- Total (CFM) @25 (Pa) </t>
  </si>
  <si>
    <t xml:space="preserve">Before Duct Sealing- Existing - Outside (CFM) @25 (Pa) </t>
  </si>
  <si>
    <t>After Duct Sealing- Target or Actual- Outside(CFM) @25 (Pa)</t>
  </si>
  <si>
    <t>*'Outside' readings are taken while the house to outdoor presure difference provided by a blower door is maintained at the same level as the duct to outdoor pressure difference created by the duct blower. Thus, the 'Duct Pressure' and the 'House Pressure With Respect To Outside' should be equal.</t>
  </si>
  <si>
    <t xml:space="preserve">Duct Operating Pressures </t>
  </si>
  <si>
    <t xml:space="preserve">Before Duct Sealing </t>
  </si>
  <si>
    <t xml:space="preserve">Supply (Pa) </t>
  </si>
  <si>
    <t xml:space="preserve">Return (Pa) </t>
  </si>
  <si>
    <t xml:space="preserve">After Duct Sealing </t>
  </si>
  <si>
    <t xml:space="preserve">Costs </t>
  </si>
  <si>
    <t xml:space="preserve">Infilration Reduction ($) </t>
  </si>
  <si>
    <t xml:space="preserve">Duct Sealing ($) </t>
  </si>
  <si>
    <t xml:space="preserve">Zone Pressure Diagnostics (ZPD's) </t>
  </si>
  <si>
    <t xml:space="preserve">Location </t>
  </si>
  <si>
    <t>Pressure (Pa)</t>
  </si>
  <si>
    <t xml:space="preserve">Air Infiltration/Duct System Notes (Area of Focus) </t>
  </si>
  <si>
    <t xml:space="preserve">Air Infiltration Measure(s)- Location/Description </t>
  </si>
  <si>
    <t>Cost ($)</t>
  </si>
  <si>
    <t>Total ($)</t>
  </si>
  <si>
    <t>Duct Sealing Measure(s)- Location/Description</t>
  </si>
  <si>
    <t xml:space="preserve">Baseloads </t>
  </si>
  <si>
    <t xml:space="preserve">Manufacturer </t>
  </si>
  <si>
    <t>Model Number</t>
  </si>
  <si>
    <t xml:space="preserve">Serial Number </t>
  </si>
  <si>
    <t xml:space="preserve">Manufacture Year </t>
  </si>
  <si>
    <t xml:space="preserve">Fuel Type </t>
  </si>
  <si>
    <t>Condition of Water Heater</t>
  </si>
  <si>
    <t xml:space="preserve">Rated Storage Capacity (gal) </t>
  </si>
  <si>
    <t xml:space="preserve">Input Units </t>
  </si>
  <si>
    <t xml:space="preserve">Rated Input </t>
  </si>
  <si>
    <t xml:space="preserve">Energy Factor </t>
  </si>
  <si>
    <t>Uniform Energy Factor</t>
  </si>
  <si>
    <t>First-Hour Rating (gal)</t>
  </si>
  <si>
    <t xml:space="preserve">Recovery Efficiency </t>
  </si>
  <si>
    <t xml:space="preserve">Output Rating </t>
  </si>
  <si>
    <t xml:space="preserve">CO Reading at Initial Inspection </t>
  </si>
  <si>
    <t>HWH Temp at Initial Inspection</t>
  </si>
  <si>
    <t xml:space="preserve">HWH Testing Efficiency </t>
  </si>
  <si>
    <t xml:space="preserve">Draft Test Results </t>
  </si>
  <si>
    <t xml:space="preserve">Existing Insulation Levels - Water Heating Equipment (#1) </t>
  </si>
  <si>
    <t>Water Heater Wrap Present</t>
  </si>
  <si>
    <t xml:space="preserve">Water Heater Pipe Insulation Present </t>
  </si>
  <si>
    <t xml:space="preserve">Existing Tank R-Value </t>
  </si>
  <si>
    <t xml:space="preserve">Existing Tank Thickness (in) </t>
  </si>
  <si>
    <t xml:space="preserve">Existing Insulation Type </t>
  </si>
  <si>
    <t>Note: Adjust Temp if &gt;120 (F)</t>
  </si>
  <si>
    <t>Water Heating- Existing Equipment (#2)</t>
  </si>
  <si>
    <t xml:space="preserve">Existing Insulation Levels - Water Heating Equipment (#2) </t>
  </si>
  <si>
    <t>Combustion Water Heating Testing Results (#1)</t>
  </si>
  <si>
    <t>Combustion Water Heating Testing Results (#2)</t>
  </si>
  <si>
    <t>Low Flow Showerhead/Aerators</t>
  </si>
  <si>
    <t xml:space="preserve">Existing Showerheads </t>
  </si>
  <si>
    <t xml:space="preserve">Number of Showerheads Present </t>
  </si>
  <si>
    <t xml:space="preserve">Shower Use (min/day) </t>
  </si>
  <si>
    <t xml:space="preserve">Flow Rate (gpm) </t>
  </si>
  <si>
    <t xml:space="preserve">Existing Aerators </t>
  </si>
  <si>
    <t xml:space="preserve">Number of Aerators Present </t>
  </si>
  <si>
    <t xml:space="preserve">Minutes each/per day </t>
  </si>
  <si>
    <t xml:space="preserve">Refrigerators </t>
  </si>
  <si>
    <t>Manufacturer</t>
  </si>
  <si>
    <t xml:space="preserve">Model Number </t>
  </si>
  <si>
    <t>Serial Number</t>
  </si>
  <si>
    <t xml:space="preserve">Door Seal Condition </t>
  </si>
  <si>
    <t xml:space="preserve">Defrost Option </t>
  </si>
  <si>
    <t>Manufacture Date</t>
  </si>
  <si>
    <t>Metering Minutes</t>
  </si>
  <si>
    <t xml:space="preserve">Meter Reading (kWh) </t>
  </si>
  <si>
    <t>Size (cu ft)</t>
  </si>
  <si>
    <t xml:space="preserve">Lighting (LED) 's </t>
  </si>
  <si>
    <t xml:space="preserve">Lighting Code: 40 watt Eq. (9watt) </t>
  </si>
  <si>
    <t xml:space="preserve">Type </t>
  </si>
  <si>
    <t>Quantity</t>
  </si>
  <si>
    <t xml:space="preserve">Lighting Code: 60 watt Eq. (13watt) </t>
  </si>
  <si>
    <t xml:space="preserve">Lighting Code: 75 watt Eq. (19watt) </t>
  </si>
  <si>
    <t xml:space="preserve">Lighting Code: 100 watt Eq. (23watt) </t>
  </si>
  <si>
    <t xml:space="preserve">Usage (hr/day) </t>
  </si>
  <si>
    <t>Additional Baseload Notes- Note: Anything specific to ECM's and NEAT Audit Inputs</t>
  </si>
  <si>
    <t>Health &amp; Safety</t>
  </si>
  <si>
    <t xml:space="preserve">Health and Safety Devices </t>
  </si>
  <si>
    <t xml:space="preserve">Smoke Detector is Needed </t>
  </si>
  <si>
    <t xml:space="preserve">Quantity </t>
  </si>
  <si>
    <t xml:space="preserve">All Existing Smoke Detectors are Operable </t>
  </si>
  <si>
    <t xml:space="preserve">(Select Check Box, if Dwelling unit has operable smoke detectors in the correct locations) </t>
  </si>
  <si>
    <t xml:space="preserve">Carbon Monoxide (CO) Monitor is Needed </t>
  </si>
  <si>
    <t xml:space="preserve">All Existing CO Detectors are Operable </t>
  </si>
  <si>
    <t xml:space="preserve">(Select Check Box, if Dwelling unit has operable CO Detectors in the correct locations) </t>
  </si>
  <si>
    <t xml:space="preserve">CAZ Isolation Details </t>
  </si>
  <si>
    <t xml:space="preserve">Combustion Appliance Location </t>
  </si>
  <si>
    <t xml:space="preserve">Build Combustion Closet for CAZ? </t>
  </si>
  <si>
    <t xml:space="preserve">Combustion Air Vent Pipe Size Needed </t>
  </si>
  <si>
    <t>8"</t>
  </si>
  <si>
    <t xml:space="preserve">Spillage Test Results </t>
  </si>
  <si>
    <t xml:space="preserve">Acceptable Combustion Air? </t>
  </si>
  <si>
    <r>
      <t xml:space="preserve">✅ </t>
    </r>
    <r>
      <rPr>
        <b/>
        <sz val="11"/>
        <color theme="1"/>
        <rFont val="Calibri"/>
        <family val="2"/>
        <scheme val="minor"/>
      </rPr>
      <t>Spillage Test</t>
    </r>
    <r>
      <rPr>
        <sz val="11"/>
        <color theme="1"/>
        <rFont val="Calibri"/>
        <family val="2"/>
        <scheme val="minor"/>
      </rPr>
      <t xml:space="preserve"> – Check if combustion gases escape into the home instead of venting properly.</t>
    </r>
  </si>
  <si>
    <r>
      <t xml:space="preserve">✅ </t>
    </r>
    <r>
      <rPr>
        <b/>
        <sz val="11"/>
        <color theme="1"/>
        <rFont val="Calibri"/>
        <family val="2"/>
        <scheme val="minor"/>
      </rPr>
      <t>Draft Pressure Test</t>
    </r>
    <r>
      <rPr>
        <sz val="11"/>
        <color theme="1"/>
        <rFont val="Calibri"/>
        <family val="2"/>
        <scheme val="minor"/>
      </rPr>
      <t xml:space="preserve"> – Measure draft pressure (Pa) to ensure proper exhaust flow.</t>
    </r>
  </si>
  <si>
    <r>
      <t xml:space="preserve">✅ </t>
    </r>
    <r>
      <rPr>
        <b/>
        <sz val="11"/>
        <color theme="1"/>
        <rFont val="Calibri"/>
        <family val="2"/>
        <scheme val="minor"/>
      </rPr>
      <t>CO (Carbon Monoxide) Testing</t>
    </r>
    <r>
      <rPr>
        <sz val="11"/>
        <color theme="1"/>
        <rFont val="Calibri"/>
        <family val="2"/>
        <scheme val="minor"/>
      </rPr>
      <t xml:space="preserve"> – Measure CO levels in the flue and ambient air.</t>
    </r>
  </si>
  <si>
    <r>
      <t xml:space="preserve">✅ </t>
    </r>
    <r>
      <rPr>
        <b/>
        <sz val="11"/>
        <color theme="1"/>
        <rFont val="Calibri"/>
        <family val="2"/>
        <scheme val="minor"/>
      </rPr>
      <t>Worst-Case Depressurization Test</t>
    </r>
    <r>
      <rPr>
        <sz val="11"/>
        <color theme="1"/>
        <rFont val="Calibri"/>
        <family val="2"/>
        <scheme val="minor"/>
      </rPr>
      <t xml:space="preserve"> – Assess if exhaust fans or air pressure changes cause backdrafting.</t>
    </r>
  </si>
  <si>
    <r>
      <t xml:space="preserve">✅ </t>
    </r>
    <r>
      <rPr>
        <b/>
        <sz val="11"/>
        <color theme="1"/>
        <rFont val="Calibri"/>
        <family val="2"/>
        <scheme val="minor"/>
      </rPr>
      <t>Excessive Flame Rollout</t>
    </r>
    <r>
      <rPr>
        <sz val="11"/>
        <color theme="1"/>
        <rFont val="Calibri"/>
        <family val="2"/>
        <scheme val="minor"/>
      </rPr>
      <t xml:space="preserve"> – Check for flames escaping from the burner area.</t>
    </r>
  </si>
  <si>
    <t xml:space="preserve">Combustion Safety Key Measurements to Consider </t>
  </si>
  <si>
    <t xml:space="preserve">Cook Stove Details </t>
  </si>
  <si>
    <t xml:space="preserve">Oven Measurement </t>
  </si>
  <si>
    <t xml:space="preserve">Oven Fuel Type </t>
  </si>
  <si>
    <t>Beyond Cleaning Repair?</t>
  </si>
  <si>
    <t xml:space="preserve">Recommend Replacement? </t>
  </si>
  <si>
    <t>Center</t>
  </si>
  <si>
    <t>RF</t>
  </si>
  <si>
    <t>LF</t>
  </si>
  <si>
    <t xml:space="preserve">RR </t>
  </si>
  <si>
    <t>LR</t>
  </si>
  <si>
    <t xml:space="preserve">Range Top Burner Measurements </t>
  </si>
  <si>
    <t xml:space="preserve">Vent Pipe Considerations </t>
  </si>
  <si>
    <t>Total BTU Input</t>
  </si>
  <si>
    <t>Up to 50,000 BTU's</t>
  </si>
  <si>
    <t>50,001-100,000 BTU's</t>
  </si>
  <si>
    <t>100,001-200,000 BTU's</t>
  </si>
  <si>
    <t xml:space="preserve">Recommended Duct Size (Round) </t>
  </si>
  <si>
    <t xml:space="preserve">6" </t>
  </si>
  <si>
    <t xml:space="preserve">10" </t>
  </si>
  <si>
    <r>
      <t xml:space="preserve">✅ </t>
    </r>
    <r>
      <rPr>
        <b/>
        <sz val="10"/>
        <color theme="1"/>
        <rFont val="Calibri"/>
        <family val="2"/>
        <scheme val="minor"/>
      </rPr>
      <t>Verify using NFPA 54, Table 9.3.1.2 (Combustion Air Sizing)</t>
    </r>
  </si>
  <si>
    <r>
      <t xml:space="preserve">✅ </t>
    </r>
    <r>
      <rPr>
        <b/>
        <sz val="10"/>
        <color theme="1"/>
        <rFont val="Calibri"/>
        <family val="2"/>
        <scheme val="minor"/>
      </rPr>
      <t>Consider room size (confined vs. unconfined space)</t>
    </r>
  </si>
  <si>
    <r>
      <t xml:space="preserve">✅ </t>
    </r>
    <r>
      <rPr>
        <b/>
        <sz val="10"/>
        <color theme="1"/>
        <rFont val="Calibri"/>
        <family val="2"/>
        <scheme val="minor"/>
      </rPr>
      <t>Ensure duct length, restrictions, and louvers are accounted for</t>
    </r>
  </si>
  <si>
    <t xml:space="preserve">Source Control &amp; Moisture Prevention - (Use Checkboxes to Confirm Visual Inspection Completion) </t>
  </si>
  <si>
    <t xml:space="preserve">Inspected Roof for Leaks, missing/damaged Shingles, Weak Spots, etc.) </t>
  </si>
  <si>
    <t>Evaluated Gutters for Clogging, disrepair, or improper slope</t>
  </si>
  <si>
    <t xml:space="preserve">Checked for Proper downspounts and extensions to direct water away from home </t>
  </si>
  <si>
    <t>Verified presence &amp; function of flashing around roof penetrations</t>
  </si>
  <si>
    <t xml:space="preserve">Looked for evidence of standing water. </t>
  </si>
  <si>
    <t>Evaluated windows for condensation issues around windows/doors</t>
  </si>
  <si>
    <t>Checked for bulk water intrustion evidence around windows/doors</t>
  </si>
  <si>
    <t xml:space="preserve">Roof/Crawlspace/Windows &amp; Doors/ Drainage System </t>
  </si>
  <si>
    <t xml:space="preserve">Action Needed? </t>
  </si>
  <si>
    <t xml:space="preserve">General Asbestos Inspection </t>
  </si>
  <si>
    <t xml:space="preserve">Conducted Visial Inspection for materials suspected to contain Asbestos (e.g., Insulation, walls, pipes, roof, etc. </t>
  </si>
  <si>
    <t xml:space="preserve">General Plumbing Inspection </t>
  </si>
  <si>
    <t xml:space="preserve">Conducted Visual inspection for any exposed plumbing areas for active leaks. </t>
  </si>
  <si>
    <t>Action Needed?</t>
  </si>
  <si>
    <t xml:space="preserve">General Electrical Inspection </t>
  </si>
  <si>
    <t>Visual Inspection for Presence and condtion of Knob-and-Tube wiring</t>
  </si>
  <si>
    <t xml:space="preserve">Verified proper grounding and bonding of electrical system. </t>
  </si>
  <si>
    <t xml:space="preserve">Wood Stove/Fireplace </t>
  </si>
  <si>
    <t>Fireplace Passess Inspection</t>
  </si>
  <si>
    <t xml:space="preserve">Fireplace Condition </t>
  </si>
  <si>
    <t xml:space="preserve">Fireplace Operational and In-use by HH. </t>
  </si>
  <si>
    <t>Wood Stove Present?</t>
  </si>
  <si>
    <t xml:space="preserve">Proper Floor Protection, and code compliace clearances to walls </t>
  </si>
  <si>
    <t xml:space="preserve">Lead Paint Inspection </t>
  </si>
  <si>
    <t xml:space="preserve">Suspected Lead Paint Present? </t>
  </si>
  <si>
    <t>Measure/Description</t>
  </si>
  <si>
    <t xml:space="preserve">Cost($) </t>
  </si>
  <si>
    <t>Health &amp; Safety Notes - Anything specific to ECM's and NEAT Audit Inputs</t>
  </si>
  <si>
    <t>Estimated H&amp;S Measures</t>
  </si>
  <si>
    <t>Include SIR</t>
  </si>
  <si>
    <t>Annual Energy Savings</t>
  </si>
  <si>
    <t xml:space="preserve">Units: </t>
  </si>
  <si>
    <t xml:space="preserve">Repair Notes- Anything specific to ECM's and NEAT Audit Inputs </t>
  </si>
  <si>
    <t xml:space="preserve">Repairs Measures to Consider </t>
  </si>
  <si>
    <t xml:space="preserve">Fuel Saved: </t>
  </si>
  <si>
    <t xml:space="preserve">Life (yr): </t>
  </si>
  <si>
    <t>Audit #</t>
  </si>
  <si>
    <t>Window Sq Ft for insulation</t>
  </si>
  <si>
    <t>A</t>
  </si>
  <si>
    <t>B</t>
  </si>
  <si>
    <t>C</t>
  </si>
  <si>
    <t>D</t>
  </si>
  <si>
    <t>E</t>
  </si>
  <si>
    <t>F</t>
  </si>
  <si>
    <t>G</t>
  </si>
  <si>
    <t>H</t>
  </si>
  <si>
    <t>I</t>
  </si>
  <si>
    <t>J</t>
  </si>
  <si>
    <t>K</t>
  </si>
  <si>
    <t>L</t>
  </si>
  <si>
    <t>M</t>
  </si>
  <si>
    <t>N</t>
  </si>
  <si>
    <t>O</t>
  </si>
  <si>
    <t>P</t>
  </si>
  <si>
    <t>Wall Legend</t>
  </si>
  <si>
    <t>Door Legend</t>
  </si>
  <si>
    <t xml:space="preserve">Sq. Ft. </t>
  </si>
  <si>
    <t>FOR ACTUAL SCREEN MEASUREMENTS THAT ARE DIFFERENT THAN WINDOW MEASUREMENT</t>
  </si>
  <si>
    <t>Volume Calculator</t>
  </si>
  <si>
    <t>Door Sq Ft for Insulation</t>
  </si>
  <si>
    <t xml:space="preserve">Window Legend </t>
  </si>
  <si>
    <t xml:space="preserve">Mechanical Legends </t>
  </si>
  <si>
    <t>Length</t>
  </si>
  <si>
    <t>Height</t>
  </si>
  <si>
    <t>Volume</t>
  </si>
  <si>
    <t>Shaded</t>
  </si>
  <si>
    <t>#</t>
  </si>
  <si>
    <t>Width</t>
  </si>
  <si>
    <t>Burglar Bars</t>
  </si>
  <si>
    <t>BR Legend</t>
  </si>
  <si>
    <t>Wall Sq Ft for Insulation</t>
  </si>
  <si>
    <t>Wall</t>
  </si>
  <si>
    <t xml:space="preserve">Misc. </t>
  </si>
  <si>
    <t>Windows</t>
  </si>
  <si>
    <t>Doors</t>
  </si>
  <si>
    <t>Total Insul</t>
  </si>
  <si>
    <t>0</t>
  </si>
  <si>
    <t>Total Wall Insulation</t>
  </si>
  <si>
    <t>D1</t>
  </si>
  <si>
    <t>D2</t>
  </si>
  <si>
    <t>D3</t>
  </si>
  <si>
    <t>D4</t>
  </si>
  <si>
    <t>D5</t>
  </si>
  <si>
    <t>Total Volume</t>
  </si>
  <si>
    <t>D6</t>
  </si>
  <si>
    <t xml:space="preserve">1, </t>
  </si>
  <si>
    <t xml:space="preserve">12, </t>
  </si>
  <si>
    <t>Averaged Wall Height</t>
  </si>
  <si>
    <t xml:space="preserve">4, </t>
  </si>
  <si>
    <t xml:space="preserve">15, </t>
  </si>
  <si>
    <t xml:space="preserve">5, </t>
  </si>
  <si>
    <t xml:space="preserve">16, </t>
  </si>
  <si>
    <t xml:space="preserve">6, </t>
  </si>
  <si>
    <t xml:space="preserve">17, </t>
  </si>
  <si>
    <t xml:space="preserve">7, </t>
  </si>
  <si>
    <t xml:space="preserve">18, </t>
  </si>
  <si>
    <t xml:space="preserve">8, </t>
  </si>
  <si>
    <t xml:space="preserve">19, </t>
  </si>
  <si>
    <t xml:space="preserve">9, </t>
  </si>
  <si>
    <t xml:space="preserve">20, </t>
  </si>
  <si>
    <t xml:space="preserve">10, </t>
  </si>
  <si>
    <t xml:space="preserve">21, </t>
  </si>
  <si>
    <t xml:space="preserve">11, </t>
  </si>
  <si>
    <t xml:space="preserve">22, </t>
  </si>
  <si>
    <t xml:space="preserve"> EA.</t>
  </si>
  <si>
    <t>Avg Height</t>
  </si>
  <si>
    <t xml:space="preserve">2, </t>
  </si>
  <si>
    <t xml:space="preserve">13, </t>
  </si>
  <si>
    <t>Assessor</t>
  </si>
  <si>
    <t>Date</t>
  </si>
  <si>
    <t xml:space="preserve">3, </t>
  </si>
  <si>
    <t xml:space="preserve">14, </t>
  </si>
  <si>
    <t>Subrecipient Information</t>
  </si>
  <si>
    <t>Assessment Information</t>
  </si>
  <si>
    <t xml:space="preserve">Additional Notes (Directions, Landmarks, Client Availability, Etc.) </t>
  </si>
  <si>
    <t xml:space="preserve">Client Information </t>
  </si>
  <si>
    <t xml:space="preserve">Head of Houeshold </t>
  </si>
  <si>
    <t xml:space="preserve">Unit Address </t>
  </si>
  <si>
    <t xml:space="preserve">County </t>
  </si>
  <si>
    <t xml:space="preserve">Number of Occupants </t>
  </si>
  <si>
    <t>Number of Disabled</t>
  </si>
  <si>
    <t>Number of Elderly</t>
  </si>
  <si>
    <t>Number of Children Under 5</t>
  </si>
  <si>
    <t xml:space="preserve">Building Information </t>
  </si>
  <si>
    <t xml:space="preserve">Building Type </t>
  </si>
  <si>
    <t>Primary Heating Fuel</t>
  </si>
  <si>
    <t xml:space="preserve">Owner or Rental </t>
  </si>
  <si>
    <t xml:space="preserve">Weatherized in the Past 15 Years? </t>
  </si>
  <si>
    <t xml:space="preserve">High Energy Burden &gt;11% of Gross Annual Income </t>
  </si>
  <si>
    <t xml:space="preserve">High Energy User &gt; $1,000.00 Annually </t>
  </si>
  <si>
    <t xml:space="preserve">Square Footage </t>
  </si>
  <si>
    <t xml:space="preserve">Conditioned Stories </t>
  </si>
  <si>
    <t>Infiltration Height (ft)</t>
  </si>
  <si>
    <t>Number of Bedrooms</t>
  </si>
  <si>
    <t>Number of Bathrooms</t>
  </si>
  <si>
    <t xml:space="preserve">Wind Shielding </t>
  </si>
  <si>
    <t>Application Approval Date</t>
  </si>
  <si>
    <t>Assessment Date</t>
  </si>
  <si>
    <t xml:space="preserve">Audit Date </t>
  </si>
  <si>
    <t>Initial Assessor(s)</t>
  </si>
  <si>
    <t>Energy Auditor(s)</t>
  </si>
  <si>
    <t>Final Inspector(s)</t>
  </si>
  <si>
    <r>
      <rPr>
        <b/>
        <sz val="14"/>
        <color theme="1"/>
        <rFont val="Calibri"/>
        <family val="2"/>
        <scheme val="minor"/>
      </rPr>
      <t>Tight</t>
    </r>
    <r>
      <rPr>
        <sz val="14"/>
        <color theme="1"/>
        <rFont val="Calibri"/>
        <family val="2"/>
        <scheme val="minor"/>
      </rPr>
      <t xml:space="preserve">: Selection should be based off Tight-fitting doors that are structrually sound and have fully functional Weatherstriping and likely would not benefit from A.I. Efforts. </t>
    </r>
  </si>
  <si>
    <r>
      <rPr>
        <b/>
        <sz val="14"/>
        <color theme="1"/>
        <rFont val="Calibri"/>
        <family val="2"/>
        <scheme val="minor"/>
      </rPr>
      <t>Medium</t>
    </r>
    <r>
      <rPr>
        <sz val="14"/>
        <color theme="1"/>
        <rFont val="Calibri"/>
        <family val="2"/>
        <scheme val="minor"/>
      </rPr>
      <t xml:space="preserve">: Selection should be based off a door that is structurally stable but may have minor alignment issues, small gaps, or weatherstripping that is present but not fully effective, allowing some air leakage. Would more than likely benefit from A.I. efforts. </t>
    </r>
  </si>
  <si>
    <r>
      <rPr>
        <b/>
        <sz val="14"/>
        <color theme="1"/>
        <rFont val="Calibri"/>
        <family val="2"/>
        <scheme val="minor"/>
      </rPr>
      <t>Loose</t>
    </r>
    <r>
      <rPr>
        <sz val="14"/>
        <color theme="1"/>
        <rFont val="Calibri"/>
        <family val="2"/>
        <scheme val="minor"/>
      </rPr>
      <t xml:space="preserve">: Selection should be based off ill-fitted and has structrual problems, noticeable leakage sites, and no or non-functional weatherstripping. Will benefit from air sealing efforts or possible repair/replacement. </t>
    </r>
  </si>
  <si>
    <t xml:space="preserve">Efficiency Measurement </t>
  </si>
  <si>
    <t>Output Capacity Measurement</t>
  </si>
  <si>
    <t>Efficiency</t>
  </si>
  <si>
    <t>Daytime Thermostat Setting (F)</t>
  </si>
  <si>
    <t xml:space="preserve">Efficiency: </t>
  </si>
  <si>
    <t xml:space="preserve">Output Capacity Measurement </t>
  </si>
  <si>
    <t xml:space="preserve">Cooling: </t>
  </si>
  <si>
    <t>Condition of Plenum Joints</t>
  </si>
  <si>
    <t>Wall Stud Size</t>
  </si>
  <si>
    <t>Wall Ventilation</t>
  </si>
  <si>
    <t xml:space="preserve">Additional Wall Notes- Note: Anything specific to ECM's and NEAT Audit Inputs </t>
  </si>
  <si>
    <t xml:space="preserve">Occupants </t>
  </si>
  <si>
    <t>Width (ft)</t>
  </si>
  <si>
    <t>Exterior Wall Height (ft)</t>
  </si>
  <si>
    <t>Infilration Height (ft)</t>
  </si>
  <si>
    <t># of Bedrooms</t>
  </si>
  <si>
    <t xml:space="preserve">Outdoor Water Heater Closet </t>
  </si>
  <si>
    <t xml:space="preserve">Orientation of Long Wall </t>
  </si>
  <si>
    <t>Uninsulateable Wall Area (sq ft)</t>
  </si>
  <si>
    <t xml:space="preserve">Additional Cost </t>
  </si>
  <si>
    <t xml:space="preserve">Wall Information - TAC </t>
  </si>
  <si>
    <t xml:space="preserve">Wall Orientation </t>
  </si>
  <si>
    <t>Wall Condition</t>
  </si>
  <si>
    <t xml:space="preserve">Wall Information - MHEA </t>
  </si>
  <si>
    <t xml:space="preserve">Existing Insulation - MHEA </t>
  </si>
  <si>
    <t xml:space="preserve">Batt/Blanket (in) </t>
  </si>
  <si>
    <t>Foam Core (in)</t>
  </si>
  <si>
    <t xml:space="preserve">Loose Fill (in) </t>
  </si>
  <si>
    <t xml:space="preserve">Carport/Porch Present </t>
  </si>
  <si>
    <t xml:space="preserve">Width (ft) </t>
  </si>
  <si>
    <t xml:space="preserve">Orientation </t>
  </si>
  <si>
    <t xml:space="preserve">Carport/Porch Roof  </t>
  </si>
  <si>
    <t xml:space="preserve">Wall Information - MHEA - Addition </t>
  </si>
  <si>
    <t xml:space="preserve">Addition Orientation </t>
  </si>
  <si>
    <t xml:space="preserve">Existing Insulation - MHEA- Addition </t>
  </si>
  <si>
    <t xml:space="preserve">Configuration Information  - MHEA- Addition </t>
  </si>
  <si>
    <t xml:space="preserve">Wall Configuration </t>
  </si>
  <si>
    <t>Maximum Wall Height (ft)</t>
  </si>
  <si>
    <t>Minimum Wall Height (ft)</t>
  </si>
  <si>
    <r>
      <t>Wall Configuration Notes
•</t>
    </r>
    <r>
      <rPr>
        <u/>
        <sz val="9"/>
        <color theme="1"/>
        <rFont val="Calibri"/>
        <family val="2"/>
        <scheme val="minor"/>
      </rPr>
      <t>Maximum Wall Height at Interior Wall</t>
    </r>
    <r>
      <rPr>
        <sz val="9"/>
        <color theme="1"/>
        <rFont val="Calibri"/>
        <family val="2"/>
        <scheme val="minor"/>
      </rPr>
      <t xml:space="preserve">
Select this option if the roof of the addition slopes downward from the shared wall of the mobile home to the addititons exterior wall. 
•</t>
    </r>
    <r>
      <rPr>
        <u/>
        <sz val="9"/>
        <color theme="1"/>
        <rFont val="Calibri"/>
        <family val="2"/>
        <scheme val="minor"/>
      </rPr>
      <t>Maximum Wall Height at Center of Addition</t>
    </r>
    <r>
      <rPr>
        <sz val="9"/>
        <color theme="1"/>
        <rFont val="Calibri"/>
        <family val="2"/>
        <scheme val="minor"/>
      </rPr>
      <t xml:space="preserve">
Select this option if the roof of the addition has a peak in the center and slopes down toward both exterior walls, running perpendicular to the mobile home. 
•</t>
    </r>
    <r>
      <rPr>
        <u/>
        <sz val="9"/>
        <color theme="1"/>
        <rFont val="Calibri"/>
        <family val="2"/>
        <scheme val="minor"/>
      </rPr>
      <t>All Addition Walls the Same Height</t>
    </r>
    <r>
      <rPr>
        <sz val="9"/>
        <color theme="1"/>
        <rFont val="Calibri"/>
        <family val="2"/>
        <scheme val="minor"/>
      </rPr>
      <t xml:space="preserve">
Select if the addition has a flat roof </t>
    </r>
  </si>
  <si>
    <t xml:space="preserve">Existing Window Information - Addition </t>
  </si>
  <si>
    <t xml:space="preserve">Door Direction </t>
  </si>
  <si>
    <t xml:space="preserve">Window Direction </t>
  </si>
  <si>
    <t xml:space="preserve">Existing Door Information - Addition </t>
  </si>
  <si>
    <t xml:space="preserve">Existing Attic Information- Ceiling </t>
  </si>
  <si>
    <t xml:space="preserve">Roof Type </t>
  </si>
  <si>
    <t xml:space="preserve">Joist Size (Flat Roof Only) </t>
  </si>
  <si>
    <t xml:space="preserve">Height of Roof at Center (in)- Bowstring Only </t>
  </si>
  <si>
    <t xml:space="preserve">Insulation to Add to Center (in)- Pitched Only </t>
  </si>
  <si>
    <t>Existing Insulation (in)</t>
  </si>
  <si>
    <t xml:space="preserve">Catherdal Ceiling (%) </t>
  </si>
  <si>
    <t xml:space="preserve">Step Wall Orientation (Flat/Pitched Only) </t>
  </si>
  <si>
    <t xml:space="preserve">Mobile Home Ceiling </t>
  </si>
  <si>
    <t xml:space="preserve">Mobile Home Addition </t>
  </si>
  <si>
    <t xml:space="preserve">Add Ventilation? </t>
  </si>
  <si>
    <t xml:space="preserve">Joist Size </t>
  </si>
  <si>
    <t xml:space="preserve">Floor Joist Direction </t>
  </si>
  <si>
    <t xml:space="preserve">Skirt Present </t>
  </si>
  <si>
    <t xml:space="preserve">Condition of Floor </t>
  </si>
  <si>
    <t xml:space="preserve">Wing Description </t>
  </si>
  <si>
    <t xml:space="preserve">Floor Joist Size   </t>
  </si>
  <si>
    <t>Batt/Blanket Insulation Location</t>
  </si>
  <si>
    <t xml:space="preserve">Loose Insulation Thickness (In) </t>
  </si>
  <si>
    <t xml:space="preserve">Belly (Center) Description </t>
  </si>
  <si>
    <t>Belly Cavity Configuration</t>
  </si>
  <si>
    <t>Condition of Belly</t>
  </si>
  <si>
    <t>Max. Depth of Belly Cavity (in)</t>
  </si>
  <si>
    <t>Batt/Blanket Insulation Thickness (In)</t>
  </si>
  <si>
    <t>Loose Insulation Thickness (in)</t>
  </si>
  <si>
    <t>Mobile Home Floor</t>
  </si>
  <si>
    <t xml:space="preserve">Floor Information </t>
  </si>
  <si>
    <t xml:space="preserve">Floor Information - Addition </t>
  </si>
  <si>
    <t xml:space="preserve">Floor Information - Addition- Insulation  </t>
  </si>
  <si>
    <t xml:space="preserve">Batt/Blanket Insulation Location </t>
  </si>
  <si>
    <t>Batt/Blanket Insulation Thickness (in)</t>
  </si>
  <si>
    <t xml:space="preserve">Depth Available for Added Insulation (in) </t>
  </si>
  <si>
    <t xml:space="preserve">Floor Joist Size </t>
  </si>
  <si>
    <t>Subrecipient Name</t>
  </si>
  <si>
    <t>Subrecipient Address</t>
  </si>
  <si>
    <t>Client Contact Number</t>
  </si>
  <si>
    <t xml:space="preserve">Contractor Start Date </t>
  </si>
  <si>
    <t>Water Heating- Existing Equipment (#1)</t>
  </si>
  <si>
    <t>Mobile Home Doors (door code shall be alphabetical ex. A,B,C, etc.)</t>
  </si>
  <si>
    <t xml:space="preserve">Mobile Home Windows  (window code shall be the window # only Ex. 1,2,3)    </t>
  </si>
  <si>
    <t>Existing 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</si>
</sst>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164" formatCode="&quot;$&quot;#,##0.00"/>
    <numFmt numFmtId="165" formatCode="0.000"/>
  </numFmts>
  <fonts count="34"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11"/>
      <color theme="1"/>
      <name val="Calibri"/>
      <family val="2"/>
      <scheme val="minor"/>
    </font>
    <font>
      <b/>
      <sz val="16"/>
      <name val="Calibri"/>
      <family val="2"/>
      <scheme val="minor"/>
    </font>
    <font>
      <b/>
      <sz val="11"/>
      <name val="Calibri"/>
      <family val="2"/>
      <scheme val="minor"/>
    </font>
    <font>
      <b/>
      <sz val="12"/>
      <name val="Calibri"/>
      <family val="2"/>
      <scheme val="minor"/>
    </font>
    <font>
      <sz val="12"/>
      <name val="Calibri"/>
      <family val="2"/>
      <scheme val="minor"/>
    </font>
    <font>
      <sz val="12"/>
      <color theme="1"/>
      <name val="Calibri"/>
      <family val="2"/>
      <scheme val="minor"/>
    </font>
    <font>
      <b/>
      <sz val="14"/>
      <name val="Calibri"/>
      <family val="2"/>
      <scheme val="minor"/>
    </font>
    <font>
      <sz val="11"/>
      <name val="Calibri"/>
      <family val="2"/>
      <scheme val="minor"/>
    </font>
    <font>
      <b/>
      <u/>
      <sz val="12"/>
      <color theme="1"/>
      <name val="Calibri"/>
      <family val="2"/>
      <scheme val="minor"/>
    </font>
    <font>
      <u/>
      <sz val="11"/>
      <color theme="10"/>
      <name val="Calibri"/>
      <family val="2"/>
      <scheme val="minor"/>
    </font>
    <font>
      <sz val="10"/>
      <color theme="1"/>
      <name val="Calibri"/>
      <family val="2"/>
      <scheme val="minor"/>
    </font>
    <font>
      <b/>
      <sz val="10"/>
      <color theme="1"/>
      <name val="Calibri"/>
      <family val="2"/>
      <scheme val="minor"/>
    </font>
    <font>
      <sz val="16"/>
      <color theme="1"/>
      <name val="Calibri"/>
      <family val="2"/>
      <scheme val="minor"/>
    </font>
    <font>
      <i/>
      <sz val="11"/>
      <color theme="1"/>
      <name val="Calibri"/>
      <family val="2"/>
      <scheme val="minor"/>
    </font>
    <font>
      <sz val="11"/>
      <color rgb="FFFF0000"/>
      <name val="Calibri"/>
      <family val="2"/>
      <scheme val="minor"/>
    </font>
    <font>
      <b/>
      <sz val="18"/>
      <name val="Calibri"/>
      <family val="2"/>
      <scheme val="minor"/>
    </font>
    <font>
      <sz val="10"/>
      <name val="Calibri"/>
      <family val="2"/>
      <scheme val="minor"/>
    </font>
    <font>
      <sz val="10"/>
      <color theme="0" tint="-0.14999847407452621"/>
      <name val="Calibri"/>
      <family val="2"/>
      <scheme val="minor"/>
    </font>
    <font>
      <sz val="9"/>
      <color theme="1"/>
      <name val="Calibri"/>
      <family val="2"/>
      <scheme val="minor"/>
    </font>
    <font>
      <u/>
      <sz val="10"/>
      <color theme="1"/>
      <name val="Calibri"/>
      <family val="2"/>
      <scheme val="minor"/>
    </font>
    <font>
      <sz val="9"/>
      <color rgb="FFFF0000"/>
      <name val="Calibri"/>
      <family val="2"/>
      <scheme val="minor"/>
    </font>
    <font>
      <sz val="11"/>
      <color theme="0" tint="-0.14999847407452621"/>
      <name val="Calibri"/>
      <family val="2"/>
      <scheme val="minor"/>
    </font>
    <font>
      <sz val="12"/>
      <color theme="0" tint="-0.14999847407452621"/>
      <name val="Calibri"/>
      <family val="2"/>
      <scheme val="minor"/>
    </font>
    <font>
      <sz val="14"/>
      <color theme="1"/>
      <name val="Calibri"/>
      <family val="2"/>
      <scheme val="minor"/>
    </font>
    <font>
      <b/>
      <sz val="16"/>
      <color theme="1"/>
      <name val="Calibri"/>
      <family val="2"/>
      <scheme val="minor"/>
    </font>
    <font>
      <b/>
      <u/>
      <sz val="16"/>
      <name val="Calibri"/>
      <family val="2"/>
      <scheme val="minor"/>
    </font>
    <font>
      <u/>
      <sz val="9"/>
      <color theme="1"/>
      <name val="Calibri"/>
      <family val="2"/>
      <scheme val="minor"/>
    </font>
    <font>
      <sz val="8"/>
      <color rgb="FF000000"/>
      <name val="Segoe UI"/>
      <family val="2"/>
    </font>
    <font>
      <sz val="8"/>
      <name val="Segoe UI"/>
      <family val="2"/>
    </font>
    <font>
      <sz val="11"/>
      <color rgb="FF000000"/>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rgb="FFFFFFCC"/>
        <bgColor indexed="64"/>
      </patternFill>
    </fill>
    <fill>
      <patternFill patternType="solid">
        <fgColor theme="1" tint="0.49998474074526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rgb="FFFFFFE1"/>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double">
        <color indexed="64"/>
      </bottom>
      <diagonal/>
    </border>
    <border>
      <left/>
      <right style="thin">
        <color indexed="64"/>
      </right>
      <top style="medium">
        <color indexed="64"/>
      </top>
      <bottom/>
      <diagonal/>
    </border>
    <border>
      <left/>
      <right/>
      <top style="medium">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77111117893"/>
      </left>
      <right/>
      <top style="thin">
        <color theme="0" tint="-0.249977111117893"/>
      </top>
      <bottom style="thin">
        <color theme="0" tint="-0.249977111117893"/>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s>
  <cellStyleXfs count="4">
    <xf numFmtId="0" fontId="0" fillId="0" borderId="0"/>
    <xf numFmtId="44" fontId="4" fillId="0" borderId="0" applyFont="0" applyFill="0" applyBorder="0" applyAlignment="0" applyProtection="0"/>
    <xf numFmtId="0" fontId="13" fillId="0" borderId="0" applyNumberFormat="0" applyFill="0" applyBorder="0" applyAlignment="0" applyProtection="0"/>
    <xf numFmtId="9" fontId="4" fillId="0" borderId="0" applyFont="0" applyFill="0" applyBorder="0" applyAlignment="0" applyProtection="0"/>
  </cellStyleXfs>
  <cellXfs count="608">
    <xf numFmtId="0" fontId="0" fillId="0" borderId="0" xfId="0"/>
    <xf numFmtId="0" fontId="0" fillId="0" borderId="0" xfId="0" applyAlignment="1"/>
    <xf numFmtId="0" fontId="0" fillId="0" borderId="0" xfId="0" applyAlignment="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1" xfId="0" applyBorder="1" applyAlignment="1">
      <alignment horizontal="center" vertical="center"/>
    </xf>
    <xf numFmtId="0" fontId="0" fillId="0" borderId="1" xfId="0" applyBorder="1" applyAlignment="1">
      <alignment horizontal="center"/>
    </xf>
    <xf numFmtId="0" fontId="8" fillId="4" borderId="1" xfId="0" applyFont="1" applyFill="1" applyBorder="1" applyAlignment="1" applyProtection="1">
      <alignment horizontal="center" vertical="center"/>
      <protection locked="0"/>
    </xf>
    <xf numFmtId="0" fontId="0" fillId="4" borderId="1" xfId="0" applyFont="1" applyFill="1" applyBorder="1" applyAlignment="1" applyProtection="1">
      <alignment horizontal="center" vertical="center"/>
      <protection locked="0"/>
    </xf>
    <xf numFmtId="0" fontId="9" fillId="4" borderId="1" xfId="0" applyFont="1" applyFill="1" applyBorder="1" applyAlignment="1" applyProtection="1">
      <alignment horizontal="center" vertical="center" wrapText="1"/>
      <protection locked="0"/>
    </xf>
    <xf numFmtId="0" fontId="0" fillId="4" borderId="1" xfId="0" applyFont="1" applyFill="1" applyBorder="1" applyAlignment="1" applyProtection="1">
      <alignment horizontal="center" vertical="center" wrapText="1"/>
      <protection locked="0"/>
    </xf>
    <xf numFmtId="9" fontId="0" fillId="4" borderId="1" xfId="0" applyNumberFormat="1" applyFont="1" applyFill="1" applyBorder="1" applyAlignment="1" applyProtection="1">
      <alignment horizontal="center" vertical="center"/>
      <protection locked="0"/>
    </xf>
    <xf numFmtId="9" fontId="0" fillId="4" borderId="1" xfId="0" applyNumberFormat="1" applyFont="1" applyFill="1" applyBorder="1" applyAlignment="1" applyProtection="1">
      <alignment horizontal="center" vertical="center" wrapText="1"/>
      <protection locked="0"/>
    </xf>
    <xf numFmtId="2" fontId="9" fillId="4" borderId="1"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0" fillId="0" borderId="0" xfId="0" applyAlignment="1">
      <alignment horizontal="center"/>
    </xf>
    <xf numFmtId="0" fontId="0" fillId="0" borderId="0" xfId="0" applyProtection="1">
      <protection locked="0"/>
    </xf>
    <xf numFmtId="165" fontId="9" fillId="4" borderId="1" xfId="0" applyNumberFormat="1" applyFont="1" applyFill="1" applyBorder="1" applyAlignment="1" applyProtection="1">
      <alignment horizontal="center" vertical="center"/>
      <protection locked="0"/>
    </xf>
    <xf numFmtId="0" fontId="7" fillId="2" borderId="1" xfId="0" applyFont="1" applyFill="1" applyBorder="1" applyAlignment="1">
      <alignment horizontal="center" vertical="center" wrapText="1"/>
    </xf>
    <xf numFmtId="0" fontId="0" fillId="0" borderId="16" xfId="0" applyBorder="1" applyAlignment="1">
      <alignment horizontal="center"/>
    </xf>
    <xf numFmtId="0" fontId="0" fillId="0" borderId="17" xfId="0" applyBorder="1" applyAlignment="1">
      <alignment horizontal="center"/>
    </xf>
    <xf numFmtId="0" fontId="1" fillId="6" borderId="18" xfId="0" applyFont="1" applyFill="1" applyBorder="1" applyAlignment="1">
      <alignment horizontal="center" vertical="center"/>
    </xf>
    <xf numFmtId="0" fontId="1" fillId="6" borderId="12" xfId="0" applyFont="1" applyFill="1" applyBorder="1" applyAlignment="1">
      <alignment horizontal="center" vertical="center"/>
    </xf>
    <xf numFmtId="0" fontId="0" fillId="6" borderId="12" xfId="0" applyFill="1" applyBorder="1" applyAlignment="1">
      <alignment horizontal="center"/>
    </xf>
    <xf numFmtId="0" fontId="0" fillId="6" borderId="19" xfId="0" applyFill="1" applyBorder="1" applyAlignment="1">
      <alignment horizontal="center"/>
    </xf>
    <xf numFmtId="0" fontId="0" fillId="6" borderId="12" xfId="0" applyFill="1" applyBorder="1"/>
    <xf numFmtId="0" fontId="0" fillId="6" borderId="20" xfId="0" applyFill="1" applyBorder="1"/>
    <xf numFmtId="0" fontId="9" fillId="2" borderId="1" xfId="0" applyFont="1" applyFill="1" applyBorder="1" applyAlignment="1">
      <alignment horizontal="center" vertical="center"/>
    </xf>
    <xf numFmtId="0" fontId="9" fillId="2" borderId="24" xfId="0" applyFont="1" applyFill="1" applyBorder="1" applyAlignment="1">
      <alignment horizontal="center" vertical="center"/>
    </xf>
    <xf numFmtId="0" fontId="1" fillId="6" borderId="23" xfId="0" applyFont="1" applyFill="1" applyBorder="1" applyAlignment="1">
      <alignment horizontal="center" vertical="center"/>
    </xf>
    <xf numFmtId="0" fontId="1" fillId="6" borderId="21" xfId="0" applyFont="1" applyFill="1" applyBorder="1" applyAlignment="1">
      <alignment horizontal="center" vertical="center"/>
    </xf>
    <xf numFmtId="0" fontId="0" fillId="6" borderId="21" xfId="0" applyFill="1" applyBorder="1" applyAlignment="1">
      <alignment horizontal="center"/>
    </xf>
    <xf numFmtId="0" fontId="0" fillId="6" borderId="25" xfId="0" applyFill="1" applyBorder="1" applyAlignment="1">
      <alignment horizontal="center"/>
    </xf>
    <xf numFmtId="0" fontId="0" fillId="6" borderId="21" xfId="0" applyFill="1" applyBorder="1"/>
    <xf numFmtId="0" fontId="0" fillId="6" borderId="22" xfId="0" applyFill="1" applyBorder="1"/>
    <xf numFmtId="0" fontId="11" fillId="4" borderId="1" xfId="2" applyFont="1" applyFill="1" applyBorder="1" applyAlignment="1" applyProtection="1">
      <alignment vertical="center"/>
      <protection locked="0"/>
    </xf>
    <xf numFmtId="0" fontId="6" fillId="2" borderId="1" xfId="2" applyFont="1" applyFill="1" applyBorder="1" applyAlignment="1" applyProtection="1">
      <alignment horizontal="center" vertical="center"/>
    </xf>
    <xf numFmtId="0" fontId="6" fillId="2" borderId="1" xfId="2" applyFont="1" applyFill="1" applyBorder="1" applyAlignment="1" applyProtection="1">
      <alignment horizontal="center" vertical="center" wrapText="1"/>
      <protection locked="0"/>
    </xf>
    <xf numFmtId="0" fontId="6" fillId="4" borderId="1" xfId="0" applyFont="1" applyFill="1" applyBorder="1" applyAlignment="1">
      <alignment vertical="center"/>
    </xf>
    <xf numFmtId="0" fontId="0" fillId="2" borderId="16" xfId="0" applyFill="1" applyBorder="1" applyAlignment="1"/>
    <xf numFmtId="0" fontId="0" fillId="2" borderId="8" xfId="0" applyFill="1" applyBorder="1" applyAlignment="1"/>
    <xf numFmtId="0" fontId="0" fillId="2" borderId="9" xfId="0" applyFill="1" applyBorder="1"/>
    <xf numFmtId="0" fontId="0" fillId="2" borderId="6" xfId="0" applyFill="1" applyBorder="1"/>
    <xf numFmtId="0" fontId="0" fillId="2" borderId="2" xfId="0" applyFill="1" applyBorder="1"/>
    <xf numFmtId="0" fontId="0" fillId="2" borderId="8" xfId="0" applyFill="1" applyBorder="1"/>
    <xf numFmtId="0" fontId="0" fillId="2" borderId="17" xfId="0" applyFill="1" applyBorder="1" applyAlignment="1">
      <alignment wrapText="1"/>
    </xf>
    <xf numFmtId="0" fontId="0" fillId="2" borderId="0" xfId="0" applyFill="1" applyBorder="1" applyAlignment="1">
      <alignment wrapText="1"/>
    </xf>
    <xf numFmtId="0" fontId="0" fillId="2" borderId="9" xfId="0" applyFill="1" applyBorder="1" applyAlignment="1">
      <alignment wrapText="1"/>
    </xf>
    <xf numFmtId="0" fontId="0" fillId="2" borderId="10" xfId="0" applyFill="1" applyBorder="1" applyAlignment="1">
      <alignment wrapText="1"/>
    </xf>
    <xf numFmtId="0" fontId="1" fillId="2" borderId="1" xfId="0" applyFont="1" applyFill="1" applyBorder="1" applyAlignment="1">
      <alignment wrapText="1"/>
    </xf>
    <xf numFmtId="0" fontId="9" fillId="4" borderId="1" xfId="0" applyFont="1" applyFill="1" applyBorder="1" applyAlignment="1" applyProtection="1">
      <alignment horizontal="center" vertical="center"/>
      <protection locked="0"/>
    </xf>
    <xf numFmtId="0" fontId="1"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1" fillId="4" borderId="1" xfId="0" applyFont="1" applyFill="1" applyBorder="1" applyAlignment="1" applyProtection="1">
      <alignment horizontal="center" vertical="center"/>
      <protection locked="0"/>
    </xf>
    <xf numFmtId="0" fontId="0" fillId="0" borderId="0" xfId="0" applyAlignment="1">
      <alignment horizontal="center" vertical="center"/>
    </xf>
    <xf numFmtId="0" fontId="6" fillId="2" borderId="1" xfId="0" applyFont="1" applyFill="1" applyBorder="1" applyAlignment="1">
      <alignment horizontal="center" vertical="center"/>
    </xf>
    <xf numFmtId="0" fontId="20" fillId="4" borderId="0" xfId="0" applyFont="1" applyFill="1"/>
    <xf numFmtId="0" fontId="21" fillId="0" borderId="0" xfId="0" applyFont="1"/>
    <xf numFmtId="0" fontId="14" fillId="0" borderId="0" xfId="0" applyFont="1"/>
    <xf numFmtId="0" fontId="22" fillId="0" borderId="0" xfId="0" applyFont="1"/>
    <xf numFmtId="0" fontId="22" fillId="0" borderId="0" xfId="0" applyFont="1" applyAlignment="1">
      <alignment horizontal="center" vertical="center"/>
    </xf>
    <xf numFmtId="1" fontId="22" fillId="0" borderId="0" xfId="0" applyNumberFormat="1" applyFont="1" applyAlignment="1">
      <alignment horizontal="center" vertical="center"/>
    </xf>
    <xf numFmtId="0" fontId="21" fillId="0" borderId="27" xfId="0" applyFont="1" applyBorder="1" applyProtection="1">
      <protection locked="0"/>
    </xf>
    <xf numFmtId="0" fontId="14" fillId="0" borderId="27" xfId="0" applyFont="1" applyBorder="1" applyProtection="1">
      <protection locked="0"/>
    </xf>
    <xf numFmtId="0" fontId="0" fillId="0" borderId="27" xfId="0" applyBorder="1"/>
    <xf numFmtId="1" fontId="22" fillId="0" borderId="1" xfId="0" applyNumberFormat="1" applyFont="1" applyBorder="1" applyAlignment="1">
      <alignment horizontal="center" vertical="center"/>
    </xf>
    <xf numFmtId="0" fontId="21" fillId="0" borderId="27" xfId="0" applyFont="1" applyBorder="1" applyAlignment="1" applyProtection="1">
      <alignment horizontal="center" vertical="center"/>
      <protection locked="0"/>
    </xf>
    <xf numFmtId="0" fontId="23" fillId="0" borderId="0" xfId="0" applyFont="1" applyAlignment="1">
      <alignment horizontal="center" vertical="center"/>
    </xf>
    <xf numFmtId="0" fontId="18" fillId="0" borderId="0" xfId="0" applyFont="1" applyAlignment="1">
      <alignment horizontal="center" vertical="center" wrapText="1"/>
    </xf>
    <xf numFmtId="0" fontId="22" fillId="0" borderId="0" xfId="0" applyFont="1" applyAlignment="1">
      <alignment horizontal="center"/>
    </xf>
    <xf numFmtId="0" fontId="0" fillId="0" borderId="0" xfId="0" applyAlignment="1">
      <alignment horizontal="left" vertical="center"/>
    </xf>
    <xf numFmtId="0" fontId="14" fillId="0" borderId="0" xfId="0" applyFont="1" applyAlignment="1">
      <alignment horizontal="center" vertical="center"/>
    </xf>
    <xf numFmtId="0" fontId="0" fillId="0" borderId="11" xfId="0" applyBorder="1" applyAlignment="1">
      <alignment horizontal="center" vertical="center"/>
    </xf>
    <xf numFmtId="0" fontId="14" fillId="0" borderId="11" xfId="0" applyFont="1" applyBorder="1" applyAlignment="1">
      <alignment horizontal="center" vertical="center"/>
    </xf>
    <xf numFmtId="0" fontId="0" fillId="8" borderId="0" xfId="0" applyFill="1" applyAlignment="1">
      <alignment horizontal="left" vertical="center"/>
    </xf>
    <xf numFmtId="0" fontId="0" fillId="0" borderId="1" xfId="0" applyBorder="1"/>
    <xf numFmtId="0" fontId="22" fillId="0" borderId="1" xfId="0" applyFont="1" applyBorder="1" applyAlignment="1">
      <alignment horizontal="center"/>
    </xf>
    <xf numFmtId="0" fontId="22" fillId="0" borderId="1" xfId="0" applyFont="1" applyBorder="1" applyAlignment="1">
      <alignment horizontal="center" vertical="center"/>
    </xf>
    <xf numFmtId="0" fontId="14" fillId="0" borderId="1" xfId="0" applyFont="1" applyBorder="1" applyAlignment="1">
      <alignment horizontal="center" vertical="center"/>
    </xf>
    <xf numFmtId="0" fontId="0" fillId="0" borderId="27" xfId="0" applyBorder="1" applyProtection="1">
      <protection locked="0"/>
    </xf>
    <xf numFmtId="0" fontId="0" fillId="8" borderId="1" xfId="0" applyFill="1" applyBorder="1" applyAlignment="1">
      <alignment horizontal="center"/>
    </xf>
    <xf numFmtId="0" fontId="24" fillId="0" borderId="1" xfId="0" applyFont="1" applyBorder="1" applyAlignment="1">
      <alignment horizontal="center" vertical="center"/>
    </xf>
    <xf numFmtId="1" fontId="24" fillId="0" borderId="1" xfId="0" applyNumberFormat="1" applyFont="1" applyBorder="1" applyAlignment="1">
      <alignment horizontal="center" vertical="center"/>
    </xf>
    <xf numFmtId="1" fontId="14" fillId="0" borderId="1" xfId="0" applyNumberFormat="1" applyFont="1" applyBorder="1" applyAlignment="1">
      <alignment horizontal="center" vertical="center"/>
    </xf>
    <xf numFmtId="2" fontId="0" fillId="0" borderId="1" xfId="0" applyNumberFormat="1" applyBorder="1" applyAlignment="1">
      <alignment horizontal="center"/>
    </xf>
    <xf numFmtId="0" fontId="15" fillId="0" borderId="1" xfId="0" applyFont="1" applyBorder="1" applyAlignment="1">
      <alignment horizontal="center"/>
    </xf>
    <xf numFmtId="0" fontId="14" fillId="0" borderId="1" xfId="0" applyFont="1" applyBorder="1" applyAlignment="1">
      <alignment horizontal="center"/>
    </xf>
    <xf numFmtId="0" fontId="14" fillId="0" borderId="0" xfId="0" applyFont="1" applyAlignment="1">
      <alignment horizontal="right" vertical="center"/>
    </xf>
    <xf numFmtId="1" fontId="14" fillId="0" borderId="0" xfId="0" applyNumberFormat="1" applyFont="1" applyAlignment="1">
      <alignment horizontal="center" vertical="center"/>
    </xf>
    <xf numFmtId="2" fontId="14" fillId="0" borderId="0" xfId="0" applyNumberFormat="1" applyFont="1" applyAlignment="1">
      <alignment horizontal="center" vertical="center"/>
    </xf>
    <xf numFmtId="0" fontId="0" fillId="0" borderId="5" xfId="0" applyBorder="1"/>
    <xf numFmtId="2" fontId="14" fillId="0" borderId="1" xfId="0" applyNumberFormat="1" applyFont="1" applyBorder="1" applyAlignment="1">
      <alignment horizontal="center" vertical="center"/>
    </xf>
    <xf numFmtId="2" fontId="0" fillId="0" borderId="1" xfId="0" applyNumberFormat="1" applyBorder="1" applyAlignment="1">
      <alignment horizontal="center" vertical="center"/>
    </xf>
    <xf numFmtId="0" fontId="0" fillId="0" borderId="6" xfId="0" applyBorder="1"/>
    <xf numFmtId="0" fontId="0" fillId="0" borderId="2" xfId="0" applyBorder="1"/>
    <xf numFmtId="0" fontId="0" fillId="0" borderId="7" xfId="0" applyBorder="1"/>
    <xf numFmtId="0" fontId="0" fillId="0" borderId="28" xfId="0" applyBorder="1" applyAlignment="1">
      <alignment horizontal="center" vertical="center"/>
    </xf>
    <xf numFmtId="0" fontId="15" fillId="0" borderId="0" xfId="0" applyFont="1"/>
    <xf numFmtId="0" fontId="14" fillId="0" borderId="1" xfId="0" applyFont="1" applyBorder="1"/>
    <xf numFmtId="0" fontId="14" fillId="0" borderId="0" xfId="0" applyFont="1" applyAlignment="1">
      <alignment horizontal="center"/>
    </xf>
    <xf numFmtId="0" fontId="0" fillId="0" borderId="16" xfId="0" applyBorder="1"/>
    <xf numFmtId="0" fontId="0" fillId="0" borderId="17" xfId="0" applyBorder="1"/>
    <xf numFmtId="0" fontId="0" fillId="0" borderId="8" xfId="0" applyBorder="1"/>
    <xf numFmtId="0" fontId="0" fillId="0" borderId="9" xfId="0" applyBorder="1"/>
    <xf numFmtId="0" fontId="0" fillId="0" borderId="10" xfId="0" applyBorder="1"/>
    <xf numFmtId="0" fontId="8" fillId="0" borderId="0" xfId="0" applyFont="1" applyAlignment="1">
      <alignment vertical="top"/>
    </xf>
    <xf numFmtId="0" fontId="26" fillId="0" borderId="0" xfId="0" applyFont="1"/>
    <xf numFmtId="0" fontId="11" fillId="0" borderId="0" xfId="0" applyFont="1" applyAlignment="1">
      <alignment vertical="top"/>
    </xf>
    <xf numFmtId="0" fontId="11" fillId="0" borderId="0" xfId="0" applyFont="1"/>
    <xf numFmtId="0" fontId="9" fillId="4" borderId="1" xfId="0" applyFont="1" applyFill="1" applyBorder="1" applyAlignment="1" applyProtection="1">
      <alignment horizontal="center" vertical="center"/>
      <protection locked="0"/>
    </xf>
    <xf numFmtId="0" fontId="1"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1" fillId="4" borderId="1" xfId="0" applyFont="1" applyFill="1" applyBorder="1" applyAlignment="1" applyProtection="1">
      <alignment horizontal="center" vertical="center"/>
      <protection locked="0"/>
    </xf>
    <xf numFmtId="0" fontId="20" fillId="0" borderId="0" xfId="0" applyFont="1"/>
    <xf numFmtId="0" fontId="20" fillId="0" borderId="0" xfId="0" applyFont="1" applyAlignment="1">
      <alignment horizontal="center" wrapText="1"/>
    </xf>
    <xf numFmtId="0" fontId="20" fillId="0" borderId="0" xfId="0" applyFont="1" applyAlignment="1">
      <alignment horizontal="center"/>
    </xf>
    <xf numFmtId="0" fontId="0" fillId="4" borderId="1" xfId="0" applyFont="1" applyFill="1" applyBorder="1" applyAlignment="1" applyProtection="1">
      <alignment horizontal="center" vertical="center"/>
      <protection locked="0"/>
    </xf>
    <xf numFmtId="0" fontId="0" fillId="4" borderId="1" xfId="0" applyFont="1" applyFill="1" applyBorder="1" applyAlignment="1" applyProtection="1">
      <alignment horizontal="center" vertical="center" wrapText="1"/>
      <protection locked="0"/>
    </xf>
    <xf numFmtId="0" fontId="6" fillId="2" borderId="32" xfId="0" applyFont="1" applyFill="1" applyBorder="1" applyAlignment="1">
      <alignment horizontal="center" vertical="center" wrapText="1"/>
    </xf>
    <xf numFmtId="0" fontId="11" fillId="4" borderId="32" xfId="0" applyFont="1" applyFill="1" applyBorder="1" applyAlignment="1" applyProtection="1">
      <alignment horizontal="center" vertical="center"/>
      <protection locked="0"/>
    </xf>
    <xf numFmtId="164" fontId="0" fillId="4" borderId="33" xfId="0" applyNumberFormat="1" applyFont="1" applyFill="1" applyBorder="1" applyAlignment="1" applyProtection="1">
      <alignment horizontal="center" vertical="center"/>
      <protection locked="0"/>
    </xf>
    <xf numFmtId="0" fontId="0" fillId="4" borderId="32" xfId="0" applyFont="1" applyFill="1" applyBorder="1" applyAlignment="1" applyProtection="1">
      <alignment horizontal="center" vertical="center"/>
      <protection locked="0"/>
    </xf>
    <xf numFmtId="0" fontId="6" fillId="2" borderId="33"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9" fillId="4" borderId="32" xfId="0" applyFont="1" applyFill="1" applyBorder="1" applyAlignment="1" applyProtection="1">
      <alignment horizontal="center" vertical="center"/>
      <protection locked="0"/>
    </xf>
    <xf numFmtId="0" fontId="0" fillId="2" borderId="53" xfId="0" applyFill="1" applyBorder="1"/>
    <xf numFmtId="0" fontId="1" fillId="2" borderId="33" xfId="0" applyFont="1" applyFill="1" applyBorder="1" applyAlignment="1">
      <alignment horizontal="center" vertical="center" wrapText="1"/>
    </xf>
    <xf numFmtId="0" fontId="0" fillId="2" borderId="39" xfId="0" applyFill="1" applyBorder="1" applyAlignment="1"/>
    <xf numFmtId="0" fontId="0" fillId="2" borderId="53" xfId="0" applyFill="1" applyBorder="1" applyAlignment="1"/>
    <xf numFmtId="0" fontId="9" fillId="2" borderId="36" xfId="0" applyFont="1" applyFill="1" applyBorder="1" applyAlignment="1">
      <alignment horizontal="center" vertical="center"/>
    </xf>
    <xf numFmtId="0" fontId="0" fillId="2" borderId="51" xfId="0" applyFill="1" applyBorder="1"/>
    <xf numFmtId="0" fontId="1" fillId="2" borderId="33" xfId="0" applyFont="1" applyFill="1" applyBorder="1" applyAlignment="1">
      <alignment horizontal="center"/>
    </xf>
    <xf numFmtId="0" fontId="0" fillId="2" borderId="38" xfId="0" applyFill="1" applyBorder="1"/>
    <xf numFmtId="0" fontId="14" fillId="2" borderId="0" xfId="0" applyFont="1" applyFill="1" applyBorder="1"/>
    <xf numFmtId="0" fontId="14" fillId="2" borderId="39" xfId="0" applyFont="1" applyFill="1" applyBorder="1"/>
    <xf numFmtId="0" fontId="0" fillId="2" borderId="44" xfId="0" applyFill="1" applyBorder="1"/>
    <xf numFmtId="0" fontId="6" fillId="2" borderId="33" xfId="0" applyFont="1" applyFill="1" applyBorder="1" applyAlignment="1">
      <alignment horizontal="center" vertical="center"/>
    </xf>
    <xf numFmtId="0" fontId="1" fillId="3" borderId="21" xfId="0" applyFont="1" applyFill="1" applyBorder="1" applyAlignment="1"/>
    <xf numFmtId="0" fontId="1" fillId="3" borderId="22" xfId="0" applyFont="1" applyFill="1" applyBorder="1" applyAlignment="1"/>
    <xf numFmtId="0" fontId="28" fillId="2" borderId="6" xfId="0" applyFont="1" applyFill="1" applyBorder="1" applyAlignment="1">
      <alignment horizontal="left" vertical="center"/>
    </xf>
    <xf numFmtId="0" fontId="28" fillId="2" borderId="7" xfId="0" applyFont="1" applyFill="1" applyBorder="1" applyAlignment="1">
      <alignment horizontal="left" vertical="center"/>
    </xf>
    <xf numFmtId="0" fontId="28" fillId="2" borderId="16" xfId="0" applyFont="1" applyFill="1" applyBorder="1" applyAlignment="1">
      <alignment horizontal="left" vertical="center"/>
    </xf>
    <xf numFmtId="0" fontId="28" fillId="2" borderId="17" xfId="0" applyFont="1" applyFill="1" applyBorder="1" applyAlignment="1">
      <alignment horizontal="left" vertical="center"/>
    </xf>
    <xf numFmtId="0" fontId="28" fillId="2" borderId="8" xfId="0" applyFont="1" applyFill="1" applyBorder="1" applyAlignment="1">
      <alignment horizontal="left" vertical="center"/>
    </xf>
    <xf numFmtId="0" fontId="28" fillId="2" borderId="10" xfId="0" applyFont="1" applyFill="1" applyBorder="1" applyAlignment="1">
      <alignment horizontal="left" vertical="center"/>
    </xf>
    <xf numFmtId="0" fontId="2" fillId="2" borderId="1" xfId="0" applyFont="1" applyFill="1" applyBorder="1" applyAlignment="1">
      <alignment vertical="center"/>
    </xf>
    <xf numFmtId="0" fontId="2" fillId="2" borderId="0" xfId="0" applyFont="1" applyFill="1" applyBorder="1" applyAlignment="1">
      <alignment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16" xfId="0" applyFont="1" applyFill="1" applyBorder="1" applyAlignment="1">
      <alignment horizontal="left" vertical="center"/>
    </xf>
    <xf numFmtId="0" fontId="2" fillId="2" borderId="17" xfId="0" applyFont="1" applyFill="1" applyBorder="1" applyAlignment="1">
      <alignment horizontal="left" vertical="center"/>
    </xf>
    <xf numFmtId="0" fontId="2" fillId="2" borderId="8" xfId="0" applyFont="1" applyFill="1" applyBorder="1" applyAlignment="1">
      <alignment horizontal="left" vertical="center"/>
    </xf>
    <xf numFmtId="0" fontId="2" fillId="2" borderId="10" xfId="0" applyFont="1" applyFill="1" applyBorder="1" applyAlignment="1">
      <alignment horizontal="left" vertical="center"/>
    </xf>
    <xf numFmtId="0" fontId="1" fillId="4" borderId="0" xfId="0" applyFont="1" applyFill="1"/>
    <xf numFmtId="0" fontId="9" fillId="4" borderId="1" xfId="0" applyFont="1" applyFill="1" applyBorder="1" applyAlignment="1" applyProtection="1">
      <alignment vertical="center"/>
      <protection locked="0"/>
    </xf>
    <xf numFmtId="0" fontId="7" fillId="2" borderId="0" xfId="0" applyFont="1" applyFill="1" applyBorder="1" applyAlignment="1">
      <alignment horizontal="center" vertical="center" wrapText="1"/>
    </xf>
    <xf numFmtId="0" fontId="12" fillId="4" borderId="1" xfId="0" applyFont="1" applyFill="1" applyBorder="1" applyAlignment="1" applyProtection="1">
      <alignment vertical="center"/>
      <protection locked="0"/>
    </xf>
    <xf numFmtId="0" fontId="0" fillId="2" borderId="6" xfId="0" applyFill="1" applyBorder="1" applyAlignment="1">
      <alignment vertical="center"/>
    </xf>
    <xf numFmtId="0" fontId="0" fillId="2" borderId="2" xfId="0" applyFill="1" applyBorder="1" applyAlignment="1">
      <alignment vertical="center"/>
    </xf>
    <xf numFmtId="0" fontId="0" fillId="2" borderId="7" xfId="0" applyFill="1" applyBorder="1" applyAlignment="1">
      <alignment vertical="center"/>
    </xf>
    <xf numFmtId="0" fontId="0" fillId="2" borderId="16" xfId="0" applyFill="1" applyBorder="1" applyAlignment="1">
      <alignment vertical="center"/>
    </xf>
    <xf numFmtId="0" fontId="0" fillId="2" borderId="0" xfId="0" applyFill="1" applyBorder="1" applyAlignment="1">
      <alignment vertical="center"/>
    </xf>
    <xf numFmtId="0" fontId="0" fillId="2" borderId="17" xfId="0" applyFill="1" applyBorder="1" applyAlignment="1">
      <alignment vertical="center"/>
    </xf>
    <xf numFmtId="0" fontId="0" fillId="2" borderId="8" xfId="0" applyFill="1" applyBorder="1" applyAlignment="1">
      <alignment vertical="center"/>
    </xf>
    <xf numFmtId="0" fontId="0" fillId="2" borderId="9" xfId="0" applyFill="1" applyBorder="1" applyAlignment="1">
      <alignment vertical="center"/>
    </xf>
    <xf numFmtId="0" fontId="0" fillId="2" borderId="10" xfId="0" applyFill="1" applyBorder="1" applyAlignment="1">
      <alignment vertical="center"/>
    </xf>
    <xf numFmtId="0" fontId="1" fillId="4" borderId="6" xfId="0" applyFont="1" applyFill="1" applyBorder="1" applyAlignment="1" applyProtection="1">
      <alignment vertical="center"/>
    </xf>
    <xf numFmtId="0" fontId="1" fillId="4" borderId="2" xfId="0" applyFont="1" applyFill="1" applyBorder="1" applyAlignment="1" applyProtection="1">
      <alignment vertical="center"/>
    </xf>
    <xf numFmtId="0" fontId="1" fillId="4" borderId="7" xfId="0" applyFont="1" applyFill="1" applyBorder="1" applyAlignment="1" applyProtection="1">
      <alignment vertical="center"/>
    </xf>
    <xf numFmtId="0" fontId="1" fillId="4" borderId="16" xfId="0" applyFont="1" applyFill="1" applyBorder="1" applyAlignment="1" applyProtection="1">
      <alignment vertical="center"/>
    </xf>
    <xf numFmtId="0" fontId="1" fillId="4" borderId="0" xfId="0" applyFont="1" applyFill="1" applyBorder="1" applyAlignment="1" applyProtection="1">
      <alignment vertical="center"/>
    </xf>
    <xf numFmtId="0" fontId="1" fillId="4" borderId="17" xfId="0" applyFont="1" applyFill="1" applyBorder="1" applyAlignment="1" applyProtection="1">
      <alignment vertical="center"/>
    </xf>
    <xf numFmtId="0" fontId="0" fillId="0" borderId="1" xfId="0" applyBorder="1" applyAlignment="1">
      <alignment horizontal="center" vertical="center"/>
    </xf>
    <xf numFmtId="0" fontId="23" fillId="0" borderId="0" xfId="0" applyFont="1" applyAlignment="1">
      <alignment horizontal="center" vertical="center"/>
    </xf>
    <xf numFmtId="0" fontId="9" fillId="4" borderId="1" xfId="0" applyFont="1" applyFill="1" applyBorder="1" applyAlignment="1" applyProtection="1">
      <alignment horizontal="center" vertical="center"/>
      <protection locked="0"/>
    </xf>
    <xf numFmtId="0" fontId="7" fillId="2" borderId="5" xfId="0" applyFont="1" applyFill="1" applyBorder="1" applyAlignment="1">
      <alignment horizontal="center" vertical="center" wrapText="1"/>
    </xf>
    <xf numFmtId="0" fontId="9" fillId="4" borderId="1" xfId="0" applyFont="1" applyFill="1" applyBorder="1" applyAlignment="1" applyProtection="1">
      <alignment horizontal="center" vertical="center" wrapText="1"/>
      <protection locked="0"/>
    </xf>
    <xf numFmtId="0" fontId="0" fillId="0" borderId="1" xfId="0" applyBorder="1" applyAlignment="1">
      <alignment horizontal="center"/>
    </xf>
    <xf numFmtId="0" fontId="0" fillId="0" borderId="11" xfId="0" applyBorder="1" applyAlignment="1">
      <alignment horizontal="center" vertical="center"/>
    </xf>
    <xf numFmtId="0" fontId="8" fillId="4" borderId="1"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3" fillId="3" borderId="33" xfId="0" applyFont="1" applyFill="1" applyBorder="1" applyAlignment="1" applyProtection="1">
      <alignment horizontal="center" vertical="center"/>
      <protection locked="0"/>
    </xf>
    <xf numFmtId="0" fontId="3" fillId="3" borderId="29" xfId="0" applyFont="1" applyFill="1" applyBorder="1" applyAlignment="1" applyProtection="1">
      <alignment horizontal="center" vertical="center"/>
      <protection locked="0"/>
    </xf>
    <xf numFmtId="0" fontId="3" fillId="3" borderId="30" xfId="0" applyFont="1" applyFill="1" applyBorder="1" applyAlignment="1" applyProtection="1">
      <alignment horizontal="center" vertical="center"/>
      <protection locked="0"/>
    </xf>
    <xf numFmtId="0" fontId="3" fillId="3" borderId="31" xfId="0" applyFont="1" applyFill="1" applyBorder="1" applyAlignment="1" applyProtection="1">
      <alignment horizontal="center" vertical="center"/>
      <protection locked="0"/>
    </xf>
    <xf numFmtId="0" fontId="1" fillId="2" borderId="32"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 fillId="2" borderId="33" xfId="0" applyFont="1" applyFill="1" applyBorder="1" applyAlignment="1" applyProtection="1">
      <alignment horizontal="center" vertical="center"/>
      <protection locked="0"/>
    </xf>
    <xf numFmtId="0" fontId="0" fillId="4" borderId="32" xfId="0" applyFill="1" applyBorder="1" applyAlignment="1" applyProtection="1">
      <alignment horizontal="center" vertical="center"/>
      <protection locked="0"/>
    </xf>
    <xf numFmtId="0" fontId="0" fillId="4" borderId="1" xfId="0" applyFill="1" applyBorder="1" applyAlignment="1" applyProtection="1">
      <alignment horizontal="center" vertical="center"/>
      <protection locked="0"/>
    </xf>
    <xf numFmtId="0" fontId="0" fillId="4" borderId="33" xfId="0" applyFill="1" applyBorder="1" applyAlignment="1" applyProtection="1">
      <alignment horizontal="center" vertical="center"/>
      <protection locked="0"/>
    </xf>
    <xf numFmtId="0" fontId="0" fillId="4" borderId="6" xfId="0" applyFill="1" applyBorder="1" applyAlignment="1" applyProtection="1">
      <alignment horizontal="center" vertical="center"/>
      <protection locked="0"/>
    </xf>
    <xf numFmtId="0" fontId="0" fillId="4" borderId="2" xfId="0" applyFill="1" applyBorder="1" applyAlignment="1" applyProtection="1">
      <alignment horizontal="center" vertical="center"/>
      <protection locked="0"/>
    </xf>
    <xf numFmtId="0" fontId="0" fillId="4" borderId="7" xfId="0" applyFill="1" applyBorder="1" applyAlignment="1" applyProtection="1">
      <alignment horizontal="center" vertical="center"/>
      <protection locked="0"/>
    </xf>
    <xf numFmtId="0" fontId="0" fillId="4" borderId="8" xfId="0" applyFill="1" applyBorder="1" applyAlignment="1" applyProtection="1">
      <alignment horizontal="center" vertical="center"/>
      <protection locked="0"/>
    </xf>
    <xf numFmtId="0" fontId="0" fillId="4" borderId="9" xfId="0" applyFill="1" applyBorder="1" applyAlignment="1" applyProtection="1">
      <alignment horizontal="center" vertical="center"/>
      <protection locked="0"/>
    </xf>
    <xf numFmtId="0" fontId="0" fillId="4" borderId="10" xfId="0" applyFill="1" applyBorder="1" applyAlignment="1" applyProtection="1">
      <alignment horizontal="center" vertical="center"/>
      <protection locked="0"/>
    </xf>
    <xf numFmtId="0" fontId="1" fillId="2" borderId="6"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center" vertical="center" wrapText="1"/>
      <protection locked="0"/>
    </xf>
    <xf numFmtId="0" fontId="1" fillId="2" borderId="8" xfId="0" applyFont="1" applyFill="1" applyBorder="1" applyAlignment="1" applyProtection="1">
      <alignment horizontal="center" vertical="center" wrapText="1"/>
      <protection locked="0"/>
    </xf>
    <xf numFmtId="0" fontId="1" fillId="2" borderId="10"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1" fillId="2" borderId="10" xfId="0" applyFont="1" applyFill="1" applyBorder="1" applyAlignment="1" applyProtection="1">
      <alignment horizontal="center" vertical="center"/>
      <protection locked="0"/>
    </xf>
    <xf numFmtId="0" fontId="1" fillId="2" borderId="51" xfId="0" applyFont="1" applyFill="1" applyBorder="1" applyAlignment="1" applyProtection="1">
      <alignment horizontal="center" vertical="center"/>
      <protection locked="0"/>
    </xf>
    <xf numFmtId="0" fontId="1" fillId="2" borderId="53" xfId="0" applyFont="1" applyFill="1" applyBorder="1" applyAlignment="1" applyProtection="1">
      <alignment horizontal="center" vertical="center"/>
      <protection locked="0"/>
    </xf>
    <xf numFmtId="0" fontId="1" fillId="2" borderId="45" xfId="0"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1" fillId="2" borderId="44" xfId="0"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protection locked="0"/>
    </xf>
    <xf numFmtId="0" fontId="0" fillId="4" borderId="51" xfId="0" applyFill="1" applyBorder="1" applyAlignment="1" applyProtection="1">
      <alignment horizontal="center" vertical="center"/>
      <protection locked="0"/>
    </xf>
    <xf numFmtId="0" fontId="0" fillId="4" borderId="53" xfId="0" applyFill="1" applyBorder="1" applyAlignment="1" applyProtection="1">
      <alignment horizontal="center" vertical="center"/>
      <protection locked="0"/>
    </xf>
    <xf numFmtId="0" fontId="11" fillId="0" borderId="1" xfId="0" applyFont="1" applyBorder="1" applyAlignment="1">
      <alignment horizontal="center"/>
    </xf>
    <xf numFmtId="0" fontId="0" fillId="4" borderId="32" xfId="0" applyFill="1" applyBorder="1" applyAlignment="1" applyProtection="1">
      <alignment horizontal="center" vertical="center" wrapText="1"/>
      <protection locked="0"/>
    </xf>
    <xf numFmtId="0" fontId="0" fillId="4" borderId="1" xfId="0" applyFill="1" applyBorder="1" applyAlignment="1" applyProtection="1">
      <alignment horizontal="center" vertical="center" wrapText="1"/>
      <protection locked="0"/>
    </xf>
    <xf numFmtId="0" fontId="0" fillId="4" borderId="33" xfId="0" applyFill="1" applyBorder="1" applyAlignment="1" applyProtection="1">
      <alignment horizontal="center" vertical="center" wrapText="1"/>
      <protection locked="0"/>
    </xf>
    <xf numFmtId="0" fontId="3" fillId="3" borderId="35" xfId="0" applyFont="1" applyFill="1" applyBorder="1" applyAlignment="1">
      <alignment horizontal="center" vertical="center" wrapText="1"/>
    </xf>
    <xf numFmtId="0" fontId="3" fillId="3" borderId="36" xfId="0" applyFont="1" applyFill="1" applyBorder="1" applyAlignment="1">
      <alignment horizontal="center" vertical="center" wrapText="1"/>
    </xf>
    <xf numFmtId="0" fontId="3" fillId="3" borderId="37" xfId="0" applyFont="1" applyFill="1" applyBorder="1" applyAlignment="1">
      <alignment horizontal="center" vertical="center" wrapText="1"/>
    </xf>
    <xf numFmtId="0" fontId="0" fillId="4" borderId="45" xfId="0" applyFill="1" applyBorder="1" applyAlignment="1" applyProtection="1">
      <alignment horizontal="center" vertical="center"/>
      <protection locked="0"/>
    </xf>
    <xf numFmtId="0" fontId="0" fillId="4" borderId="44" xfId="0" applyFill="1" applyBorder="1" applyAlignment="1" applyProtection="1">
      <alignment horizontal="center" vertical="center"/>
      <protection locked="0"/>
    </xf>
    <xf numFmtId="0" fontId="0" fillId="0" borderId="2" xfId="0" applyBorder="1" applyAlignment="1">
      <alignment horizontal="right"/>
    </xf>
    <xf numFmtId="0" fontId="0" fillId="0" borderId="7" xfId="0" applyBorder="1" applyAlignment="1">
      <alignment horizontal="right"/>
    </xf>
    <xf numFmtId="0" fontId="0" fillId="0" borderId="1" xfId="0" applyBorder="1" applyAlignment="1">
      <alignment horizontal="left"/>
    </xf>
    <xf numFmtId="0" fontId="25" fillId="5" borderId="3" xfId="0" applyFont="1" applyFill="1" applyBorder="1" applyAlignment="1">
      <alignment horizontal="center"/>
    </xf>
    <xf numFmtId="0" fontId="25" fillId="5" borderId="4" xfId="0" applyFont="1" applyFill="1" applyBorder="1" applyAlignment="1">
      <alignment horizontal="center"/>
    </xf>
    <xf numFmtId="0" fontId="25" fillId="5" borderId="5" xfId="0" applyFont="1" applyFill="1" applyBorder="1" applyAlignment="1">
      <alignment horizontal="center"/>
    </xf>
    <xf numFmtId="14" fontId="11" fillId="5" borderId="3" xfId="0" applyNumberFormat="1" applyFont="1" applyFill="1" applyBorder="1" applyAlignment="1">
      <alignment horizontal="left"/>
    </xf>
    <xf numFmtId="14" fontId="11" fillId="5" borderId="4" xfId="0" applyNumberFormat="1" applyFont="1" applyFill="1" applyBorder="1" applyAlignment="1">
      <alignment horizontal="left"/>
    </xf>
    <xf numFmtId="14" fontId="11" fillId="5" borderId="5" xfId="0" applyNumberFormat="1" applyFont="1" applyFill="1" applyBorder="1" applyAlignment="1">
      <alignment horizontal="left"/>
    </xf>
    <xf numFmtId="0" fontId="7" fillId="2" borderId="3" xfId="0" applyFont="1" applyFill="1" applyBorder="1" applyAlignment="1">
      <alignment horizontal="right"/>
    </xf>
    <xf numFmtId="0" fontId="7" fillId="2" borderId="4" xfId="0" applyFont="1" applyFill="1" applyBorder="1" applyAlignment="1">
      <alignment horizontal="right"/>
    </xf>
    <xf numFmtId="0" fontId="7" fillId="2" borderId="5" xfId="0" applyFont="1" applyFill="1" applyBorder="1" applyAlignment="1">
      <alignment horizontal="right"/>
    </xf>
    <xf numFmtId="0" fontId="8" fillId="9" borderId="3" xfId="0" applyFont="1" applyFill="1" applyBorder="1" applyAlignment="1">
      <alignment horizontal="center"/>
    </xf>
    <xf numFmtId="0" fontId="8" fillId="9" borderId="4" xfId="0" applyFont="1" applyFill="1" applyBorder="1" applyAlignment="1">
      <alignment horizontal="center"/>
    </xf>
    <xf numFmtId="0" fontId="8" fillId="9" borderId="5" xfId="0" applyFont="1" applyFill="1" applyBorder="1" applyAlignment="1">
      <alignment horizontal="center"/>
    </xf>
    <xf numFmtId="0" fontId="18" fillId="0" borderId="1" xfId="0" applyFont="1" applyBorder="1" applyAlignment="1">
      <alignment horizontal="center" vertical="center" wrapText="1"/>
    </xf>
    <xf numFmtId="0" fontId="0" fillId="0" borderId="1" xfId="0" applyBorder="1" applyAlignment="1">
      <alignment horizontal="center" vertical="center"/>
    </xf>
    <xf numFmtId="0" fontId="23" fillId="0" borderId="0" xfId="0" applyFont="1" applyAlignment="1">
      <alignment horizontal="center" vertical="center"/>
    </xf>
    <xf numFmtId="0" fontId="22" fillId="2" borderId="6" xfId="0" applyFont="1" applyFill="1" applyBorder="1" applyAlignment="1">
      <alignment horizontal="left" vertical="top" wrapText="1"/>
    </xf>
    <xf numFmtId="0" fontId="22" fillId="2" borderId="2" xfId="0" applyFont="1" applyFill="1" applyBorder="1" applyAlignment="1">
      <alignment horizontal="left" vertical="top" wrapText="1"/>
    </xf>
    <xf numFmtId="0" fontId="22" fillId="2" borderId="7" xfId="0" applyFont="1" applyFill="1" applyBorder="1" applyAlignment="1">
      <alignment horizontal="left" vertical="top" wrapText="1"/>
    </xf>
    <xf numFmtId="0" fontId="22" fillId="2" borderId="16" xfId="0" applyFont="1" applyFill="1" applyBorder="1" applyAlignment="1">
      <alignment horizontal="left" vertical="top" wrapText="1"/>
    </xf>
    <xf numFmtId="0" fontId="22" fillId="2" borderId="0" xfId="0" applyFont="1" applyFill="1" applyBorder="1" applyAlignment="1">
      <alignment horizontal="left" vertical="top" wrapText="1"/>
    </xf>
    <xf numFmtId="0" fontId="22" fillId="2" borderId="17" xfId="0" applyFont="1" applyFill="1" applyBorder="1" applyAlignment="1">
      <alignment horizontal="left" vertical="top" wrapText="1"/>
    </xf>
    <xf numFmtId="0" fontId="22" fillId="2" borderId="8" xfId="0" applyFont="1" applyFill="1" applyBorder="1" applyAlignment="1">
      <alignment horizontal="left" vertical="top" wrapText="1"/>
    </xf>
    <xf numFmtId="0" fontId="22" fillId="2" borderId="9" xfId="0" applyFont="1" applyFill="1" applyBorder="1" applyAlignment="1">
      <alignment horizontal="left" vertical="top" wrapText="1"/>
    </xf>
    <xf numFmtId="0" fontId="22" fillId="2" borderId="10" xfId="0" applyFont="1" applyFill="1" applyBorder="1" applyAlignment="1">
      <alignment horizontal="left" vertical="top" wrapText="1"/>
    </xf>
    <xf numFmtId="0" fontId="2" fillId="3" borderId="1" xfId="0" applyFont="1" applyFill="1" applyBorder="1" applyAlignment="1">
      <alignment horizontal="left" vertical="center"/>
    </xf>
    <xf numFmtId="0" fontId="2" fillId="2" borderId="1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4" borderId="3" xfId="0" applyFont="1" applyFill="1" applyBorder="1" applyAlignment="1">
      <alignment horizontal="center" vertical="center"/>
    </xf>
    <xf numFmtId="0" fontId="2" fillId="3" borderId="8" xfId="0" applyFont="1" applyFill="1" applyBorder="1" applyAlignment="1">
      <alignment horizontal="left" vertical="center"/>
    </xf>
    <xf numFmtId="0" fontId="2" fillId="3" borderId="9" xfId="0" applyFont="1" applyFill="1" applyBorder="1" applyAlignment="1">
      <alignment horizontal="left" vertical="center"/>
    </xf>
    <xf numFmtId="0" fontId="2" fillId="3" borderId="10" xfId="0" applyFont="1" applyFill="1" applyBorder="1" applyAlignment="1">
      <alignment horizontal="left" vertical="center"/>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8" fillId="4" borderId="1" xfId="0" applyFont="1" applyFill="1" applyBorder="1" applyAlignment="1">
      <alignment horizontal="center" vertical="center"/>
    </xf>
    <xf numFmtId="0" fontId="28" fillId="4" borderId="3" xfId="0" applyFont="1" applyFill="1" applyBorder="1" applyAlignment="1">
      <alignment horizontal="center" vertical="center"/>
    </xf>
    <xf numFmtId="0" fontId="2" fillId="3" borderId="3" xfId="0" applyFont="1" applyFill="1" applyBorder="1" applyAlignment="1">
      <alignment horizontal="left" vertical="center"/>
    </xf>
    <xf numFmtId="0" fontId="2" fillId="3" borderId="4" xfId="0" applyFont="1" applyFill="1" applyBorder="1" applyAlignment="1">
      <alignment horizontal="left" vertical="center"/>
    </xf>
    <xf numFmtId="0" fontId="2" fillId="4" borderId="6"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3" borderId="5" xfId="0" applyFont="1" applyFill="1" applyBorder="1" applyAlignment="1">
      <alignment horizontal="left" vertical="center"/>
    </xf>
    <xf numFmtId="0" fontId="28" fillId="3" borderId="1" xfId="0" applyFont="1" applyFill="1" applyBorder="1" applyAlignment="1">
      <alignment horizontal="center" vertical="center"/>
    </xf>
    <xf numFmtId="0" fontId="28" fillId="3" borderId="1" xfId="0" applyFont="1" applyFill="1" applyBorder="1" applyAlignment="1">
      <alignment horizontal="left" vertical="center"/>
    </xf>
    <xf numFmtId="0" fontId="7" fillId="2" borderId="6"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8" fillId="4" borderId="6" xfId="0" applyFont="1" applyFill="1" applyBorder="1" applyAlignment="1" applyProtection="1">
      <alignment horizontal="center" vertical="center"/>
      <protection locked="0"/>
    </xf>
    <xf numFmtId="0" fontId="8" fillId="4" borderId="8" xfId="0" applyFont="1" applyFill="1" applyBorder="1" applyAlignment="1" applyProtection="1">
      <alignment horizontal="center" vertical="center"/>
      <protection locked="0"/>
    </xf>
    <xf numFmtId="0" fontId="28" fillId="4" borderId="6" xfId="0" applyFont="1" applyFill="1" applyBorder="1" applyAlignment="1">
      <alignment horizontal="center" vertical="center"/>
    </xf>
    <xf numFmtId="0" fontId="28" fillId="4" borderId="7" xfId="0" applyFont="1" applyFill="1" applyBorder="1" applyAlignment="1">
      <alignment horizontal="center" vertical="center"/>
    </xf>
    <xf numFmtId="0" fontId="28" fillId="4" borderId="8" xfId="0" applyFont="1" applyFill="1" applyBorder="1" applyAlignment="1">
      <alignment horizontal="center" vertical="center"/>
    </xf>
    <xf numFmtId="0" fontId="28" fillId="4" borderId="10" xfId="0" applyFont="1" applyFill="1" applyBorder="1" applyAlignment="1">
      <alignment horizontal="center" vertical="center"/>
    </xf>
    <xf numFmtId="0" fontId="7" fillId="2" borderId="7"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8" fillId="4" borderId="7"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28" fillId="4" borderId="13" xfId="0" applyFont="1" applyFill="1" applyBorder="1" applyAlignment="1">
      <alignment horizontal="center" vertical="center"/>
    </xf>
    <xf numFmtId="0" fontId="28" fillId="4" borderId="11" xfId="0" applyFont="1" applyFill="1" applyBorder="1" applyAlignment="1">
      <alignment horizontal="center" vertical="center"/>
    </xf>
    <xf numFmtId="0" fontId="28" fillId="4" borderId="2" xfId="0" applyFont="1" applyFill="1" applyBorder="1" applyAlignment="1">
      <alignment horizontal="center" vertical="center"/>
    </xf>
    <xf numFmtId="0" fontId="28" fillId="4" borderId="9" xfId="0" applyFont="1" applyFill="1" applyBorder="1" applyAlignment="1">
      <alignment horizontal="center" vertical="center"/>
    </xf>
    <xf numFmtId="0" fontId="3" fillId="3" borderId="49"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50" xfId="0" applyFont="1" applyFill="1" applyBorder="1" applyAlignment="1">
      <alignment horizontal="center" vertical="center"/>
    </xf>
    <xf numFmtId="0" fontId="7" fillId="7" borderId="3" xfId="0" applyFont="1" applyFill="1" applyBorder="1" applyAlignment="1">
      <alignment horizontal="center" vertical="center"/>
    </xf>
    <xf numFmtId="0" fontId="7" fillId="7" borderId="5" xfId="0" applyFont="1" applyFill="1" applyBorder="1" applyAlignment="1">
      <alignment horizontal="center" vertical="center"/>
    </xf>
    <xf numFmtId="0" fontId="10" fillId="3" borderId="48" xfId="0" applyFont="1" applyFill="1" applyBorder="1" applyAlignment="1">
      <alignment horizontal="left" vertical="center"/>
    </xf>
    <xf numFmtId="0" fontId="10" fillId="3" borderId="4" xfId="0" applyFont="1" applyFill="1" applyBorder="1" applyAlignment="1">
      <alignment horizontal="left" vertical="center"/>
    </xf>
    <xf numFmtId="0" fontId="10" fillId="3" borderId="5" xfId="0" applyFont="1" applyFill="1" applyBorder="1" applyAlignment="1">
      <alignment horizontal="left"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34" xfId="0" applyFont="1" applyFill="1" applyBorder="1" applyAlignment="1">
      <alignment horizontal="center" vertical="center"/>
    </xf>
    <xf numFmtId="0" fontId="10" fillId="3" borderId="46"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47" xfId="0" applyFont="1" applyFill="1" applyBorder="1" applyAlignment="1">
      <alignment horizontal="center" vertical="center"/>
    </xf>
    <xf numFmtId="0" fontId="3" fillId="3" borderId="48"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34" xfId="0" applyFont="1" applyFill="1" applyBorder="1" applyAlignment="1">
      <alignment horizontal="center" vertical="center"/>
    </xf>
    <xf numFmtId="0" fontId="1"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9" fillId="4" borderId="1" xfId="0" applyFont="1" applyFill="1" applyBorder="1" applyAlignment="1" applyProtection="1">
      <alignment horizontal="center" vertical="center"/>
      <protection locked="0"/>
    </xf>
    <xf numFmtId="7" fontId="9" fillId="4" borderId="1" xfId="1" applyNumberFormat="1" applyFont="1" applyFill="1" applyBorder="1" applyAlignment="1" applyProtection="1">
      <alignment horizontal="center" vertical="center"/>
      <protection locked="0"/>
    </xf>
    <xf numFmtId="7" fontId="9" fillId="4" borderId="33" xfId="1" applyNumberFormat="1" applyFont="1" applyFill="1" applyBorder="1" applyAlignment="1" applyProtection="1">
      <alignment horizontal="center" vertical="center"/>
      <protection locked="0"/>
    </xf>
    <xf numFmtId="7" fontId="9" fillId="0" borderId="1" xfId="1" applyNumberFormat="1" applyFont="1" applyBorder="1" applyAlignment="1" applyProtection="1">
      <alignment horizontal="center" vertical="center"/>
      <protection locked="0"/>
    </xf>
    <xf numFmtId="7" fontId="9" fillId="0" borderId="33" xfId="1" applyNumberFormat="1" applyFont="1" applyBorder="1" applyAlignment="1" applyProtection="1">
      <alignment horizontal="center" vertical="center"/>
      <protection locked="0"/>
    </xf>
    <xf numFmtId="0" fontId="2" fillId="4" borderId="1" xfId="0" applyFont="1" applyFill="1" applyBorder="1" applyAlignment="1" applyProtection="1">
      <alignment horizontal="center" vertical="center"/>
      <protection locked="0"/>
    </xf>
    <xf numFmtId="0" fontId="5" fillId="3" borderId="46" xfId="0" applyFont="1" applyFill="1" applyBorder="1" applyAlignment="1">
      <alignment horizontal="center" vertical="center"/>
    </xf>
    <xf numFmtId="0" fontId="5" fillId="3" borderId="26" xfId="0" applyFont="1" applyFill="1" applyBorder="1" applyAlignment="1">
      <alignment horizontal="center" vertical="center"/>
    </xf>
    <xf numFmtId="0" fontId="5" fillId="3" borderId="47" xfId="0" applyFont="1" applyFill="1" applyBorder="1" applyAlignment="1">
      <alignment horizontal="center" vertical="center"/>
    </xf>
    <xf numFmtId="0" fontId="7" fillId="3" borderId="48" xfId="0" applyFont="1" applyFill="1" applyBorder="1" applyAlignment="1">
      <alignment horizontal="left" vertical="center"/>
    </xf>
    <xf numFmtId="0" fontId="7" fillId="3" borderId="4" xfId="0" applyFont="1" applyFill="1" applyBorder="1" applyAlignment="1">
      <alignment horizontal="left" vertical="center"/>
    </xf>
    <xf numFmtId="0" fontId="7" fillId="3" borderId="34" xfId="0" applyFont="1" applyFill="1" applyBorder="1" applyAlignment="1">
      <alignment horizontal="left" vertical="center"/>
    </xf>
    <xf numFmtId="0" fontId="28" fillId="3" borderId="49" xfId="0" applyFont="1" applyFill="1" applyBorder="1" applyAlignment="1">
      <alignment horizontal="center" vertical="center"/>
    </xf>
    <xf numFmtId="0" fontId="28" fillId="3" borderId="15" xfId="0" applyFont="1" applyFill="1" applyBorder="1" applyAlignment="1">
      <alignment horizontal="center" vertical="center"/>
    </xf>
    <xf numFmtId="0" fontId="28" fillId="3" borderId="50" xfId="0" applyFont="1" applyFill="1" applyBorder="1" applyAlignment="1">
      <alignment horizontal="center" vertical="center"/>
    </xf>
    <xf numFmtId="0" fontId="2" fillId="3" borderId="45"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3" borderId="51" xfId="0" applyFont="1" applyFill="1" applyBorder="1" applyAlignment="1" applyProtection="1">
      <alignment horizontal="center" vertical="center"/>
      <protection locked="0"/>
    </xf>
    <xf numFmtId="0" fontId="27" fillId="2" borderId="32" xfId="0" applyFont="1" applyFill="1" applyBorder="1" applyAlignment="1">
      <alignment horizontal="left" vertical="top" wrapText="1"/>
    </xf>
    <xf numFmtId="0" fontId="27" fillId="2" borderId="1" xfId="0" applyFont="1" applyFill="1" applyBorder="1" applyAlignment="1">
      <alignment horizontal="left" vertical="top" wrapText="1"/>
    </xf>
    <xf numFmtId="0" fontId="27" fillId="2" borderId="1" xfId="0" applyFont="1" applyFill="1" applyBorder="1" applyAlignment="1" applyProtection="1">
      <alignment horizontal="left" vertical="top" wrapText="1"/>
      <protection locked="0"/>
    </xf>
    <xf numFmtId="0" fontId="27" fillId="2" borderId="33" xfId="0" applyFont="1" applyFill="1" applyBorder="1" applyAlignment="1" applyProtection="1">
      <alignment horizontal="left" vertical="top" wrapText="1"/>
      <protection locked="0"/>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9" fillId="4" borderId="3" xfId="0" applyFont="1" applyFill="1" applyBorder="1" applyAlignment="1" applyProtection="1">
      <alignment horizontal="center" vertical="center"/>
      <protection locked="0"/>
    </xf>
    <xf numFmtId="0" fontId="9" fillId="4" borderId="4" xfId="0" applyFont="1" applyFill="1" applyBorder="1" applyAlignment="1" applyProtection="1">
      <alignment horizontal="center" vertical="center"/>
      <protection locked="0"/>
    </xf>
    <xf numFmtId="0" fontId="9" fillId="4" borderId="5" xfId="0" applyFont="1" applyFill="1" applyBorder="1" applyAlignment="1" applyProtection="1">
      <alignment horizontal="center" vertical="center"/>
      <protection locked="0"/>
    </xf>
    <xf numFmtId="0" fontId="7" fillId="2" borderId="3"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9" fillId="4" borderId="1" xfId="0" applyFont="1" applyFill="1" applyBorder="1" applyAlignment="1" applyProtection="1">
      <alignment horizontal="center" vertical="center" wrapText="1"/>
      <protection locked="0"/>
    </xf>
    <xf numFmtId="165" fontId="9" fillId="4" borderId="3" xfId="0" applyNumberFormat="1" applyFont="1" applyFill="1" applyBorder="1" applyAlignment="1" applyProtection="1">
      <alignment horizontal="center" vertical="center"/>
      <protection locked="0"/>
    </xf>
    <xf numFmtId="165" fontId="9" fillId="4" borderId="5" xfId="0" applyNumberFormat="1" applyFont="1" applyFill="1" applyBorder="1" applyAlignment="1" applyProtection="1">
      <alignment horizontal="center" vertical="center"/>
      <protection locked="0"/>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8" fillId="4" borderId="3" xfId="0" applyFont="1" applyFill="1" applyBorder="1" applyAlignment="1" applyProtection="1">
      <alignment horizontal="center" vertical="center" wrapText="1"/>
      <protection locked="0"/>
    </xf>
    <xf numFmtId="0" fontId="8" fillId="4" borderId="5" xfId="0" applyFont="1" applyFill="1" applyBorder="1" applyAlignment="1" applyProtection="1">
      <alignment horizontal="center" vertical="center" wrapText="1"/>
      <protection locked="0"/>
    </xf>
    <xf numFmtId="0" fontId="1" fillId="2" borderId="1" xfId="0" applyFont="1" applyFill="1" applyBorder="1" applyAlignment="1">
      <alignment horizontal="center" vertical="center" wrapText="1"/>
    </xf>
    <xf numFmtId="0" fontId="0" fillId="0" borderId="6"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2" fillId="3" borderId="1" xfId="0" applyFont="1" applyFill="1" applyBorder="1" applyAlignment="1">
      <alignment horizontal="left" vertical="center" wrapText="1"/>
    </xf>
    <xf numFmtId="0" fontId="1" fillId="4" borderId="1" xfId="0" applyFont="1" applyFill="1" applyBorder="1" applyAlignment="1" applyProtection="1">
      <alignment horizontal="center" vertical="center"/>
    </xf>
    <xf numFmtId="0" fontId="1" fillId="4" borderId="13" xfId="0" applyFont="1" applyFill="1" applyBorder="1" applyAlignment="1" applyProtection="1">
      <alignment horizontal="center" vertical="center"/>
    </xf>
    <xf numFmtId="0" fontId="1" fillId="2" borderId="1"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1" fillId="2" borderId="13" xfId="0" applyFont="1" applyFill="1" applyBorder="1" applyAlignment="1" applyProtection="1">
      <alignment horizontal="center" vertical="center" wrapText="1"/>
    </xf>
    <xf numFmtId="0" fontId="1" fillId="2" borderId="6" xfId="0" applyFont="1" applyFill="1" applyBorder="1" applyAlignment="1" applyProtection="1">
      <alignment horizontal="center" vertical="center" wrapText="1"/>
    </xf>
    <xf numFmtId="0" fontId="1" fillId="3" borderId="4" xfId="0" applyFont="1" applyFill="1" applyBorder="1" applyAlignment="1">
      <alignment horizontal="left" vertical="center"/>
    </xf>
    <xf numFmtId="0" fontId="1" fillId="3" borderId="5" xfId="0" applyFont="1" applyFill="1" applyBorder="1" applyAlignment="1">
      <alignment horizontal="left" vertical="center"/>
    </xf>
    <xf numFmtId="0" fontId="0" fillId="4" borderId="11" xfId="0" applyFill="1" applyBorder="1" applyAlignment="1">
      <alignment horizontal="center" vertical="center"/>
    </xf>
    <xf numFmtId="0" fontId="0" fillId="4" borderId="1" xfId="0" applyFill="1" applyBorder="1" applyAlignment="1">
      <alignment horizontal="center" vertical="center"/>
    </xf>
    <xf numFmtId="0" fontId="1" fillId="4" borderId="11" xfId="0" applyFont="1" applyFill="1" applyBorder="1" applyAlignment="1">
      <alignment horizontal="center" vertical="center"/>
    </xf>
    <xf numFmtId="0" fontId="1" fillId="4" borderId="1" xfId="0" applyFont="1" applyFill="1" applyBorder="1" applyAlignment="1">
      <alignment horizontal="center" vertical="center"/>
    </xf>
    <xf numFmtId="0" fontId="1" fillId="2" borderId="11" xfId="0" applyFont="1" applyFill="1" applyBorder="1" applyAlignment="1">
      <alignment horizontal="center" vertical="center" wrapText="1"/>
    </xf>
    <xf numFmtId="0" fontId="3" fillId="3" borderId="1" xfId="0" applyFont="1" applyFill="1" applyBorder="1" applyAlignment="1">
      <alignment horizontal="center" vertical="center"/>
    </xf>
    <xf numFmtId="0" fontId="2" fillId="3" borderId="13" xfId="0" applyFont="1" applyFill="1" applyBorder="1" applyAlignment="1">
      <alignment horizontal="left" vertical="center" wrapText="1"/>
    </xf>
    <xf numFmtId="0" fontId="0" fillId="0" borderId="3" xfId="0" applyBorder="1" applyAlignment="1">
      <alignment horizontal="center" vertical="center"/>
    </xf>
    <xf numFmtId="0" fontId="1" fillId="2" borderId="13" xfId="0" applyFont="1" applyFill="1" applyBorder="1" applyAlignment="1">
      <alignment horizontal="center" vertical="center" wrapText="1"/>
    </xf>
    <xf numFmtId="0" fontId="0" fillId="0" borderId="13" xfId="0" applyBorder="1" applyAlignment="1">
      <alignment horizontal="center" vertical="center"/>
    </xf>
    <xf numFmtId="0" fontId="10" fillId="3" borderId="49" xfId="0" applyFont="1" applyFill="1" applyBorder="1" applyAlignment="1">
      <alignment horizontal="center" vertical="center"/>
    </xf>
    <xf numFmtId="0" fontId="10" fillId="3" borderId="15"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41" xfId="0" applyFont="1" applyFill="1" applyBorder="1" applyAlignment="1">
      <alignment horizontal="center" vertical="center"/>
    </xf>
    <xf numFmtId="0" fontId="1" fillId="2" borderId="3" xfId="0" applyFont="1" applyFill="1" applyBorder="1" applyAlignment="1">
      <alignment horizontal="center" vertical="center" wrapText="1"/>
    </xf>
    <xf numFmtId="0" fontId="1" fillId="3" borderId="1" xfId="0" applyFont="1" applyFill="1" applyBorder="1" applyAlignment="1">
      <alignment horizontal="left" vertical="center"/>
    </xf>
    <xf numFmtId="0" fontId="1" fillId="2" borderId="5" xfId="0" applyFont="1" applyFill="1" applyBorder="1" applyAlignment="1">
      <alignment horizontal="center" vertical="center" wrapText="1"/>
    </xf>
    <xf numFmtId="0" fontId="0" fillId="0" borderId="11" xfId="0" applyBorder="1" applyAlignment="1">
      <alignment horizontal="center" vertical="center"/>
    </xf>
    <xf numFmtId="0" fontId="1" fillId="2" borderId="48"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0" fillId="0" borderId="45" xfId="0" applyBorder="1" applyAlignment="1">
      <alignment horizontal="center" vertical="center"/>
    </xf>
    <xf numFmtId="0" fontId="0" fillId="0" borderId="44" xfId="0" applyBorder="1" applyAlignment="1">
      <alignment horizontal="center" vertical="center"/>
    </xf>
    <xf numFmtId="0" fontId="1" fillId="2" borderId="34" xfId="0" applyFont="1" applyFill="1" applyBorder="1" applyAlignment="1">
      <alignment horizontal="center" vertical="center"/>
    </xf>
    <xf numFmtId="0" fontId="3" fillId="3" borderId="49" xfId="0" applyFont="1" applyFill="1" applyBorder="1" applyAlignment="1">
      <alignment horizontal="center"/>
    </xf>
    <xf numFmtId="0" fontId="3" fillId="3" borderId="15" xfId="0" applyFont="1" applyFill="1" applyBorder="1" applyAlignment="1">
      <alignment horizontal="center"/>
    </xf>
    <xf numFmtId="0" fontId="3" fillId="3" borderId="50" xfId="0" applyFont="1" applyFill="1" applyBorder="1" applyAlignment="1">
      <alignment horizontal="center"/>
    </xf>
    <xf numFmtId="0" fontId="2" fillId="4" borderId="45" xfId="0" applyFont="1" applyFill="1" applyBorder="1" applyAlignment="1">
      <alignment horizontal="center" vertical="center"/>
    </xf>
    <xf numFmtId="0" fontId="2" fillId="4" borderId="44" xfId="0" applyFont="1" applyFill="1" applyBorder="1" applyAlignment="1">
      <alignment horizontal="center" vertical="center"/>
    </xf>
    <xf numFmtId="0" fontId="0" fillId="3" borderId="1" xfId="0" applyFill="1" applyBorder="1" applyAlignment="1">
      <alignment horizontal="center"/>
    </xf>
    <xf numFmtId="0" fontId="0" fillId="3" borderId="33" xfId="0" applyFill="1" applyBorder="1" applyAlignment="1">
      <alignment horizontal="center"/>
    </xf>
    <xf numFmtId="0" fontId="1" fillId="2" borderId="32" xfId="0" applyFont="1" applyFill="1" applyBorder="1" applyAlignment="1">
      <alignment horizontal="center" vertical="center" wrapText="1"/>
    </xf>
    <xf numFmtId="0" fontId="0" fillId="0" borderId="32" xfId="0" applyBorder="1" applyAlignment="1">
      <alignment horizontal="center" vertical="center"/>
    </xf>
    <xf numFmtId="0" fontId="0" fillId="0" borderId="32" xfId="0" applyBorder="1" applyAlignment="1">
      <alignment horizontal="center"/>
    </xf>
    <xf numFmtId="0" fontId="0" fillId="0" borderId="1" xfId="0" applyBorder="1" applyAlignment="1">
      <alignment horizontal="center"/>
    </xf>
    <xf numFmtId="0" fontId="2" fillId="4" borderId="6" xfId="0" applyFont="1" applyFill="1" applyBorder="1" applyAlignment="1">
      <alignment horizontal="center"/>
    </xf>
    <xf numFmtId="0" fontId="2" fillId="4" borderId="51" xfId="0" applyFont="1" applyFill="1" applyBorder="1" applyAlignment="1">
      <alignment horizontal="center"/>
    </xf>
    <xf numFmtId="0" fontId="2" fillId="4" borderId="8" xfId="0" applyFont="1" applyFill="1" applyBorder="1" applyAlignment="1">
      <alignment horizontal="center"/>
    </xf>
    <xf numFmtId="0" fontId="2" fillId="4" borderId="53" xfId="0" applyFont="1" applyFill="1" applyBorder="1" applyAlignment="1">
      <alignment horizontal="center"/>
    </xf>
    <xf numFmtId="0" fontId="1" fillId="2" borderId="32" xfId="0" applyFont="1" applyFill="1" applyBorder="1" applyAlignment="1">
      <alignment horizontal="right" vertical="center"/>
    </xf>
    <xf numFmtId="0" fontId="1" fillId="2" borderId="1" xfId="0" applyFont="1" applyFill="1" applyBorder="1" applyAlignment="1">
      <alignment horizontal="right" vertical="center"/>
    </xf>
    <xf numFmtId="0" fontId="0" fillId="0" borderId="33" xfId="0" applyBorder="1" applyAlignment="1">
      <alignment horizontal="center" vertical="center"/>
    </xf>
    <xf numFmtId="0" fontId="0" fillId="0" borderId="33" xfId="0" applyBorder="1" applyAlignment="1">
      <alignment horizontal="center"/>
    </xf>
    <xf numFmtId="0" fontId="1" fillId="2" borderId="32" xfId="0" applyFont="1" applyFill="1" applyBorder="1" applyAlignment="1">
      <alignment horizontal="center" vertical="center"/>
    </xf>
    <xf numFmtId="0" fontId="1" fillId="2" borderId="33" xfId="0" applyFont="1" applyFill="1" applyBorder="1" applyAlignment="1">
      <alignment horizontal="center" vertical="center" wrapText="1"/>
    </xf>
    <xf numFmtId="0" fontId="0" fillId="0" borderId="51" xfId="0" applyBorder="1" applyAlignment="1">
      <alignment horizontal="center" vertical="center"/>
    </xf>
    <xf numFmtId="0" fontId="0" fillId="0" borderId="53" xfId="0" applyBorder="1" applyAlignment="1">
      <alignment horizontal="center" vertical="center"/>
    </xf>
    <xf numFmtId="0" fontId="1" fillId="2" borderId="33" xfId="0" applyFont="1" applyFill="1" applyBorder="1" applyAlignment="1">
      <alignment horizontal="center" vertical="center"/>
    </xf>
    <xf numFmtId="0" fontId="3" fillId="3" borderId="29" xfId="0" applyFont="1" applyFill="1" applyBorder="1" applyAlignment="1">
      <alignment horizontal="center"/>
    </xf>
    <xf numFmtId="0" fontId="3" fillId="3" borderId="30" xfId="0" applyFont="1" applyFill="1" applyBorder="1" applyAlignment="1">
      <alignment horizontal="center"/>
    </xf>
    <xf numFmtId="0" fontId="3" fillId="3" borderId="31" xfId="0" applyFont="1" applyFill="1" applyBorder="1" applyAlignment="1">
      <alignment horizontal="center"/>
    </xf>
    <xf numFmtId="0" fontId="1" fillId="2" borderId="4" xfId="0" applyFont="1" applyFill="1" applyBorder="1" applyAlignment="1">
      <alignment horizontal="center" vertical="center" wrapText="1"/>
    </xf>
    <xf numFmtId="0" fontId="0" fillId="4" borderId="6" xfId="0" applyFont="1" applyFill="1" applyBorder="1" applyAlignment="1">
      <alignment horizontal="center" vertical="center"/>
    </xf>
    <xf numFmtId="0" fontId="0" fillId="4" borderId="2" xfId="0" applyFont="1" applyFill="1" applyBorder="1" applyAlignment="1">
      <alignment horizontal="center" vertical="center"/>
    </xf>
    <xf numFmtId="0" fontId="0" fillId="4" borderId="7" xfId="0" applyFont="1" applyFill="1" applyBorder="1" applyAlignment="1">
      <alignment horizontal="center" vertical="center"/>
    </xf>
    <xf numFmtId="0" fontId="0" fillId="4" borderId="8" xfId="0" applyFont="1" applyFill="1" applyBorder="1" applyAlignment="1">
      <alignment horizontal="center" vertical="center"/>
    </xf>
    <xf numFmtId="0" fontId="0" fillId="4" borderId="9" xfId="0" applyFont="1" applyFill="1" applyBorder="1" applyAlignment="1">
      <alignment horizontal="center" vertical="center"/>
    </xf>
    <xf numFmtId="0" fontId="0" fillId="4" borderId="10" xfId="0" applyFont="1" applyFill="1" applyBorder="1" applyAlignment="1">
      <alignment horizontal="center" vertical="center"/>
    </xf>
    <xf numFmtId="0" fontId="0" fillId="0" borderId="32" xfId="0" applyBorder="1" applyAlignment="1">
      <alignment horizontal="center" vertical="center" wrapText="1"/>
    </xf>
    <xf numFmtId="0" fontId="0" fillId="0" borderId="1" xfId="0" applyBorder="1" applyAlignment="1">
      <alignment horizontal="center" vertical="center" wrapText="1"/>
    </xf>
    <xf numFmtId="0" fontId="1" fillId="3" borderId="48" xfId="0" applyFont="1" applyFill="1" applyBorder="1" applyAlignment="1">
      <alignment horizontal="left"/>
    </xf>
    <xf numFmtId="0" fontId="1" fillId="3" borderId="4" xfId="0" applyFont="1" applyFill="1" applyBorder="1" applyAlignment="1">
      <alignment horizontal="left"/>
    </xf>
    <xf numFmtId="0" fontId="1" fillId="3" borderId="34" xfId="0" applyFont="1" applyFill="1" applyBorder="1" applyAlignment="1">
      <alignment horizontal="left"/>
    </xf>
    <xf numFmtId="0" fontId="1" fillId="2" borderId="45"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44"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51" xfId="0" applyFont="1" applyFill="1" applyBorder="1" applyAlignment="1">
      <alignment horizontal="center" vertical="center"/>
    </xf>
    <xf numFmtId="0" fontId="1" fillId="2" borderId="53" xfId="0" applyFont="1" applyFill="1" applyBorder="1" applyAlignment="1">
      <alignment horizontal="center" vertical="center"/>
    </xf>
    <xf numFmtId="0" fontId="1" fillId="4" borderId="1" xfId="0" applyFont="1" applyFill="1" applyBorder="1" applyAlignment="1">
      <alignment horizontal="center" vertical="center" wrapText="1"/>
    </xf>
    <xf numFmtId="0" fontId="1" fillId="4" borderId="33" xfId="0" applyFont="1" applyFill="1" applyBorder="1" applyAlignment="1">
      <alignment horizontal="center" vertical="center" wrapText="1"/>
    </xf>
    <xf numFmtId="0" fontId="1" fillId="2" borderId="34" xfId="0" applyFont="1" applyFill="1" applyBorder="1" applyAlignment="1">
      <alignment horizontal="center" vertical="center" wrapText="1"/>
    </xf>
    <xf numFmtId="14" fontId="0" fillId="0" borderId="32" xfId="0" applyNumberFormat="1" applyBorder="1" applyAlignment="1">
      <alignment horizontal="center" vertical="center"/>
    </xf>
    <xf numFmtId="14" fontId="0" fillId="0" borderId="1" xfId="0" applyNumberFormat="1" applyBorder="1" applyAlignment="1">
      <alignment horizontal="center" vertical="center"/>
    </xf>
    <xf numFmtId="0" fontId="15" fillId="2" borderId="32"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 fillId="3" borderId="1" xfId="0" applyFont="1" applyFill="1" applyBorder="1" applyAlignment="1">
      <alignment horizontal="center"/>
    </xf>
    <xf numFmtId="0" fontId="1" fillId="3" borderId="33" xfId="0" applyFont="1" applyFill="1" applyBorder="1" applyAlignment="1">
      <alignment horizontal="center"/>
    </xf>
    <xf numFmtId="0" fontId="1" fillId="2" borderId="55" xfId="0" applyFont="1" applyFill="1" applyBorder="1" applyAlignment="1">
      <alignment horizontal="center"/>
    </xf>
    <xf numFmtId="0" fontId="0" fillId="2" borderId="39" xfId="0" applyFill="1" applyBorder="1" applyAlignment="1">
      <alignment horizontal="center"/>
    </xf>
    <xf numFmtId="0" fontId="0" fillId="2" borderId="0" xfId="0" applyFill="1" applyBorder="1" applyAlignment="1">
      <alignment horizontal="center"/>
    </xf>
    <xf numFmtId="0" fontId="0" fillId="2" borderId="16" xfId="0" applyFill="1" applyBorder="1" applyAlignment="1">
      <alignment horizontal="center"/>
    </xf>
    <xf numFmtId="0" fontId="0" fillId="2" borderId="8" xfId="0" applyFill="1" applyBorder="1" applyAlignment="1">
      <alignment horizontal="center"/>
    </xf>
    <xf numFmtId="0" fontId="0" fillId="2" borderId="9" xfId="0" applyFill="1" applyBorder="1" applyAlignment="1">
      <alignment horizontal="center"/>
    </xf>
    <xf numFmtId="0" fontId="2" fillId="3" borderId="40" xfId="0" applyFont="1" applyFill="1" applyBorder="1" applyAlignment="1">
      <alignment horizontal="center"/>
    </xf>
    <xf numFmtId="0" fontId="2" fillId="3" borderId="14" xfId="0" applyFont="1" applyFill="1" applyBorder="1" applyAlignment="1">
      <alignment horizontal="center"/>
    </xf>
    <xf numFmtId="0" fontId="2" fillId="3" borderId="41" xfId="0" applyFont="1" applyFill="1" applyBorder="1" applyAlignment="1">
      <alignment horizontal="center"/>
    </xf>
    <xf numFmtId="0" fontId="29" fillId="3" borderId="46" xfId="0" applyFont="1" applyFill="1" applyBorder="1" applyAlignment="1">
      <alignment horizontal="left" vertical="center"/>
    </xf>
    <xf numFmtId="0" fontId="29" fillId="3" borderId="26" xfId="0" applyFont="1" applyFill="1" applyBorder="1" applyAlignment="1">
      <alignment horizontal="left" vertical="center"/>
    </xf>
    <xf numFmtId="0" fontId="29" fillId="3" borderId="47" xfId="0" applyFont="1" applyFill="1" applyBorder="1" applyAlignment="1">
      <alignment horizontal="left" vertical="center"/>
    </xf>
    <xf numFmtId="0" fontId="8" fillId="4" borderId="32" xfId="0" applyFont="1" applyFill="1" applyBorder="1" applyAlignment="1" applyProtection="1">
      <alignment horizontal="left" vertical="center"/>
      <protection locked="0"/>
    </xf>
    <xf numFmtId="0" fontId="8" fillId="4" borderId="1" xfId="0" applyFont="1" applyFill="1" applyBorder="1" applyAlignment="1" applyProtection="1">
      <alignment horizontal="left" vertical="center"/>
      <protection locked="0"/>
    </xf>
    <xf numFmtId="44" fontId="16" fillId="4" borderId="1" xfId="1" applyFont="1" applyFill="1" applyBorder="1" applyAlignment="1" applyProtection="1">
      <alignment horizontal="center" vertical="center"/>
      <protection locked="0"/>
    </xf>
    <xf numFmtId="44" fontId="16" fillId="4" borderId="33" xfId="1" applyFont="1" applyFill="1" applyBorder="1" applyAlignment="1" applyProtection="1">
      <alignment horizontal="center" vertical="center"/>
      <protection locked="0"/>
    </xf>
    <xf numFmtId="0" fontId="8" fillId="4" borderId="56" xfId="0" applyFont="1" applyFill="1" applyBorder="1" applyAlignment="1" applyProtection="1">
      <alignment horizontal="left" vertical="center"/>
      <protection locked="0"/>
    </xf>
    <xf numFmtId="0" fontId="8" fillId="4" borderId="24" xfId="0" applyFont="1" applyFill="1" applyBorder="1" applyAlignment="1" applyProtection="1">
      <alignment horizontal="left" vertical="center"/>
      <protection locked="0"/>
    </xf>
    <xf numFmtId="44" fontId="16" fillId="4" borderId="24" xfId="1" applyFont="1" applyFill="1" applyBorder="1" applyAlignment="1" applyProtection="1">
      <alignment horizontal="center" vertical="center"/>
      <protection locked="0"/>
    </xf>
    <xf numFmtId="44" fontId="16" fillId="4" borderId="57" xfId="1" applyFont="1" applyFill="1" applyBorder="1" applyAlignment="1" applyProtection="1">
      <alignment horizontal="center" vertical="center"/>
      <protection locked="0"/>
    </xf>
    <xf numFmtId="0" fontId="8" fillId="4" borderId="35" xfId="0" applyFont="1" applyFill="1" applyBorder="1" applyAlignment="1" applyProtection="1">
      <alignment horizontal="left" vertical="center"/>
      <protection locked="0"/>
    </xf>
    <xf numFmtId="0" fontId="8" fillId="4" borderId="36" xfId="0" applyFont="1" applyFill="1" applyBorder="1" applyAlignment="1" applyProtection="1">
      <alignment horizontal="left" vertical="center"/>
      <protection locked="0"/>
    </xf>
    <xf numFmtId="44" fontId="16" fillId="4" borderId="36" xfId="1" applyFont="1" applyFill="1" applyBorder="1" applyAlignment="1" applyProtection="1">
      <alignment horizontal="center" vertical="center"/>
      <protection locked="0"/>
    </xf>
    <xf numFmtId="44" fontId="16" fillId="4" borderId="37" xfId="1" applyFont="1" applyFill="1" applyBorder="1" applyAlignment="1" applyProtection="1">
      <alignment horizontal="center" vertical="center"/>
      <protection locked="0"/>
    </xf>
    <xf numFmtId="0" fontId="29" fillId="3" borderId="42" xfId="0" applyFont="1" applyFill="1" applyBorder="1" applyAlignment="1">
      <alignment horizontal="left" vertical="center"/>
    </xf>
    <xf numFmtId="0" fontId="29" fillId="3" borderId="11" xfId="0" applyFont="1" applyFill="1" applyBorder="1" applyAlignment="1">
      <alignment horizontal="left" vertical="center"/>
    </xf>
    <xf numFmtId="0" fontId="29" fillId="3" borderId="43" xfId="0" applyFont="1" applyFill="1" applyBorder="1" applyAlignment="1">
      <alignment horizontal="left" vertical="center"/>
    </xf>
    <xf numFmtId="0" fontId="1" fillId="3" borderId="38" xfId="0" applyFont="1" applyFill="1" applyBorder="1" applyAlignment="1">
      <alignment horizontal="left"/>
    </xf>
    <xf numFmtId="0" fontId="1" fillId="3" borderId="0" xfId="0" applyFont="1" applyFill="1" applyBorder="1" applyAlignment="1">
      <alignment horizontal="left"/>
    </xf>
    <xf numFmtId="0" fontId="1" fillId="3" borderId="39" xfId="0" applyFont="1" applyFill="1" applyBorder="1" applyAlignment="1">
      <alignment horizontal="left"/>
    </xf>
    <xf numFmtId="0" fontId="3" fillId="3" borderId="46" xfId="0" applyFont="1" applyFill="1" applyBorder="1" applyAlignment="1">
      <alignment horizontal="center"/>
    </xf>
    <xf numFmtId="0" fontId="3" fillId="3" borderId="26" xfId="0" applyFont="1" applyFill="1" applyBorder="1" applyAlignment="1">
      <alignment horizontal="center"/>
    </xf>
    <xf numFmtId="0" fontId="3" fillId="3" borderId="47" xfId="0" applyFont="1" applyFill="1" applyBorder="1" applyAlignment="1">
      <alignment horizontal="center"/>
    </xf>
    <xf numFmtId="0" fontId="1" fillId="3" borderId="48" xfId="0" applyFont="1" applyFill="1" applyBorder="1" applyAlignment="1">
      <alignment horizontal="center"/>
    </xf>
    <xf numFmtId="0" fontId="1" fillId="3" borderId="4" xfId="0" applyFont="1" applyFill="1" applyBorder="1" applyAlignment="1">
      <alignment horizontal="center"/>
    </xf>
    <xf numFmtId="0" fontId="1" fillId="3" borderId="5" xfId="0" applyFont="1" applyFill="1" applyBorder="1" applyAlignment="1">
      <alignment horizontal="center"/>
    </xf>
    <xf numFmtId="0" fontId="0" fillId="0" borderId="52" xfId="0" applyBorder="1" applyAlignment="1">
      <alignment horizontal="center" vertical="center"/>
    </xf>
    <xf numFmtId="0" fontId="1" fillId="3" borderId="3" xfId="0" applyFont="1" applyFill="1" applyBorder="1" applyAlignment="1">
      <alignment horizontal="center"/>
    </xf>
    <xf numFmtId="0" fontId="1" fillId="3" borderId="34" xfId="0" applyFont="1" applyFill="1" applyBorder="1" applyAlignment="1">
      <alignment horizontal="center"/>
    </xf>
    <xf numFmtId="0" fontId="1" fillId="3" borderId="45" xfId="0" applyFont="1" applyFill="1" applyBorder="1" applyAlignment="1">
      <alignment horizontal="left"/>
    </xf>
    <xf numFmtId="0" fontId="1" fillId="3" borderId="2" xfId="0" applyFont="1" applyFill="1" applyBorder="1" applyAlignment="1">
      <alignment horizontal="left"/>
    </xf>
    <xf numFmtId="0" fontId="1" fillId="3" borderId="51" xfId="0" applyFont="1" applyFill="1" applyBorder="1" applyAlignment="1">
      <alignment horizontal="left"/>
    </xf>
    <xf numFmtId="0" fontId="10" fillId="3" borderId="32"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33" xfId="0" applyFont="1" applyFill="1" applyBorder="1" applyAlignment="1">
      <alignment horizontal="center" vertical="center"/>
    </xf>
    <xf numFmtId="0" fontId="6" fillId="2" borderId="32" xfId="0" applyFont="1" applyFill="1" applyBorder="1" applyAlignment="1">
      <alignment horizontal="left" vertical="center"/>
    </xf>
    <xf numFmtId="0" fontId="6" fillId="2" borderId="1" xfId="0" applyFont="1" applyFill="1" applyBorder="1" applyAlignment="1">
      <alignment horizontal="left" vertical="center"/>
    </xf>
    <xf numFmtId="0" fontId="11" fillId="4" borderId="1" xfId="0" applyFont="1" applyFill="1" applyBorder="1" applyAlignment="1" applyProtection="1">
      <alignment horizontal="center" vertical="center"/>
      <protection locked="0"/>
    </xf>
    <xf numFmtId="0" fontId="0" fillId="0" borderId="13" xfId="0" applyBorder="1" applyAlignment="1">
      <alignment horizontal="center"/>
    </xf>
    <xf numFmtId="0" fontId="0" fillId="0" borderId="54" xfId="0" applyBorder="1" applyAlignment="1">
      <alignment horizontal="center" vertical="center"/>
    </xf>
    <xf numFmtId="0" fontId="11" fillId="4" borderId="33" xfId="0" applyFont="1" applyFill="1" applyBorder="1" applyAlignment="1" applyProtection="1">
      <alignment horizontal="center" vertical="center"/>
      <protection locked="0"/>
    </xf>
    <xf numFmtId="0" fontId="1" fillId="3" borderId="46" xfId="0" applyFont="1" applyFill="1" applyBorder="1" applyAlignment="1">
      <alignment horizontal="center"/>
    </xf>
    <xf numFmtId="0" fontId="1" fillId="3" borderId="26" xfId="0" applyFont="1" applyFill="1" applyBorder="1" applyAlignment="1">
      <alignment horizontal="center"/>
    </xf>
    <xf numFmtId="0" fontId="8" fillId="4" borderId="1" xfId="0" applyFont="1" applyFill="1" applyBorder="1" applyAlignment="1" applyProtection="1">
      <alignment horizontal="center" vertical="center" wrapText="1"/>
      <protection locked="0"/>
    </xf>
    <xf numFmtId="0" fontId="6" fillId="2" borderId="32" xfId="0" applyFont="1" applyFill="1" applyBorder="1" applyAlignment="1">
      <alignment horizontal="center" vertical="center"/>
    </xf>
    <xf numFmtId="0" fontId="6" fillId="2" borderId="1"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44" fontId="8" fillId="4" borderId="1" xfId="1" applyFont="1" applyFill="1" applyBorder="1" applyAlignment="1" applyProtection="1">
      <alignment horizontal="center" vertical="center"/>
      <protection locked="0"/>
    </xf>
    <xf numFmtId="44" fontId="8" fillId="4" borderId="33" xfId="1" applyFont="1" applyFill="1" applyBorder="1" applyAlignment="1" applyProtection="1">
      <alignment horizontal="center" vertical="center"/>
      <protection locked="0"/>
    </xf>
    <xf numFmtId="0" fontId="0" fillId="0" borderId="33" xfId="0" applyBorder="1" applyAlignment="1">
      <alignment horizontal="center" vertical="center" wrapText="1"/>
    </xf>
    <xf numFmtId="0" fontId="0" fillId="0" borderId="54" xfId="0" applyBorder="1" applyAlignment="1">
      <alignment horizontal="center" vertical="center" wrapText="1"/>
    </xf>
    <xf numFmtId="0" fontId="0" fillId="0" borderId="13" xfId="0" applyBorder="1" applyAlignment="1">
      <alignment horizontal="center" vertical="center" wrapText="1"/>
    </xf>
    <xf numFmtId="0" fontId="1" fillId="2" borderId="1" xfId="0" applyFont="1" applyFill="1" applyBorder="1" applyAlignment="1">
      <alignment horizontal="center"/>
    </xf>
    <xf numFmtId="0" fontId="1" fillId="3" borderId="1" xfId="0" applyFont="1" applyFill="1" applyBorder="1" applyAlignment="1">
      <alignment horizontal="center" vertical="center"/>
    </xf>
    <xf numFmtId="0" fontId="1" fillId="2" borderId="52" xfId="0" applyFont="1" applyFill="1" applyBorder="1" applyAlignment="1">
      <alignment horizontal="center" vertical="center" wrapText="1"/>
    </xf>
    <xf numFmtId="0" fontId="1" fillId="3" borderId="32" xfId="0" applyFont="1" applyFill="1" applyBorder="1" applyAlignment="1">
      <alignment horizontal="center"/>
    </xf>
    <xf numFmtId="0" fontId="17" fillId="2" borderId="16" xfId="0" applyFont="1" applyFill="1" applyBorder="1" applyAlignment="1">
      <alignment horizontal="center"/>
    </xf>
    <xf numFmtId="0" fontId="17" fillId="2" borderId="0" xfId="0" applyFont="1" applyFill="1" applyBorder="1" applyAlignment="1">
      <alignment horizontal="center"/>
    </xf>
    <xf numFmtId="0" fontId="17" fillId="2" borderId="39" xfId="0" applyFont="1" applyFill="1" applyBorder="1" applyAlignment="1">
      <alignment horizontal="center"/>
    </xf>
    <xf numFmtId="0" fontId="1" fillId="2" borderId="45" xfId="0" applyFont="1" applyFill="1" applyBorder="1" applyAlignment="1">
      <alignment horizontal="center"/>
    </xf>
    <xf numFmtId="0" fontId="1" fillId="2" borderId="2" xfId="0" applyFont="1" applyFill="1" applyBorder="1" applyAlignment="1">
      <alignment horizontal="center"/>
    </xf>
    <xf numFmtId="0" fontId="1" fillId="2" borderId="7" xfId="0" applyFont="1" applyFill="1" applyBorder="1" applyAlignment="1">
      <alignment horizont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6" fillId="7" borderId="1" xfId="0" applyFont="1" applyFill="1" applyBorder="1" applyAlignment="1">
      <alignment horizontal="center" vertical="center"/>
    </xf>
    <xf numFmtId="0" fontId="19" fillId="3" borderId="2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3" fillId="3" borderId="35" xfId="0" applyFont="1" applyFill="1" applyBorder="1" applyAlignment="1">
      <alignment horizontal="center" vertical="center"/>
    </xf>
    <xf numFmtId="0" fontId="3" fillId="3" borderId="36" xfId="0" applyFont="1" applyFill="1" applyBorder="1" applyAlignment="1">
      <alignment horizontal="center" vertical="center"/>
    </xf>
    <xf numFmtId="0" fontId="3" fillId="3" borderId="37" xfId="0" applyFont="1" applyFill="1" applyBorder="1" applyAlignment="1">
      <alignment horizontal="center" vertical="center"/>
    </xf>
    <xf numFmtId="0" fontId="6" fillId="7" borderId="32" xfId="0" applyFont="1" applyFill="1" applyBorder="1" applyAlignment="1">
      <alignment horizontal="center" vertical="center"/>
    </xf>
    <xf numFmtId="0" fontId="11" fillId="4" borderId="1" xfId="0" applyFont="1" applyFill="1" applyBorder="1" applyAlignment="1" applyProtection="1">
      <alignment horizontal="center" vertical="center" wrapText="1"/>
      <protection locked="0"/>
    </xf>
    <xf numFmtId="44" fontId="11" fillId="4" borderId="1" xfId="1" applyFont="1" applyFill="1" applyBorder="1" applyAlignment="1" applyProtection="1">
      <alignment horizontal="center" vertical="center"/>
      <protection locked="0"/>
    </xf>
    <xf numFmtId="0" fontId="6" fillId="7" borderId="32" xfId="0" applyFont="1" applyFill="1" applyBorder="1" applyAlignment="1">
      <alignment horizontal="center" vertical="center" wrapText="1"/>
    </xf>
    <xf numFmtId="0" fontId="10" fillId="8" borderId="48" xfId="0" applyFont="1" applyFill="1" applyBorder="1" applyAlignment="1">
      <alignment horizontal="left" vertical="center"/>
    </xf>
    <xf numFmtId="0" fontId="10" fillId="8" borderId="4" xfId="0" applyFont="1" applyFill="1" applyBorder="1" applyAlignment="1">
      <alignment horizontal="left" vertical="center"/>
    </xf>
    <xf numFmtId="0" fontId="10" fillId="8" borderId="5" xfId="0" applyFont="1" applyFill="1" applyBorder="1" applyAlignment="1">
      <alignment horizontal="left" vertical="center"/>
    </xf>
    <xf numFmtId="0" fontId="7" fillId="8" borderId="3" xfId="0" applyFont="1" applyFill="1" applyBorder="1" applyAlignment="1">
      <alignment horizontal="center" vertical="center"/>
    </xf>
    <xf numFmtId="0" fontId="7" fillId="8" borderId="4" xfId="0" applyFont="1" applyFill="1" applyBorder="1" applyAlignment="1">
      <alignment horizontal="center" vertical="center"/>
    </xf>
    <xf numFmtId="0" fontId="7" fillId="8" borderId="34" xfId="0" applyFont="1" applyFill="1" applyBorder="1" applyAlignment="1">
      <alignment horizontal="center" vertical="center"/>
    </xf>
    <xf numFmtId="0" fontId="7" fillId="8" borderId="48" xfId="0" applyFont="1" applyFill="1" applyBorder="1" applyAlignment="1">
      <alignment horizontal="left" vertical="center"/>
    </xf>
    <xf numFmtId="0" fontId="7" fillId="8" borderId="4" xfId="0" applyFont="1" applyFill="1" applyBorder="1" applyAlignment="1">
      <alignment horizontal="left" vertical="center"/>
    </xf>
    <xf numFmtId="0" fontId="7" fillId="8" borderId="34" xfId="0" applyFont="1" applyFill="1" applyBorder="1" applyAlignment="1">
      <alignment horizontal="left" vertical="center"/>
    </xf>
    <xf numFmtId="0" fontId="2" fillId="8" borderId="1" xfId="0" applyFont="1" applyFill="1" applyBorder="1" applyAlignment="1">
      <alignment horizontal="left" vertical="center"/>
    </xf>
    <xf numFmtId="0" fontId="5" fillId="8" borderId="3" xfId="0" applyFont="1" applyFill="1" applyBorder="1" applyAlignment="1">
      <alignment horizontal="center" vertical="center"/>
    </xf>
    <xf numFmtId="0" fontId="5" fillId="8" borderId="4" xfId="0" applyFont="1" applyFill="1" applyBorder="1" applyAlignment="1">
      <alignment horizontal="center" vertical="center"/>
    </xf>
    <xf numFmtId="0" fontId="5" fillId="8" borderId="5" xfId="0" applyFont="1" applyFill="1" applyBorder="1" applyAlignment="1">
      <alignment horizontal="center" vertical="center"/>
    </xf>
    <xf numFmtId="0" fontId="2" fillId="8" borderId="1" xfId="0" applyFont="1" applyFill="1" applyBorder="1" applyAlignment="1">
      <alignment horizontal="left" vertical="center" wrapText="1"/>
    </xf>
    <xf numFmtId="0" fontId="2" fillId="8" borderId="13" xfId="0" applyFont="1" applyFill="1" applyBorder="1" applyAlignment="1">
      <alignment horizontal="left" vertical="center" wrapText="1"/>
    </xf>
    <xf numFmtId="0" fontId="2" fillId="3" borderId="32" xfId="0" applyFont="1" applyFill="1" applyBorder="1" applyAlignment="1">
      <alignment horizontal="left" vertical="center"/>
    </xf>
    <xf numFmtId="0" fontId="2" fillId="3" borderId="33" xfId="0" applyFont="1" applyFill="1" applyBorder="1" applyAlignment="1">
      <alignment horizontal="left" vertical="center"/>
    </xf>
    <xf numFmtId="0" fontId="2" fillId="3" borderId="32" xfId="0" applyFont="1" applyFill="1" applyBorder="1" applyAlignment="1">
      <alignment horizontal="left" vertical="center" wrapText="1"/>
    </xf>
    <xf numFmtId="0" fontId="2" fillId="3" borderId="33" xfId="0" applyFont="1" applyFill="1" applyBorder="1" applyAlignment="1">
      <alignment horizontal="left" vertical="center" wrapText="1"/>
    </xf>
    <xf numFmtId="0" fontId="2" fillId="3" borderId="48" xfId="0" applyFont="1" applyFill="1" applyBorder="1" applyAlignment="1">
      <alignment horizontal="left" vertical="center"/>
    </xf>
    <xf numFmtId="0" fontId="9" fillId="0" borderId="0" xfId="0" applyFont="1" applyAlignment="1">
      <alignment vertical="center"/>
    </xf>
    <xf numFmtId="0" fontId="2" fillId="3" borderId="34" xfId="0" applyFont="1" applyFill="1" applyBorder="1" applyAlignment="1">
      <alignment horizontal="left" vertical="center"/>
    </xf>
    <xf numFmtId="0" fontId="1" fillId="3" borderId="32" xfId="0" applyFont="1" applyFill="1" applyBorder="1" applyAlignment="1">
      <alignment horizontal="left" vertical="center"/>
    </xf>
    <xf numFmtId="0" fontId="1" fillId="3" borderId="33" xfId="0" applyFont="1" applyFill="1" applyBorder="1" applyAlignment="1">
      <alignment horizontal="center" vertical="center"/>
    </xf>
    <xf numFmtId="0" fontId="1" fillId="3" borderId="48" xfId="0" applyFont="1" applyFill="1" applyBorder="1" applyAlignment="1">
      <alignment horizontal="left" vertical="center"/>
    </xf>
    <xf numFmtId="0" fontId="1" fillId="2" borderId="54" xfId="0" applyFont="1" applyFill="1" applyBorder="1" applyAlignment="1">
      <alignment horizontal="center" vertical="center"/>
    </xf>
    <xf numFmtId="0" fontId="0" fillId="2" borderId="6" xfId="0" applyFill="1" applyBorder="1" applyAlignment="1">
      <alignment horizontal="center" vertical="center"/>
    </xf>
    <xf numFmtId="0" fontId="0" fillId="2" borderId="2" xfId="0" applyFill="1" applyBorder="1" applyAlignment="1">
      <alignment horizontal="center" vertical="center"/>
    </xf>
    <xf numFmtId="0" fontId="0" fillId="2" borderId="39" xfId="0" applyFill="1" applyBorder="1" applyAlignment="1">
      <alignment horizontal="center" vertical="center"/>
    </xf>
    <xf numFmtId="0" fontId="1" fillId="3" borderId="44" xfId="0" applyFont="1" applyFill="1" applyBorder="1" applyAlignment="1">
      <alignment horizontal="left" vertical="center"/>
    </xf>
    <xf numFmtId="0" fontId="1" fillId="3" borderId="9" xfId="0" applyFont="1" applyFill="1" applyBorder="1" applyAlignment="1">
      <alignment horizontal="left" vertical="center"/>
    </xf>
    <xf numFmtId="0" fontId="0" fillId="2" borderId="39" xfId="0" applyFill="1" applyBorder="1" applyAlignment="1">
      <alignment vertical="center"/>
    </xf>
    <xf numFmtId="0" fontId="1" fillId="8" borderId="48" xfId="0" applyFont="1" applyFill="1" applyBorder="1" applyAlignment="1">
      <alignment horizontal="left"/>
    </xf>
    <xf numFmtId="0" fontId="1" fillId="8" borderId="4" xfId="0" applyFont="1" applyFill="1" applyBorder="1" applyAlignment="1">
      <alignment horizontal="left"/>
    </xf>
    <xf numFmtId="0" fontId="1" fillId="8" borderId="34" xfId="0" applyFont="1" applyFill="1" applyBorder="1" applyAlignment="1">
      <alignment horizontal="left"/>
    </xf>
    <xf numFmtId="0" fontId="2" fillId="8" borderId="3" xfId="0" applyFont="1" applyFill="1" applyBorder="1" applyAlignment="1">
      <alignment horizontal="left" vertical="center"/>
    </xf>
    <xf numFmtId="0" fontId="2" fillId="8" borderId="4" xfId="0" applyFont="1" applyFill="1" applyBorder="1" applyAlignment="1">
      <alignment horizontal="left" vertical="center"/>
    </xf>
    <xf numFmtId="0" fontId="2" fillId="8" borderId="2" xfId="0" applyFont="1" applyFill="1" applyBorder="1" applyAlignment="1">
      <alignment horizontal="left" vertical="center"/>
    </xf>
    <xf numFmtId="0" fontId="2" fillId="8" borderId="7" xfId="0" applyFont="1" applyFill="1" applyBorder="1" applyAlignment="1">
      <alignment horizontal="left" vertical="center"/>
    </xf>
    <xf numFmtId="0" fontId="2" fillId="8" borderId="8" xfId="0" applyFont="1" applyFill="1" applyBorder="1" applyAlignment="1">
      <alignment horizontal="left" vertical="center"/>
    </xf>
    <xf numFmtId="0" fontId="2" fillId="8" borderId="9" xfId="0" applyFont="1" applyFill="1" applyBorder="1" applyAlignment="1">
      <alignment horizontal="left" vertical="center"/>
    </xf>
    <xf numFmtId="0" fontId="2" fillId="8" borderId="10" xfId="0" applyFont="1" applyFill="1" applyBorder="1" applyAlignment="1">
      <alignment horizontal="left" vertical="center"/>
    </xf>
    <xf numFmtId="0" fontId="0" fillId="0" borderId="40" xfId="0" applyBorder="1"/>
    <xf numFmtId="0" fontId="0" fillId="0" borderId="14" xfId="0" applyBorder="1"/>
    <xf numFmtId="0" fontId="0" fillId="0" borderId="41" xfId="0" applyBorder="1"/>
    <xf numFmtId="0" fontId="2" fillId="2" borderId="16" xfId="0" applyFont="1" applyFill="1" applyBorder="1" applyAlignment="1">
      <alignment vertical="center"/>
    </xf>
    <xf numFmtId="0" fontId="0" fillId="0" borderId="6" xfId="0" applyBorder="1" applyAlignment="1">
      <alignment vertical="center"/>
    </xf>
    <xf numFmtId="0" fontId="0" fillId="0" borderId="51" xfId="0" applyBorder="1" applyAlignment="1">
      <alignment vertical="center"/>
    </xf>
    <xf numFmtId="0" fontId="0" fillId="0" borderId="8" xfId="0" applyBorder="1" applyAlignment="1">
      <alignment vertical="center"/>
    </xf>
    <xf numFmtId="0" fontId="0" fillId="0" borderId="53" xfId="0" applyBorder="1" applyAlignment="1">
      <alignment vertical="center"/>
    </xf>
    <xf numFmtId="0" fontId="0" fillId="2" borderId="1" xfId="0" applyFill="1" applyBorder="1" applyAlignment="1">
      <alignment horizontal="center" vertical="center"/>
    </xf>
    <xf numFmtId="0" fontId="0" fillId="2" borderId="33" xfId="0" applyFill="1" applyBorder="1" applyAlignment="1">
      <alignment horizontal="center" vertical="center"/>
    </xf>
    <xf numFmtId="0" fontId="33" fillId="2" borderId="3" xfId="0" applyFont="1" applyFill="1" applyBorder="1" applyAlignment="1">
      <alignment horizontal="center" vertical="center"/>
    </xf>
    <xf numFmtId="0" fontId="33" fillId="2" borderId="34" xfId="0" applyFont="1" applyFill="1" applyBorder="1" applyAlignment="1">
      <alignment horizontal="center" vertical="center"/>
    </xf>
  </cellXfs>
  <cellStyles count="4">
    <cellStyle name="Currency" xfId="1" builtinId="4"/>
    <cellStyle name="Hyperlink" xfId="2" builtinId="8"/>
    <cellStyle name="Normal" xfId="0" builtinId="0"/>
    <cellStyle name="Percent 2" xfId="3" xr:uid="{6BB551E9-E52A-433C-A33E-1F0C2662496F}"/>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EN180"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EN180"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Radio" firstButton="1"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Radio" firstButton="1"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Radio" firstButton="1"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4</xdr:col>
      <xdr:colOff>3810</xdr:colOff>
      <xdr:row>38</xdr:row>
      <xdr:rowOff>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470910" y="6896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1</xdr:colOff>
      <xdr:row>38</xdr:row>
      <xdr:rowOff>19048</xdr:rowOff>
    </xdr:from>
    <xdr:to>
      <xdr:col>12</xdr:col>
      <xdr:colOff>1</xdr:colOff>
      <xdr:row>51</xdr:row>
      <xdr:rowOff>142875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 y="6915148"/>
          <a:ext cx="10401300" cy="2228852"/>
        </a:xfrm>
        <a:prstGeom prst="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en-US" sz="1100"/>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476250</xdr:colOff>
          <xdr:row>6</xdr:row>
          <xdr:rowOff>19050</xdr:rowOff>
        </xdr:from>
        <xdr:to>
          <xdr:col>1</xdr:col>
          <xdr:colOff>9525</xdr:colOff>
          <xdr:row>7</xdr:row>
          <xdr:rowOff>104775</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9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6</xdr:row>
          <xdr:rowOff>19050</xdr:rowOff>
        </xdr:from>
        <xdr:to>
          <xdr:col>3</xdr:col>
          <xdr:colOff>57150</xdr:colOff>
          <xdr:row>7</xdr:row>
          <xdr:rowOff>104775</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9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17</xdr:row>
          <xdr:rowOff>38100</xdr:rowOff>
        </xdr:from>
        <xdr:to>
          <xdr:col>4</xdr:col>
          <xdr:colOff>400050</xdr:colOff>
          <xdr:row>18</xdr:row>
          <xdr:rowOff>123825</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9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504825</xdr:colOff>
          <xdr:row>29</xdr:row>
          <xdr:rowOff>47625</xdr:rowOff>
        </xdr:from>
        <xdr:to>
          <xdr:col>1</xdr:col>
          <xdr:colOff>38100</xdr:colOff>
          <xdr:row>30</xdr:row>
          <xdr:rowOff>133350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9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17</xdr:row>
          <xdr:rowOff>28575</xdr:rowOff>
        </xdr:from>
        <xdr:to>
          <xdr:col>7</xdr:col>
          <xdr:colOff>876300</xdr:colOff>
          <xdr:row>18</xdr:row>
          <xdr:rowOff>104775</xdr:rowOff>
        </xdr:to>
        <xdr:sp macro="" textlink="">
          <xdr:nvSpPr>
            <xdr:cNvPr id="22533" name="Option Button 5" hidden="1">
              <a:extLst>
                <a:ext uri="{63B3BB69-23CF-44E3-9099-C40C66FF867C}">
                  <a14:compatExt spid="_x0000_s22533"/>
                </a:ext>
                <a:ext uri="{FF2B5EF4-FFF2-40B4-BE49-F238E27FC236}">
                  <a16:creationId xmlns:a16="http://schemas.microsoft.com/office/drawing/2014/main" id="{00000000-0008-0000-09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333375</xdr:colOff>
          <xdr:row>17</xdr:row>
          <xdr:rowOff>47625</xdr:rowOff>
        </xdr:from>
        <xdr:to>
          <xdr:col>10</xdr:col>
          <xdr:colOff>733425</xdr:colOff>
          <xdr:row>18</xdr:row>
          <xdr:rowOff>133350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9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428625</xdr:colOff>
          <xdr:row>17</xdr:row>
          <xdr:rowOff>76200</xdr:rowOff>
        </xdr:from>
        <xdr:to>
          <xdr:col>12</xdr:col>
          <xdr:colOff>828675</xdr:colOff>
          <xdr:row>18</xdr:row>
          <xdr:rowOff>161925</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9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29</xdr:row>
          <xdr:rowOff>57150</xdr:rowOff>
        </xdr:from>
        <xdr:to>
          <xdr:col>5</xdr:col>
          <xdr:colOff>571500</xdr:colOff>
          <xdr:row>30</xdr:row>
          <xdr:rowOff>142875</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9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29</xdr:row>
          <xdr:rowOff>76200</xdr:rowOff>
        </xdr:from>
        <xdr:to>
          <xdr:col>8</xdr:col>
          <xdr:colOff>561975</xdr:colOff>
          <xdr:row>30</xdr:row>
          <xdr:rowOff>161925</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9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33</xdr:row>
          <xdr:rowOff>19050</xdr:rowOff>
        </xdr:from>
        <xdr:to>
          <xdr:col>0</xdr:col>
          <xdr:colOff>819150</xdr:colOff>
          <xdr:row>34</xdr:row>
          <xdr:rowOff>104775</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9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33</xdr:row>
          <xdr:rowOff>66675</xdr:rowOff>
        </xdr:from>
        <xdr:to>
          <xdr:col>5</xdr:col>
          <xdr:colOff>657225</xdr:colOff>
          <xdr:row>34</xdr:row>
          <xdr:rowOff>152400</xdr:rowOff>
        </xdr:to>
        <xdr:sp macro="" textlink="">
          <xdr:nvSpPr>
            <xdr:cNvPr id="22539" name="Check Box 11" hidden="1">
              <a:extLst>
                <a:ext uri="{63B3BB69-23CF-44E3-9099-C40C66FF867C}">
                  <a14:compatExt spid="_x0000_s22539"/>
                </a:ext>
                <a:ext uri="{FF2B5EF4-FFF2-40B4-BE49-F238E27FC236}">
                  <a16:creationId xmlns:a16="http://schemas.microsoft.com/office/drawing/2014/main" id="{00000000-0008-0000-09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33</xdr:row>
          <xdr:rowOff>47625</xdr:rowOff>
        </xdr:from>
        <xdr:to>
          <xdr:col>8</xdr:col>
          <xdr:colOff>542925</xdr:colOff>
          <xdr:row>34</xdr:row>
          <xdr:rowOff>133350</xdr:rowOff>
        </xdr:to>
        <xdr:sp macro="" textlink="">
          <xdr:nvSpPr>
            <xdr:cNvPr id="22540" name="Check Box 12" hidden="1">
              <a:extLst>
                <a:ext uri="{63B3BB69-23CF-44E3-9099-C40C66FF867C}">
                  <a14:compatExt spid="_x0000_s22540"/>
                </a:ext>
                <a:ext uri="{FF2B5EF4-FFF2-40B4-BE49-F238E27FC236}">
                  <a16:creationId xmlns:a16="http://schemas.microsoft.com/office/drawing/2014/main" id="{00000000-0008-0000-09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37</xdr:row>
          <xdr:rowOff>47625</xdr:rowOff>
        </xdr:from>
        <xdr:to>
          <xdr:col>0</xdr:col>
          <xdr:colOff>790575</xdr:colOff>
          <xdr:row>38</xdr:row>
          <xdr:rowOff>133350</xdr:rowOff>
        </xdr:to>
        <xdr:sp macro="" textlink="">
          <xdr:nvSpPr>
            <xdr:cNvPr id="22541" name="Check Box 13" hidden="1">
              <a:extLst>
                <a:ext uri="{63B3BB69-23CF-44E3-9099-C40C66FF867C}">
                  <a14:compatExt spid="_x0000_s22541"/>
                </a:ext>
                <a:ext uri="{FF2B5EF4-FFF2-40B4-BE49-F238E27FC236}">
                  <a16:creationId xmlns:a16="http://schemas.microsoft.com/office/drawing/2014/main" id="{00000000-0008-0000-0900-00000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37</xdr:row>
          <xdr:rowOff>66675</xdr:rowOff>
        </xdr:from>
        <xdr:to>
          <xdr:col>5</xdr:col>
          <xdr:colOff>600075</xdr:colOff>
          <xdr:row>38</xdr:row>
          <xdr:rowOff>152400</xdr:rowOff>
        </xdr:to>
        <xdr:sp macro="" textlink="">
          <xdr:nvSpPr>
            <xdr:cNvPr id="22542" name="Check Box 14" hidden="1">
              <a:extLst>
                <a:ext uri="{63B3BB69-23CF-44E3-9099-C40C66FF867C}">
                  <a14:compatExt spid="_x0000_s22542"/>
                </a:ext>
                <a:ext uri="{FF2B5EF4-FFF2-40B4-BE49-F238E27FC236}">
                  <a16:creationId xmlns:a16="http://schemas.microsoft.com/office/drawing/2014/main" id="{00000000-0008-0000-0900-00000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37</xdr:row>
          <xdr:rowOff>57150</xdr:rowOff>
        </xdr:from>
        <xdr:to>
          <xdr:col>8</xdr:col>
          <xdr:colOff>533400</xdr:colOff>
          <xdr:row>38</xdr:row>
          <xdr:rowOff>142875</xdr:rowOff>
        </xdr:to>
        <xdr:sp macro="" textlink="">
          <xdr:nvSpPr>
            <xdr:cNvPr id="22543" name="Check Box 15" hidden="1">
              <a:extLst>
                <a:ext uri="{63B3BB69-23CF-44E3-9099-C40C66FF867C}">
                  <a14:compatExt spid="_x0000_s22543"/>
                </a:ext>
                <a:ext uri="{FF2B5EF4-FFF2-40B4-BE49-F238E27FC236}">
                  <a16:creationId xmlns:a16="http://schemas.microsoft.com/office/drawing/2014/main" id="{00000000-0008-0000-0900-00000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43</xdr:row>
      <xdr:rowOff>28575</xdr:rowOff>
    </xdr:from>
    <xdr:to>
      <xdr:col>13</xdr:col>
      <xdr:colOff>866774</xdr:colOff>
      <xdr:row>52</xdr:row>
      <xdr:rowOff>152400</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0" y="10639425"/>
          <a:ext cx="12934949" cy="1838325"/>
        </a:xfrm>
        <a:prstGeom prst="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628650</xdr:colOff>
          <xdr:row>27</xdr:row>
          <xdr:rowOff>38100</xdr:rowOff>
        </xdr:from>
        <xdr:to>
          <xdr:col>13</xdr:col>
          <xdr:colOff>161925</xdr:colOff>
          <xdr:row>28</xdr:row>
          <xdr:rowOff>114300</xdr:rowOff>
        </xdr:to>
        <xdr:sp macro="" textlink="">
          <xdr:nvSpPr>
            <xdr:cNvPr id="22544" name="Check Box 16" hidden="1">
              <a:extLst>
                <a:ext uri="{63B3BB69-23CF-44E3-9099-C40C66FF867C}">
                  <a14:compatExt spid="_x0000_s22544"/>
                </a:ext>
                <a:ext uri="{FF2B5EF4-FFF2-40B4-BE49-F238E27FC236}">
                  <a16:creationId xmlns:a16="http://schemas.microsoft.com/office/drawing/2014/main" id="{00000000-0008-0000-0900-00001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742950</xdr:colOff>
          <xdr:row>17</xdr:row>
          <xdr:rowOff>38100</xdr:rowOff>
        </xdr:from>
        <xdr:to>
          <xdr:col>6</xdr:col>
          <xdr:colOff>276225</xdr:colOff>
          <xdr:row>18</xdr:row>
          <xdr:rowOff>123825</xdr:rowOff>
        </xdr:to>
        <xdr:sp macro="" textlink="">
          <xdr:nvSpPr>
            <xdr:cNvPr id="22545" name="Check Box 17" hidden="1">
              <a:extLst>
                <a:ext uri="{63B3BB69-23CF-44E3-9099-C40C66FF867C}">
                  <a14:compatExt spid="_x0000_s22545"/>
                </a:ext>
                <a:ext uri="{FF2B5EF4-FFF2-40B4-BE49-F238E27FC236}">
                  <a16:creationId xmlns:a16="http://schemas.microsoft.com/office/drawing/2014/main" id="{00000000-0008-0000-0900-00001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17</xdr:row>
          <xdr:rowOff>38100</xdr:rowOff>
        </xdr:from>
        <xdr:to>
          <xdr:col>9</xdr:col>
          <xdr:colOff>628650</xdr:colOff>
          <xdr:row>18</xdr:row>
          <xdr:rowOff>104775</xdr:rowOff>
        </xdr:to>
        <xdr:sp macro="" textlink="">
          <xdr:nvSpPr>
            <xdr:cNvPr id="22546" name="Option Button 18" hidden="1">
              <a:extLst>
                <a:ext uri="{63B3BB69-23CF-44E3-9099-C40C66FF867C}">
                  <a14:compatExt spid="_x0000_s22546"/>
                </a:ext>
                <a:ext uri="{FF2B5EF4-FFF2-40B4-BE49-F238E27FC236}">
                  <a16:creationId xmlns:a16="http://schemas.microsoft.com/office/drawing/2014/main" id="{00000000-0008-0000-09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476250</xdr:colOff>
          <xdr:row>6</xdr:row>
          <xdr:rowOff>19050</xdr:rowOff>
        </xdr:from>
        <xdr:to>
          <xdr:col>1</xdr:col>
          <xdr:colOff>9525</xdr:colOff>
          <xdr:row>7</xdr:row>
          <xdr:rowOff>104775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A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6</xdr:row>
          <xdr:rowOff>19050</xdr:rowOff>
        </xdr:from>
        <xdr:to>
          <xdr:col>3</xdr:col>
          <xdr:colOff>57150</xdr:colOff>
          <xdr:row>7</xdr:row>
          <xdr:rowOff>104775</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A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17</xdr:row>
          <xdr:rowOff>38100</xdr:rowOff>
        </xdr:from>
        <xdr:to>
          <xdr:col>4</xdr:col>
          <xdr:colOff>400050</xdr:colOff>
          <xdr:row>18</xdr:row>
          <xdr:rowOff>123825</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A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504825</xdr:colOff>
          <xdr:row>29</xdr:row>
          <xdr:rowOff>47625</xdr:rowOff>
        </xdr:from>
        <xdr:to>
          <xdr:col>1</xdr:col>
          <xdr:colOff>38100</xdr:colOff>
          <xdr:row>30</xdr:row>
          <xdr:rowOff>133350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A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17</xdr:row>
          <xdr:rowOff>28575</xdr:rowOff>
        </xdr:from>
        <xdr:to>
          <xdr:col>7</xdr:col>
          <xdr:colOff>876300</xdr:colOff>
          <xdr:row>18</xdr:row>
          <xdr:rowOff>104775</xdr:rowOff>
        </xdr:to>
        <xdr:sp macro="" textlink="">
          <xdr:nvSpPr>
            <xdr:cNvPr id="23557" name="Option Button 5" hidden="1">
              <a:extLst>
                <a:ext uri="{63B3BB69-23CF-44E3-9099-C40C66FF867C}">
                  <a14:compatExt spid="_x0000_s23557"/>
                </a:ext>
                <a:ext uri="{FF2B5EF4-FFF2-40B4-BE49-F238E27FC236}">
                  <a16:creationId xmlns:a16="http://schemas.microsoft.com/office/drawing/2014/main" id="{00000000-0008-0000-0A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333375</xdr:colOff>
          <xdr:row>17</xdr:row>
          <xdr:rowOff>47625</xdr:rowOff>
        </xdr:from>
        <xdr:to>
          <xdr:col>10</xdr:col>
          <xdr:colOff>733425</xdr:colOff>
          <xdr:row>18</xdr:row>
          <xdr:rowOff>133350</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A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428625</xdr:colOff>
          <xdr:row>17</xdr:row>
          <xdr:rowOff>76200</xdr:rowOff>
        </xdr:from>
        <xdr:to>
          <xdr:col>12</xdr:col>
          <xdr:colOff>828675</xdr:colOff>
          <xdr:row>18</xdr:row>
          <xdr:rowOff>161925</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A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29</xdr:row>
          <xdr:rowOff>57150</xdr:rowOff>
        </xdr:from>
        <xdr:to>
          <xdr:col>5</xdr:col>
          <xdr:colOff>571500</xdr:colOff>
          <xdr:row>30</xdr:row>
          <xdr:rowOff>142875</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A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29</xdr:row>
          <xdr:rowOff>76200</xdr:rowOff>
        </xdr:from>
        <xdr:to>
          <xdr:col>8</xdr:col>
          <xdr:colOff>561975</xdr:colOff>
          <xdr:row>30</xdr:row>
          <xdr:rowOff>161925</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A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33</xdr:row>
          <xdr:rowOff>19050</xdr:rowOff>
        </xdr:from>
        <xdr:to>
          <xdr:col>0</xdr:col>
          <xdr:colOff>819150</xdr:colOff>
          <xdr:row>34</xdr:row>
          <xdr:rowOff>104775</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A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33</xdr:row>
          <xdr:rowOff>66675</xdr:rowOff>
        </xdr:from>
        <xdr:to>
          <xdr:col>5</xdr:col>
          <xdr:colOff>657225</xdr:colOff>
          <xdr:row>34</xdr:row>
          <xdr:rowOff>152400</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A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33</xdr:row>
          <xdr:rowOff>47625</xdr:rowOff>
        </xdr:from>
        <xdr:to>
          <xdr:col>8</xdr:col>
          <xdr:colOff>542925</xdr:colOff>
          <xdr:row>34</xdr:row>
          <xdr:rowOff>133350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A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37</xdr:row>
          <xdr:rowOff>47625</xdr:rowOff>
        </xdr:from>
        <xdr:to>
          <xdr:col>0</xdr:col>
          <xdr:colOff>790575</xdr:colOff>
          <xdr:row>38</xdr:row>
          <xdr:rowOff>133350</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A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37</xdr:row>
          <xdr:rowOff>66675</xdr:rowOff>
        </xdr:from>
        <xdr:to>
          <xdr:col>5</xdr:col>
          <xdr:colOff>600075</xdr:colOff>
          <xdr:row>38</xdr:row>
          <xdr:rowOff>152400</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A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37</xdr:row>
          <xdr:rowOff>57150</xdr:rowOff>
        </xdr:from>
        <xdr:to>
          <xdr:col>8</xdr:col>
          <xdr:colOff>533400</xdr:colOff>
          <xdr:row>38</xdr:row>
          <xdr:rowOff>142875</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A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43</xdr:row>
      <xdr:rowOff>28575</xdr:rowOff>
    </xdr:from>
    <xdr:to>
      <xdr:col>13</xdr:col>
      <xdr:colOff>866774</xdr:colOff>
      <xdr:row>52</xdr:row>
      <xdr:rowOff>152400</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0" y="10639425"/>
          <a:ext cx="12934949" cy="1838325"/>
        </a:xfrm>
        <a:prstGeom prst="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628650</xdr:colOff>
          <xdr:row>27</xdr:row>
          <xdr:rowOff>38100</xdr:rowOff>
        </xdr:from>
        <xdr:to>
          <xdr:col>13</xdr:col>
          <xdr:colOff>161925</xdr:colOff>
          <xdr:row>28</xdr:row>
          <xdr:rowOff>114300</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A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742950</xdr:colOff>
          <xdr:row>17</xdr:row>
          <xdr:rowOff>38100</xdr:rowOff>
        </xdr:from>
        <xdr:to>
          <xdr:col>6</xdr:col>
          <xdr:colOff>276225</xdr:colOff>
          <xdr:row>18</xdr:row>
          <xdr:rowOff>123825</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A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17</xdr:row>
          <xdr:rowOff>38100</xdr:rowOff>
        </xdr:from>
        <xdr:to>
          <xdr:col>9</xdr:col>
          <xdr:colOff>628650</xdr:colOff>
          <xdr:row>18</xdr:row>
          <xdr:rowOff>104775</xdr:rowOff>
        </xdr:to>
        <xdr:sp macro="" textlink="">
          <xdr:nvSpPr>
            <xdr:cNvPr id="23570" name="Option Button 18" hidden="1">
              <a:extLst>
                <a:ext uri="{63B3BB69-23CF-44E3-9099-C40C66FF867C}">
                  <a14:compatExt spid="_x0000_s23570"/>
                </a:ext>
                <a:ext uri="{FF2B5EF4-FFF2-40B4-BE49-F238E27FC236}">
                  <a16:creationId xmlns:a16="http://schemas.microsoft.com/office/drawing/2014/main" id="{00000000-0008-0000-0A00-00001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476250</xdr:colOff>
          <xdr:row>6</xdr:row>
          <xdr:rowOff>19050</xdr:rowOff>
        </xdr:from>
        <xdr:to>
          <xdr:col>1</xdr:col>
          <xdr:colOff>9525</xdr:colOff>
          <xdr:row>7</xdr:row>
          <xdr:rowOff>104775</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B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6</xdr:row>
          <xdr:rowOff>19050</xdr:rowOff>
        </xdr:from>
        <xdr:to>
          <xdr:col>3</xdr:col>
          <xdr:colOff>57150</xdr:colOff>
          <xdr:row>7</xdr:row>
          <xdr:rowOff>104775</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B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17</xdr:row>
          <xdr:rowOff>38100</xdr:rowOff>
        </xdr:from>
        <xdr:to>
          <xdr:col>4</xdr:col>
          <xdr:colOff>400050</xdr:colOff>
          <xdr:row>18</xdr:row>
          <xdr:rowOff>123825</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B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504825</xdr:colOff>
          <xdr:row>29</xdr:row>
          <xdr:rowOff>47625</xdr:rowOff>
        </xdr:from>
        <xdr:to>
          <xdr:col>1</xdr:col>
          <xdr:colOff>38100</xdr:colOff>
          <xdr:row>30</xdr:row>
          <xdr:rowOff>133350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B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17</xdr:row>
          <xdr:rowOff>28575</xdr:rowOff>
        </xdr:from>
        <xdr:to>
          <xdr:col>7</xdr:col>
          <xdr:colOff>876300</xdr:colOff>
          <xdr:row>18</xdr:row>
          <xdr:rowOff>104775</xdr:rowOff>
        </xdr:to>
        <xdr:sp macro="" textlink="">
          <xdr:nvSpPr>
            <xdr:cNvPr id="24581" name="Option Button 5" hidden="1">
              <a:extLst>
                <a:ext uri="{63B3BB69-23CF-44E3-9099-C40C66FF867C}">
                  <a14:compatExt spid="_x0000_s24581"/>
                </a:ext>
                <a:ext uri="{FF2B5EF4-FFF2-40B4-BE49-F238E27FC236}">
                  <a16:creationId xmlns:a16="http://schemas.microsoft.com/office/drawing/2014/main" id="{00000000-0008-0000-0B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333375</xdr:colOff>
          <xdr:row>17</xdr:row>
          <xdr:rowOff>47625</xdr:rowOff>
        </xdr:from>
        <xdr:to>
          <xdr:col>10</xdr:col>
          <xdr:colOff>733425</xdr:colOff>
          <xdr:row>18</xdr:row>
          <xdr:rowOff>133350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B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428625</xdr:colOff>
          <xdr:row>17</xdr:row>
          <xdr:rowOff>76200</xdr:rowOff>
        </xdr:from>
        <xdr:to>
          <xdr:col>12</xdr:col>
          <xdr:colOff>828675</xdr:colOff>
          <xdr:row>18</xdr:row>
          <xdr:rowOff>161925</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B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29</xdr:row>
          <xdr:rowOff>57150</xdr:rowOff>
        </xdr:from>
        <xdr:to>
          <xdr:col>5</xdr:col>
          <xdr:colOff>571500</xdr:colOff>
          <xdr:row>30</xdr:row>
          <xdr:rowOff>142875</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B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29</xdr:row>
          <xdr:rowOff>76200</xdr:rowOff>
        </xdr:from>
        <xdr:to>
          <xdr:col>8</xdr:col>
          <xdr:colOff>561975</xdr:colOff>
          <xdr:row>30</xdr:row>
          <xdr:rowOff>161925</xdr:rowOff>
        </xdr:to>
        <xdr:sp macro="" textlink="">
          <xdr:nvSpPr>
            <xdr:cNvPr id="24585" name="Check Box 9" hidden="1">
              <a:extLst>
                <a:ext uri="{63B3BB69-23CF-44E3-9099-C40C66FF867C}">
                  <a14:compatExt spid="_x0000_s24585"/>
                </a:ext>
                <a:ext uri="{FF2B5EF4-FFF2-40B4-BE49-F238E27FC236}">
                  <a16:creationId xmlns:a16="http://schemas.microsoft.com/office/drawing/2014/main" id="{00000000-0008-0000-0B00-00000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33</xdr:row>
          <xdr:rowOff>19050</xdr:rowOff>
        </xdr:from>
        <xdr:to>
          <xdr:col>0</xdr:col>
          <xdr:colOff>819150</xdr:colOff>
          <xdr:row>34</xdr:row>
          <xdr:rowOff>104775</xdr:rowOff>
        </xdr:to>
        <xdr:sp macro="" textlink="">
          <xdr:nvSpPr>
            <xdr:cNvPr id="24586" name="Check Box 10" hidden="1">
              <a:extLst>
                <a:ext uri="{63B3BB69-23CF-44E3-9099-C40C66FF867C}">
                  <a14:compatExt spid="_x0000_s24586"/>
                </a:ext>
                <a:ext uri="{FF2B5EF4-FFF2-40B4-BE49-F238E27FC236}">
                  <a16:creationId xmlns:a16="http://schemas.microsoft.com/office/drawing/2014/main" id="{00000000-0008-0000-0B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33</xdr:row>
          <xdr:rowOff>66675</xdr:rowOff>
        </xdr:from>
        <xdr:to>
          <xdr:col>5</xdr:col>
          <xdr:colOff>657225</xdr:colOff>
          <xdr:row>34</xdr:row>
          <xdr:rowOff>152400</xdr:rowOff>
        </xdr:to>
        <xdr:sp macro="" textlink="">
          <xdr:nvSpPr>
            <xdr:cNvPr id="24587" name="Check Box 11" hidden="1">
              <a:extLst>
                <a:ext uri="{63B3BB69-23CF-44E3-9099-C40C66FF867C}">
                  <a14:compatExt spid="_x0000_s24587"/>
                </a:ext>
                <a:ext uri="{FF2B5EF4-FFF2-40B4-BE49-F238E27FC236}">
                  <a16:creationId xmlns:a16="http://schemas.microsoft.com/office/drawing/2014/main" id="{00000000-0008-0000-0B00-00000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33</xdr:row>
          <xdr:rowOff>47625</xdr:rowOff>
        </xdr:from>
        <xdr:to>
          <xdr:col>8</xdr:col>
          <xdr:colOff>542925</xdr:colOff>
          <xdr:row>34</xdr:row>
          <xdr:rowOff>133350</xdr:rowOff>
        </xdr:to>
        <xdr:sp macro="" textlink="">
          <xdr:nvSpPr>
            <xdr:cNvPr id="24588" name="Check Box 12" hidden="1">
              <a:extLst>
                <a:ext uri="{63B3BB69-23CF-44E3-9099-C40C66FF867C}">
                  <a14:compatExt spid="_x0000_s24588"/>
                </a:ext>
                <a:ext uri="{FF2B5EF4-FFF2-40B4-BE49-F238E27FC236}">
                  <a16:creationId xmlns:a16="http://schemas.microsoft.com/office/drawing/2014/main" id="{00000000-0008-0000-0B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37</xdr:row>
          <xdr:rowOff>47625</xdr:rowOff>
        </xdr:from>
        <xdr:to>
          <xdr:col>0</xdr:col>
          <xdr:colOff>790575</xdr:colOff>
          <xdr:row>38</xdr:row>
          <xdr:rowOff>133350</xdr:rowOff>
        </xdr:to>
        <xdr:sp macro="" textlink="">
          <xdr:nvSpPr>
            <xdr:cNvPr id="24589" name="Check Box 13" hidden="1">
              <a:extLst>
                <a:ext uri="{63B3BB69-23CF-44E3-9099-C40C66FF867C}">
                  <a14:compatExt spid="_x0000_s24589"/>
                </a:ext>
                <a:ext uri="{FF2B5EF4-FFF2-40B4-BE49-F238E27FC236}">
                  <a16:creationId xmlns:a16="http://schemas.microsoft.com/office/drawing/2014/main" id="{00000000-0008-0000-0B00-00000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37</xdr:row>
          <xdr:rowOff>66675</xdr:rowOff>
        </xdr:from>
        <xdr:to>
          <xdr:col>5</xdr:col>
          <xdr:colOff>600075</xdr:colOff>
          <xdr:row>38</xdr:row>
          <xdr:rowOff>152400</xdr:rowOff>
        </xdr:to>
        <xdr:sp macro="" textlink="">
          <xdr:nvSpPr>
            <xdr:cNvPr id="24590" name="Check Box 14" hidden="1">
              <a:extLst>
                <a:ext uri="{63B3BB69-23CF-44E3-9099-C40C66FF867C}">
                  <a14:compatExt spid="_x0000_s24590"/>
                </a:ext>
                <a:ext uri="{FF2B5EF4-FFF2-40B4-BE49-F238E27FC236}">
                  <a16:creationId xmlns:a16="http://schemas.microsoft.com/office/drawing/2014/main" id="{00000000-0008-0000-0B00-00000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37</xdr:row>
          <xdr:rowOff>57150</xdr:rowOff>
        </xdr:from>
        <xdr:to>
          <xdr:col>8</xdr:col>
          <xdr:colOff>533400</xdr:colOff>
          <xdr:row>38</xdr:row>
          <xdr:rowOff>142875</xdr:rowOff>
        </xdr:to>
        <xdr:sp macro="" textlink="">
          <xdr:nvSpPr>
            <xdr:cNvPr id="24591" name="Check Box 15" hidden="1">
              <a:extLst>
                <a:ext uri="{63B3BB69-23CF-44E3-9099-C40C66FF867C}">
                  <a14:compatExt spid="_x0000_s24591"/>
                </a:ext>
                <a:ext uri="{FF2B5EF4-FFF2-40B4-BE49-F238E27FC236}">
                  <a16:creationId xmlns:a16="http://schemas.microsoft.com/office/drawing/2014/main" id="{00000000-0008-0000-0B00-00000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43</xdr:row>
      <xdr:rowOff>28575</xdr:rowOff>
    </xdr:from>
    <xdr:to>
      <xdr:col>13</xdr:col>
      <xdr:colOff>866774</xdr:colOff>
      <xdr:row>52</xdr:row>
      <xdr:rowOff>152400</xdr:rowOff>
    </xdr:to>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0" y="10639425"/>
          <a:ext cx="12934949" cy="1838325"/>
        </a:xfrm>
        <a:prstGeom prst="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628650</xdr:colOff>
          <xdr:row>27</xdr:row>
          <xdr:rowOff>38100</xdr:rowOff>
        </xdr:from>
        <xdr:to>
          <xdr:col>13</xdr:col>
          <xdr:colOff>161925</xdr:colOff>
          <xdr:row>28</xdr:row>
          <xdr:rowOff>114300</xdr:rowOff>
        </xdr:to>
        <xdr:sp macro="" textlink="">
          <xdr:nvSpPr>
            <xdr:cNvPr id="24592" name="Check Box 16" hidden="1">
              <a:extLst>
                <a:ext uri="{63B3BB69-23CF-44E3-9099-C40C66FF867C}">
                  <a14:compatExt spid="_x0000_s24592"/>
                </a:ext>
                <a:ext uri="{FF2B5EF4-FFF2-40B4-BE49-F238E27FC236}">
                  <a16:creationId xmlns:a16="http://schemas.microsoft.com/office/drawing/2014/main" id="{00000000-0008-0000-0B00-00001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742950</xdr:colOff>
          <xdr:row>17</xdr:row>
          <xdr:rowOff>38100</xdr:rowOff>
        </xdr:from>
        <xdr:to>
          <xdr:col>6</xdr:col>
          <xdr:colOff>276225</xdr:colOff>
          <xdr:row>18</xdr:row>
          <xdr:rowOff>123825</xdr:rowOff>
        </xdr:to>
        <xdr:sp macro="" textlink="">
          <xdr:nvSpPr>
            <xdr:cNvPr id="24593" name="Check Box 17" hidden="1">
              <a:extLst>
                <a:ext uri="{63B3BB69-23CF-44E3-9099-C40C66FF867C}">
                  <a14:compatExt spid="_x0000_s24593"/>
                </a:ext>
                <a:ext uri="{FF2B5EF4-FFF2-40B4-BE49-F238E27FC236}">
                  <a16:creationId xmlns:a16="http://schemas.microsoft.com/office/drawing/2014/main" id="{00000000-0008-0000-0B00-00001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17</xdr:row>
          <xdr:rowOff>38100</xdr:rowOff>
        </xdr:from>
        <xdr:to>
          <xdr:col>9</xdr:col>
          <xdr:colOff>628650</xdr:colOff>
          <xdr:row>18</xdr:row>
          <xdr:rowOff>104775</xdr:rowOff>
        </xdr:to>
        <xdr:sp macro="" textlink="">
          <xdr:nvSpPr>
            <xdr:cNvPr id="24594" name="Option Button 18" hidden="1">
              <a:extLst>
                <a:ext uri="{63B3BB69-23CF-44E3-9099-C40C66FF867C}">
                  <a14:compatExt spid="_x0000_s24594"/>
                </a:ext>
                <a:ext uri="{FF2B5EF4-FFF2-40B4-BE49-F238E27FC236}">
                  <a16:creationId xmlns:a16="http://schemas.microsoft.com/office/drawing/2014/main" id="{00000000-0008-0000-0B00-00001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476250</xdr:colOff>
          <xdr:row>6</xdr:row>
          <xdr:rowOff>19050</xdr:rowOff>
        </xdr:from>
        <xdr:to>
          <xdr:col>1</xdr:col>
          <xdr:colOff>9525</xdr:colOff>
          <xdr:row>7</xdr:row>
          <xdr:rowOff>104775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C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6</xdr:row>
          <xdr:rowOff>19050</xdr:rowOff>
        </xdr:from>
        <xdr:to>
          <xdr:col>3</xdr:col>
          <xdr:colOff>57150</xdr:colOff>
          <xdr:row>7</xdr:row>
          <xdr:rowOff>104775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C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504825</xdr:colOff>
          <xdr:row>16</xdr:row>
          <xdr:rowOff>47625</xdr:rowOff>
        </xdr:from>
        <xdr:to>
          <xdr:col>1</xdr:col>
          <xdr:colOff>38100</xdr:colOff>
          <xdr:row>17</xdr:row>
          <xdr:rowOff>133350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C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16</xdr:row>
          <xdr:rowOff>57150</xdr:rowOff>
        </xdr:from>
        <xdr:to>
          <xdr:col>5</xdr:col>
          <xdr:colOff>571500</xdr:colOff>
          <xdr:row>17</xdr:row>
          <xdr:rowOff>142875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C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16</xdr:row>
          <xdr:rowOff>76200</xdr:rowOff>
        </xdr:from>
        <xdr:to>
          <xdr:col>8</xdr:col>
          <xdr:colOff>561975</xdr:colOff>
          <xdr:row>17</xdr:row>
          <xdr:rowOff>161925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C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20</xdr:row>
          <xdr:rowOff>19050</xdr:rowOff>
        </xdr:from>
        <xdr:to>
          <xdr:col>0</xdr:col>
          <xdr:colOff>819150</xdr:colOff>
          <xdr:row>21</xdr:row>
          <xdr:rowOff>104775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C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20</xdr:row>
          <xdr:rowOff>66675</xdr:rowOff>
        </xdr:from>
        <xdr:to>
          <xdr:col>5</xdr:col>
          <xdr:colOff>657225</xdr:colOff>
          <xdr:row>21</xdr:row>
          <xdr:rowOff>152400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C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xdr:row>
          <xdr:rowOff>47625</xdr:rowOff>
        </xdr:from>
        <xdr:to>
          <xdr:col>8</xdr:col>
          <xdr:colOff>542925</xdr:colOff>
          <xdr:row>21</xdr:row>
          <xdr:rowOff>133350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C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24</xdr:row>
          <xdr:rowOff>47625</xdr:rowOff>
        </xdr:from>
        <xdr:to>
          <xdr:col>0</xdr:col>
          <xdr:colOff>790575</xdr:colOff>
          <xdr:row>25</xdr:row>
          <xdr:rowOff>133350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C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24</xdr:row>
          <xdr:rowOff>66675</xdr:rowOff>
        </xdr:from>
        <xdr:to>
          <xdr:col>5</xdr:col>
          <xdr:colOff>600075</xdr:colOff>
          <xdr:row>25</xdr:row>
          <xdr:rowOff>152400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C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24</xdr:row>
          <xdr:rowOff>57150</xdr:rowOff>
        </xdr:from>
        <xdr:to>
          <xdr:col>8</xdr:col>
          <xdr:colOff>533400</xdr:colOff>
          <xdr:row>25</xdr:row>
          <xdr:rowOff>142875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C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30</xdr:row>
      <xdr:rowOff>28575</xdr:rowOff>
    </xdr:from>
    <xdr:to>
      <xdr:col>14</xdr:col>
      <xdr:colOff>0</xdr:colOff>
      <xdr:row>45</xdr:row>
      <xdr:rowOff>142875</xdr:rowOff>
    </xdr:to>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0" y="7140575"/>
          <a:ext cx="12747625" cy="2971800"/>
        </a:xfrm>
        <a:prstGeom prst="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504825</xdr:colOff>
          <xdr:row>16</xdr:row>
          <xdr:rowOff>47625</xdr:rowOff>
        </xdr:from>
        <xdr:to>
          <xdr:col>1</xdr:col>
          <xdr:colOff>38100</xdr:colOff>
          <xdr:row>17</xdr:row>
          <xdr:rowOff>133350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C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16</xdr:row>
          <xdr:rowOff>57150</xdr:rowOff>
        </xdr:from>
        <xdr:to>
          <xdr:col>5</xdr:col>
          <xdr:colOff>571500</xdr:colOff>
          <xdr:row>17</xdr:row>
          <xdr:rowOff>142875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C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16</xdr:row>
          <xdr:rowOff>76200</xdr:rowOff>
        </xdr:from>
        <xdr:to>
          <xdr:col>8</xdr:col>
          <xdr:colOff>561975</xdr:colOff>
          <xdr:row>17</xdr:row>
          <xdr:rowOff>161925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C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20</xdr:row>
          <xdr:rowOff>19050</xdr:rowOff>
        </xdr:from>
        <xdr:to>
          <xdr:col>0</xdr:col>
          <xdr:colOff>819150</xdr:colOff>
          <xdr:row>21</xdr:row>
          <xdr:rowOff>104775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C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20</xdr:row>
          <xdr:rowOff>66675</xdr:rowOff>
        </xdr:from>
        <xdr:to>
          <xdr:col>5</xdr:col>
          <xdr:colOff>657225</xdr:colOff>
          <xdr:row>21</xdr:row>
          <xdr:rowOff>152400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C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xdr:row>
          <xdr:rowOff>47625</xdr:rowOff>
        </xdr:from>
        <xdr:to>
          <xdr:col>8</xdr:col>
          <xdr:colOff>542925</xdr:colOff>
          <xdr:row>21</xdr:row>
          <xdr:rowOff>133350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C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0</xdr:colOff>
      <xdr:row>3</xdr:row>
      <xdr:rowOff>0</xdr:rowOff>
    </xdr:from>
    <xdr:to>
      <xdr:col>20</xdr:col>
      <xdr:colOff>28575</xdr:colOff>
      <xdr:row>6</xdr:row>
      <xdr:rowOff>57150</xdr:rowOff>
    </xdr:to>
    <xdr:sp macro="" textlink="">
      <xdr:nvSpPr>
        <xdr:cNvPr id="3" name="TextBox 2">
          <a:extLst>
            <a:ext uri="{FF2B5EF4-FFF2-40B4-BE49-F238E27FC236}">
              <a16:creationId xmlns:a16="http://schemas.microsoft.com/office/drawing/2014/main" id="{144148F8-7C84-4C56-B0B6-56E511F9237E}"/>
            </a:ext>
          </a:extLst>
        </xdr:cNvPr>
        <xdr:cNvSpPr txBox="1"/>
      </xdr:nvSpPr>
      <xdr:spPr>
        <a:xfrm>
          <a:off x="13277850" y="923925"/>
          <a:ext cx="3076575" cy="819150"/>
        </a:xfrm>
        <a:prstGeom prst="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t>If more than one</a:t>
          </a:r>
          <a:r>
            <a:rPr lang="en-US" sz="1100" baseline="0"/>
            <a:t> Cooling systems exists, right click in the Cooling tab and "Unide" additional Cooling Sections. </a:t>
          </a:r>
          <a:endParaRPr lang="en-US" sz="1100"/>
        </a:p>
      </xdr:txBody>
    </xdr:sp>
    <xdr:clientData/>
  </xdr:twoCellAnchor>
  <xdr:twoCellAnchor>
    <xdr:from>
      <xdr:col>17</xdr:col>
      <xdr:colOff>361950</xdr:colOff>
      <xdr:row>7</xdr:row>
      <xdr:rowOff>38100</xdr:rowOff>
    </xdr:from>
    <xdr:to>
      <xdr:col>17</xdr:col>
      <xdr:colOff>361950</xdr:colOff>
      <xdr:row>9</xdr:row>
      <xdr:rowOff>190500</xdr:rowOff>
    </xdr:to>
    <xdr:cxnSp macro="">
      <xdr:nvCxnSpPr>
        <xdr:cNvPr id="5" name="Straight Arrow Connector 4">
          <a:extLst>
            <a:ext uri="{FF2B5EF4-FFF2-40B4-BE49-F238E27FC236}">
              <a16:creationId xmlns:a16="http://schemas.microsoft.com/office/drawing/2014/main" id="{69ED9AFD-1BF5-3650-1240-D3640C263B43}"/>
            </a:ext>
          </a:extLst>
        </xdr:cNvPr>
        <xdr:cNvCxnSpPr/>
      </xdr:nvCxnSpPr>
      <xdr:spPr>
        <a:xfrm>
          <a:off x="14859000" y="1914525"/>
          <a:ext cx="0" cy="6477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476250</xdr:colOff>
          <xdr:row>6</xdr:row>
          <xdr:rowOff>19050</xdr:rowOff>
        </xdr:from>
        <xdr:to>
          <xdr:col>1</xdr:col>
          <xdr:colOff>9525</xdr:colOff>
          <xdr:row>7</xdr:row>
          <xdr:rowOff>104775</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D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6</xdr:row>
          <xdr:rowOff>19050</xdr:rowOff>
        </xdr:from>
        <xdr:to>
          <xdr:col>3</xdr:col>
          <xdr:colOff>57150</xdr:colOff>
          <xdr:row>7</xdr:row>
          <xdr:rowOff>104775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D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504825</xdr:colOff>
          <xdr:row>16</xdr:row>
          <xdr:rowOff>47625</xdr:rowOff>
        </xdr:from>
        <xdr:to>
          <xdr:col>1</xdr:col>
          <xdr:colOff>38100</xdr:colOff>
          <xdr:row>17</xdr:row>
          <xdr:rowOff>133350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D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16</xdr:row>
          <xdr:rowOff>57150</xdr:rowOff>
        </xdr:from>
        <xdr:to>
          <xdr:col>5</xdr:col>
          <xdr:colOff>571500</xdr:colOff>
          <xdr:row>17</xdr:row>
          <xdr:rowOff>142875</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D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16</xdr:row>
          <xdr:rowOff>76200</xdr:rowOff>
        </xdr:from>
        <xdr:to>
          <xdr:col>8</xdr:col>
          <xdr:colOff>561975</xdr:colOff>
          <xdr:row>17</xdr:row>
          <xdr:rowOff>161925</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D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20</xdr:row>
          <xdr:rowOff>19050</xdr:rowOff>
        </xdr:from>
        <xdr:to>
          <xdr:col>0</xdr:col>
          <xdr:colOff>819150</xdr:colOff>
          <xdr:row>21</xdr:row>
          <xdr:rowOff>104775</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0D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20</xdr:row>
          <xdr:rowOff>66675</xdr:rowOff>
        </xdr:from>
        <xdr:to>
          <xdr:col>5</xdr:col>
          <xdr:colOff>657225</xdr:colOff>
          <xdr:row>21</xdr:row>
          <xdr:rowOff>152400</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00000000-0008-0000-0D00-00000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xdr:row>
          <xdr:rowOff>47625</xdr:rowOff>
        </xdr:from>
        <xdr:to>
          <xdr:col>8</xdr:col>
          <xdr:colOff>542925</xdr:colOff>
          <xdr:row>21</xdr:row>
          <xdr:rowOff>133350</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0D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24</xdr:row>
          <xdr:rowOff>47625</xdr:rowOff>
        </xdr:from>
        <xdr:to>
          <xdr:col>0</xdr:col>
          <xdr:colOff>790575</xdr:colOff>
          <xdr:row>25</xdr:row>
          <xdr:rowOff>133350</xdr:rowOff>
        </xdr:to>
        <xdr:sp macro="" textlink="">
          <xdr:nvSpPr>
            <xdr:cNvPr id="25609" name="Check Box 9" hidden="1">
              <a:extLst>
                <a:ext uri="{63B3BB69-23CF-44E3-9099-C40C66FF867C}">
                  <a14:compatExt spid="_x0000_s25609"/>
                </a:ext>
                <a:ext uri="{FF2B5EF4-FFF2-40B4-BE49-F238E27FC236}">
                  <a16:creationId xmlns:a16="http://schemas.microsoft.com/office/drawing/2014/main" id="{00000000-0008-0000-0D00-00000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24</xdr:row>
          <xdr:rowOff>66675</xdr:rowOff>
        </xdr:from>
        <xdr:to>
          <xdr:col>5</xdr:col>
          <xdr:colOff>600075</xdr:colOff>
          <xdr:row>25</xdr:row>
          <xdr:rowOff>152400</xdr:rowOff>
        </xdr:to>
        <xdr:sp macro="" textlink="">
          <xdr:nvSpPr>
            <xdr:cNvPr id="25610" name="Check Box 10" hidden="1">
              <a:extLst>
                <a:ext uri="{63B3BB69-23CF-44E3-9099-C40C66FF867C}">
                  <a14:compatExt spid="_x0000_s25610"/>
                </a:ext>
                <a:ext uri="{FF2B5EF4-FFF2-40B4-BE49-F238E27FC236}">
                  <a16:creationId xmlns:a16="http://schemas.microsoft.com/office/drawing/2014/main" id="{00000000-0008-0000-0D00-00000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24</xdr:row>
          <xdr:rowOff>57150</xdr:rowOff>
        </xdr:from>
        <xdr:to>
          <xdr:col>8</xdr:col>
          <xdr:colOff>533400</xdr:colOff>
          <xdr:row>25</xdr:row>
          <xdr:rowOff>142875</xdr:rowOff>
        </xdr:to>
        <xdr:sp macro="" textlink="">
          <xdr:nvSpPr>
            <xdr:cNvPr id="25611" name="Check Box 11" hidden="1">
              <a:extLst>
                <a:ext uri="{63B3BB69-23CF-44E3-9099-C40C66FF867C}">
                  <a14:compatExt spid="_x0000_s25611"/>
                </a:ext>
                <a:ext uri="{FF2B5EF4-FFF2-40B4-BE49-F238E27FC236}">
                  <a16:creationId xmlns:a16="http://schemas.microsoft.com/office/drawing/2014/main" id="{00000000-0008-0000-0D00-00000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30</xdr:row>
      <xdr:rowOff>28575</xdr:rowOff>
    </xdr:from>
    <xdr:to>
      <xdr:col>14</xdr:col>
      <xdr:colOff>0</xdr:colOff>
      <xdr:row>46</xdr:row>
      <xdr:rowOff>9525</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0" y="6829425"/>
          <a:ext cx="12668250" cy="3028950"/>
        </a:xfrm>
        <a:prstGeom prst="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504825</xdr:colOff>
          <xdr:row>16</xdr:row>
          <xdr:rowOff>47625</xdr:rowOff>
        </xdr:from>
        <xdr:to>
          <xdr:col>1</xdr:col>
          <xdr:colOff>38100</xdr:colOff>
          <xdr:row>17</xdr:row>
          <xdr:rowOff>133350</xdr:rowOff>
        </xdr:to>
        <xdr:sp macro="" textlink="">
          <xdr:nvSpPr>
            <xdr:cNvPr id="25612" name="Check Box 12" hidden="1">
              <a:extLst>
                <a:ext uri="{63B3BB69-23CF-44E3-9099-C40C66FF867C}">
                  <a14:compatExt spid="_x0000_s25612"/>
                </a:ext>
                <a:ext uri="{FF2B5EF4-FFF2-40B4-BE49-F238E27FC236}">
                  <a16:creationId xmlns:a16="http://schemas.microsoft.com/office/drawing/2014/main" id="{00000000-0008-0000-0D00-00000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16</xdr:row>
          <xdr:rowOff>57150</xdr:rowOff>
        </xdr:from>
        <xdr:to>
          <xdr:col>5</xdr:col>
          <xdr:colOff>571500</xdr:colOff>
          <xdr:row>17</xdr:row>
          <xdr:rowOff>142875</xdr:rowOff>
        </xdr:to>
        <xdr:sp macro="" textlink="">
          <xdr:nvSpPr>
            <xdr:cNvPr id="25613" name="Check Box 13" hidden="1">
              <a:extLst>
                <a:ext uri="{63B3BB69-23CF-44E3-9099-C40C66FF867C}">
                  <a14:compatExt spid="_x0000_s25613"/>
                </a:ext>
                <a:ext uri="{FF2B5EF4-FFF2-40B4-BE49-F238E27FC236}">
                  <a16:creationId xmlns:a16="http://schemas.microsoft.com/office/drawing/2014/main" id="{00000000-0008-0000-0D00-00000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16</xdr:row>
          <xdr:rowOff>76200</xdr:rowOff>
        </xdr:from>
        <xdr:to>
          <xdr:col>8</xdr:col>
          <xdr:colOff>561975</xdr:colOff>
          <xdr:row>17</xdr:row>
          <xdr:rowOff>161925</xdr:rowOff>
        </xdr:to>
        <xdr:sp macro="" textlink="">
          <xdr:nvSpPr>
            <xdr:cNvPr id="25614" name="Check Box 14" hidden="1">
              <a:extLst>
                <a:ext uri="{63B3BB69-23CF-44E3-9099-C40C66FF867C}">
                  <a14:compatExt spid="_x0000_s25614"/>
                </a:ext>
                <a:ext uri="{FF2B5EF4-FFF2-40B4-BE49-F238E27FC236}">
                  <a16:creationId xmlns:a16="http://schemas.microsoft.com/office/drawing/2014/main" id="{00000000-0008-0000-0D00-00000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20</xdr:row>
          <xdr:rowOff>19050</xdr:rowOff>
        </xdr:from>
        <xdr:to>
          <xdr:col>0</xdr:col>
          <xdr:colOff>819150</xdr:colOff>
          <xdr:row>21</xdr:row>
          <xdr:rowOff>104775</xdr:rowOff>
        </xdr:to>
        <xdr:sp macro="" textlink="">
          <xdr:nvSpPr>
            <xdr:cNvPr id="25615" name="Check Box 15" hidden="1">
              <a:extLst>
                <a:ext uri="{63B3BB69-23CF-44E3-9099-C40C66FF867C}">
                  <a14:compatExt spid="_x0000_s25615"/>
                </a:ext>
                <a:ext uri="{FF2B5EF4-FFF2-40B4-BE49-F238E27FC236}">
                  <a16:creationId xmlns:a16="http://schemas.microsoft.com/office/drawing/2014/main" id="{00000000-0008-0000-0D00-00000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20</xdr:row>
          <xdr:rowOff>66675</xdr:rowOff>
        </xdr:from>
        <xdr:to>
          <xdr:col>5</xdr:col>
          <xdr:colOff>657225</xdr:colOff>
          <xdr:row>21</xdr:row>
          <xdr:rowOff>152400</xdr:rowOff>
        </xdr:to>
        <xdr:sp macro="" textlink="">
          <xdr:nvSpPr>
            <xdr:cNvPr id="25616" name="Check Box 16" hidden="1">
              <a:extLst>
                <a:ext uri="{63B3BB69-23CF-44E3-9099-C40C66FF867C}">
                  <a14:compatExt spid="_x0000_s25616"/>
                </a:ext>
                <a:ext uri="{FF2B5EF4-FFF2-40B4-BE49-F238E27FC236}">
                  <a16:creationId xmlns:a16="http://schemas.microsoft.com/office/drawing/2014/main" id="{00000000-0008-0000-0D00-00001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xdr:row>
          <xdr:rowOff>47625</xdr:rowOff>
        </xdr:from>
        <xdr:to>
          <xdr:col>8</xdr:col>
          <xdr:colOff>542925</xdr:colOff>
          <xdr:row>21</xdr:row>
          <xdr:rowOff>133350</xdr:rowOff>
        </xdr:to>
        <xdr:sp macro="" textlink="">
          <xdr:nvSpPr>
            <xdr:cNvPr id="25617" name="Check Box 17" hidden="1">
              <a:extLst>
                <a:ext uri="{63B3BB69-23CF-44E3-9099-C40C66FF867C}">
                  <a14:compatExt spid="_x0000_s25617"/>
                </a:ext>
                <a:ext uri="{FF2B5EF4-FFF2-40B4-BE49-F238E27FC236}">
                  <a16:creationId xmlns:a16="http://schemas.microsoft.com/office/drawing/2014/main" id="{00000000-0008-0000-0D00-00001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476250</xdr:colOff>
          <xdr:row>6</xdr:row>
          <xdr:rowOff>19050</xdr:rowOff>
        </xdr:from>
        <xdr:to>
          <xdr:col>1</xdr:col>
          <xdr:colOff>9525</xdr:colOff>
          <xdr:row>7</xdr:row>
          <xdr:rowOff>104775</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E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6</xdr:row>
          <xdr:rowOff>19050</xdr:rowOff>
        </xdr:from>
        <xdr:to>
          <xdr:col>3</xdr:col>
          <xdr:colOff>57150</xdr:colOff>
          <xdr:row>7</xdr:row>
          <xdr:rowOff>104775</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E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504825</xdr:colOff>
          <xdr:row>16</xdr:row>
          <xdr:rowOff>47625</xdr:rowOff>
        </xdr:from>
        <xdr:to>
          <xdr:col>1</xdr:col>
          <xdr:colOff>38100</xdr:colOff>
          <xdr:row>17</xdr:row>
          <xdr:rowOff>133350</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E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16</xdr:row>
          <xdr:rowOff>57150</xdr:rowOff>
        </xdr:from>
        <xdr:to>
          <xdr:col>5</xdr:col>
          <xdr:colOff>571500</xdr:colOff>
          <xdr:row>17</xdr:row>
          <xdr:rowOff>142875</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E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16</xdr:row>
          <xdr:rowOff>76200</xdr:rowOff>
        </xdr:from>
        <xdr:to>
          <xdr:col>8</xdr:col>
          <xdr:colOff>561975</xdr:colOff>
          <xdr:row>17</xdr:row>
          <xdr:rowOff>161925</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E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20</xdr:row>
          <xdr:rowOff>19050</xdr:rowOff>
        </xdr:from>
        <xdr:to>
          <xdr:col>0</xdr:col>
          <xdr:colOff>819150</xdr:colOff>
          <xdr:row>21</xdr:row>
          <xdr:rowOff>104775</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00000000-0008-0000-0E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20</xdr:row>
          <xdr:rowOff>66675</xdr:rowOff>
        </xdr:from>
        <xdr:to>
          <xdr:col>5</xdr:col>
          <xdr:colOff>657225</xdr:colOff>
          <xdr:row>21</xdr:row>
          <xdr:rowOff>152400</xdr:rowOff>
        </xdr:to>
        <xdr:sp macro="" textlink="">
          <xdr:nvSpPr>
            <xdr:cNvPr id="26631" name="Check Box 7" hidden="1">
              <a:extLst>
                <a:ext uri="{63B3BB69-23CF-44E3-9099-C40C66FF867C}">
                  <a14:compatExt spid="_x0000_s26631"/>
                </a:ext>
                <a:ext uri="{FF2B5EF4-FFF2-40B4-BE49-F238E27FC236}">
                  <a16:creationId xmlns:a16="http://schemas.microsoft.com/office/drawing/2014/main" id="{00000000-0008-0000-0E00-00000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xdr:row>
          <xdr:rowOff>47625</xdr:rowOff>
        </xdr:from>
        <xdr:to>
          <xdr:col>8</xdr:col>
          <xdr:colOff>542925</xdr:colOff>
          <xdr:row>21</xdr:row>
          <xdr:rowOff>133350</xdr:rowOff>
        </xdr:to>
        <xdr:sp macro="" textlink="">
          <xdr:nvSpPr>
            <xdr:cNvPr id="26632" name="Check Box 8" hidden="1">
              <a:extLst>
                <a:ext uri="{63B3BB69-23CF-44E3-9099-C40C66FF867C}">
                  <a14:compatExt spid="_x0000_s26632"/>
                </a:ext>
                <a:ext uri="{FF2B5EF4-FFF2-40B4-BE49-F238E27FC236}">
                  <a16:creationId xmlns:a16="http://schemas.microsoft.com/office/drawing/2014/main" id="{00000000-0008-0000-0E00-00000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24</xdr:row>
          <xdr:rowOff>47625</xdr:rowOff>
        </xdr:from>
        <xdr:to>
          <xdr:col>0</xdr:col>
          <xdr:colOff>790575</xdr:colOff>
          <xdr:row>25</xdr:row>
          <xdr:rowOff>133350</xdr:rowOff>
        </xdr:to>
        <xdr:sp macro="" textlink="">
          <xdr:nvSpPr>
            <xdr:cNvPr id="26633" name="Check Box 9" hidden="1">
              <a:extLst>
                <a:ext uri="{63B3BB69-23CF-44E3-9099-C40C66FF867C}">
                  <a14:compatExt spid="_x0000_s26633"/>
                </a:ext>
                <a:ext uri="{FF2B5EF4-FFF2-40B4-BE49-F238E27FC236}">
                  <a16:creationId xmlns:a16="http://schemas.microsoft.com/office/drawing/2014/main" id="{00000000-0008-0000-0E00-00000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24</xdr:row>
          <xdr:rowOff>66675</xdr:rowOff>
        </xdr:from>
        <xdr:to>
          <xdr:col>5</xdr:col>
          <xdr:colOff>600075</xdr:colOff>
          <xdr:row>25</xdr:row>
          <xdr:rowOff>152400</xdr:rowOff>
        </xdr:to>
        <xdr:sp macro="" textlink="">
          <xdr:nvSpPr>
            <xdr:cNvPr id="26634" name="Check Box 10" hidden="1">
              <a:extLst>
                <a:ext uri="{63B3BB69-23CF-44E3-9099-C40C66FF867C}">
                  <a14:compatExt spid="_x0000_s26634"/>
                </a:ext>
                <a:ext uri="{FF2B5EF4-FFF2-40B4-BE49-F238E27FC236}">
                  <a16:creationId xmlns:a16="http://schemas.microsoft.com/office/drawing/2014/main" id="{00000000-0008-0000-0E00-00000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24</xdr:row>
          <xdr:rowOff>57150</xdr:rowOff>
        </xdr:from>
        <xdr:to>
          <xdr:col>8</xdr:col>
          <xdr:colOff>533400</xdr:colOff>
          <xdr:row>25</xdr:row>
          <xdr:rowOff>142875</xdr:rowOff>
        </xdr:to>
        <xdr:sp macro="" textlink="">
          <xdr:nvSpPr>
            <xdr:cNvPr id="26635" name="Check Box 11" hidden="1">
              <a:extLst>
                <a:ext uri="{63B3BB69-23CF-44E3-9099-C40C66FF867C}">
                  <a14:compatExt spid="_x0000_s26635"/>
                </a:ext>
                <a:ext uri="{FF2B5EF4-FFF2-40B4-BE49-F238E27FC236}">
                  <a16:creationId xmlns:a16="http://schemas.microsoft.com/office/drawing/2014/main" id="{00000000-0008-0000-0E00-00000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30</xdr:row>
      <xdr:rowOff>28575</xdr:rowOff>
    </xdr:from>
    <xdr:to>
      <xdr:col>14</xdr:col>
      <xdr:colOff>0</xdr:colOff>
      <xdr:row>46</xdr:row>
      <xdr:rowOff>9525</xdr:rowOff>
    </xdr:to>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0" y="6829425"/>
          <a:ext cx="12668250" cy="3028950"/>
        </a:xfrm>
        <a:prstGeom prst="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504825</xdr:colOff>
          <xdr:row>16</xdr:row>
          <xdr:rowOff>47625</xdr:rowOff>
        </xdr:from>
        <xdr:to>
          <xdr:col>1</xdr:col>
          <xdr:colOff>38100</xdr:colOff>
          <xdr:row>17</xdr:row>
          <xdr:rowOff>133350</xdr:rowOff>
        </xdr:to>
        <xdr:sp macro="" textlink="">
          <xdr:nvSpPr>
            <xdr:cNvPr id="26636" name="Check Box 12" hidden="1">
              <a:extLst>
                <a:ext uri="{63B3BB69-23CF-44E3-9099-C40C66FF867C}">
                  <a14:compatExt spid="_x0000_s26636"/>
                </a:ext>
                <a:ext uri="{FF2B5EF4-FFF2-40B4-BE49-F238E27FC236}">
                  <a16:creationId xmlns:a16="http://schemas.microsoft.com/office/drawing/2014/main" id="{00000000-0008-0000-0E00-00000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16</xdr:row>
          <xdr:rowOff>57150</xdr:rowOff>
        </xdr:from>
        <xdr:to>
          <xdr:col>5</xdr:col>
          <xdr:colOff>571500</xdr:colOff>
          <xdr:row>17</xdr:row>
          <xdr:rowOff>142875</xdr:rowOff>
        </xdr:to>
        <xdr:sp macro="" textlink="">
          <xdr:nvSpPr>
            <xdr:cNvPr id="26637" name="Check Box 13" hidden="1">
              <a:extLst>
                <a:ext uri="{63B3BB69-23CF-44E3-9099-C40C66FF867C}">
                  <a14:compatExt spid="_x0000_s26637"/>
                </a:ext>
                <a:ext uri="{FF2B5EF4-FFF2-40B4-BE49-F238E27FC236}">
                  <a16:creationId xmlns:a16="http://schemas.microsoft.com/office/drawing/2014/main" id="{00000000-0008-0000-0E00-00000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16</xdr:row>
          <xdr:rowOff>76200</xdr:rowOff>
        </xdr:from>
        <xdr:to>
          <xdr:col>8</xdr:col>
          <xdr:colOff>561975</xdr:colOff>
          <xdr:row>17</xdr:row>
          <xdr:rowOff>161925</xdr:rowOff>
        </xdr:to>
        <xdr:sp macro="" textlink="">
          <xdr:nvSpPr>
            <xdr:cNvPr id="26638" name="Check Box 14" hidden="1">
              <a:extLst>
                <a:ext uri="{63B3BB69-23CF-44E3-9099-C40C66FF867C}">
                  <a14:compatExt spid="_x0000_s26638"/>
                </a:ext>
                <a:ext uri="{FF2B5EF4-FFF2-40B4-BE49-F238E27FC236}">
                  <a16:creationId xmlns:a16="http://schemas.microsoft.com/office/drawing/2014/main" id="{00000000-0008-0000-0E00-00000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20</xdr:row>
          <xdr:rowOff>19050</xdr:rowOff>
        </xdr:from>
        <xdr:to>
          <xdr:col>0</xdr:col>
          <xdr:colOff>819150</xdr:colOff>
          <xdr:row>21</xdr:row>
          <xdr:rowOff>104775</xdr:rowOff>
        </xdr:to>
        <xdr:sp macro="" textlink="">
          <xdr:nvSpPr>
            <xdr:cNvPr id="26639" name="Check Box 15" hidden="1">
              <a:extLst>
                <a:ext uri="{63B3BB69-23CF-44E3-9099-C40C66FF867C}">
                  <a14:compatExt spid="_x0000_s26639"/>
                </a:ext>
                <a:ext uri="{FF2B5EF4-FFF2-40B4-BE49-F238E27FC236}">
                  <a16:creationId xmlns:a16="http://schemas.microsoft.com/office/drawing/2014/main" id="{00000000-0008-0000-0E00-00000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20</xdr:row>
          <xdr:rowOff>66675</xdr:rowOff>
        </xdr:from>
        <xdr:to>
          <xdr:col>5</xdr:col>
          <xdr:colOff>657225</xdr:colOff>
          <xdr:row>21</xdr:row>
          <xdr:rowOff>152400</xdr:rowOff>
        </xdr:to>
        <xdr:sp macro="" textlink="">
          <xdr:nvSpPr>
            <xdr:cNvPr id="26640" name="Check Box 16" hidden="1">
              <a:extLst>
                <a:ext uri="{63B3BB69-23CF-44E3-9099-C40C66FF867C}">
                  <a14:compatExt spid="_x0000_s26640"/>
                </a:ext>
                <a:ext uri="{FF2B5EF4-FFF2-40B4-BE49-F238E27FC236}">
                  <a16:creationId xmlns:a16="http://schemas.microsoft.com/office/drawing/2014/main" id="{00000000-0008-0000-0E00-00001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xdr:row>
          <xdr:rowOff>47625</xdr:rowOff>
        </xdr:from>
        <xdr:to>
          <xdr:col>8</xdr:col>
          <xdr:colOff>542925</xdr:colOff>
          <xdr:row>21</xdr:row>
          <xdr:rowOff>133350</xdr:rowOff>
        </xdr:to>
        <xdr:sp macro="" textlink="">
          <xdr:nvSpPr>
            <xdr:cNvPr id="26641" name="Check Box 17" hidden="1">
              <a:extLst>
                <a:ext uri="{63B3BB69-23CF-44E3-9099-C40C66FF867C}">
                  <a14:compatExt spid="_x0000_s26641"/>
                </a:ext>
                <a:ext uri="{FF2B5EF4-FFF2-40B4-BE49-F238E27FC236}">
                  <a16:creationId xmlns:a16="http://schemas.microsoft.com/office/drawing/2014/main" id="{00000000-0008-0000-0E00-00001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476250</xdr:colOff>
          <xdr:row>6</xdr:row>
          <xdr:rowOff>19050</xdr:rowOff>
        </xdr:from>
        <xdr:to>
          <xdr:col>1</xdr:col>
          <xdr:colOff>9525</xdr:colOff>
          <xdr:row>7</xdr:row>
          <xdr:rowOff>104775</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F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6</xdr:row>
          <xdr:rowOff>19050</xdr:rowOff>
        </xdr:from>
        <xdr:to>
          <xdr:col>3</xdr:col>
          <xdr:colOff>57150</xdr:colOff>
          <xdr:row>7</xdr:row>
          <xdr:rowOff>104775</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F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504825</xdr:colOff>
          <xdr:row>16</xdr:row>
          <xdr:rowOff>47625</xdr:rowOff>
        </xdr:from>
        <xdr:to>
          <xdr:col>1</xdr:col>
          <xdr:colOff>38100</xdr:colOff>
          <xdr:row>17</xdr:row>
          <xdr:rowOff>133350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F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16</xdr:row>
          <xdr:rowOff>57150</xdr:rowOff>
        </xdr:from>
        <xdr:to>
          <xdr:col>5</xdr:col>
          <xdr:colOff>571500</xdr:colOff>
          <xdr:row>17</xdr:row>
          <xdr:rowOff>142875</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F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16</xdr:row>
          <xdr:rowOff>76200</xdr:rowOff>
        </xdr:from>
        <xdr:to>
          <xdr:col>8</xdr:col>
          <xdr:colOff>561975</xdr:colOff>
          <xdr:row>17</xdr:row>
          <xdr:rowOff>161925</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F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20</xdr:row>
          <xdr:rowOff>19050</xdr:rowOff>
        </xdr:from>
        <xdr:to>
          <xdr:col>0</xdr:col>
          <xdr:colOff>819150</xdr:colOff>
          <xdr:row>21</xdr:row>
          <xdr:rowOff>104775</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F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20</xdr:row>
          <xdr:rowOff>66675</xdr:rowOff>
        </xdr:from>
        <xdr:to>
          <xdr:col>5</xdr:col>
          <xdr:colOff>657225</xdr:colOff>
          <xdr:row>21</xdr:row>
          <xdr:rowOff>152400</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F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xdr:row>
          <xdr:rowOff>47625</xdr:rowOff>
        </xdr:from>
        <xdr:to>
          <xdr:col>8</xdr:col>
          <xdr:colOff>542925</xdr:colOff>
          <xdr:row>21</xdr:row>
          <xdr:rowOff>133350</xdr:rowOff>
        </xdr:to>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0F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24</xdr:row>
          <xdr:rowOff>47625</xdr:rowOff>
        </xdr:from>
        <xdr:to>
          <xdr:col>0</xdr:col>
          <xdr:colOff>790575</xdr:colOff>
          <xdr:row>25</xdr:row>
          <xdr:rowOff>133350</xdr:rowOff>
        </xdr:to>
        <xdr:sp macro="" textlink="">
          <xdr:nvSpPr>
            <xdr:cNvPr id="27657" name="Check Box 9" hidden="1">
              <a:extLst>
                <a:ext uri="{63B3BB69-23CF-44E3-9099-C40C66FF867C}">
                  <a14:compatExt spid="_x0000_s27657"/>
                </a:ext>
                <a:ext uri="{FF2B5EF4-FFF2-40B4-BE49-F238E27FC236}">
                  <a16:creationId xmlns:a16="http://schemas.microsoft.com/office/drawing/2014/main" id="{00000000-0008-0000-0F00-00000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24</xdr:row>
          <xdr:rowOff>66675</xdr:rowOff>
        </xdr:from>
        <xdr:to>
          <xdr:col>5</xdr:col>
          <xdr:colOff>600075</xdr:colOff>
          <xdr:row>25</xdr:row>
          <xdr:rowOff>152400</xdr:rowOff>
        </xdr:to>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0F00-00000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24</xdr:row>
          <xdr:rowOff>57150</xdr:rowOff>
        </xdr:from>
        <xdr:to>
          <xdr:col>8</xdr:col>
          <xdr:colOff>533400</xdr:colOff>
          <xdr:row>25</xdr:row>
          <xdr:rowOff>142875</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0F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30</xdr:row>
      <xdr:rowOff>28575</xdr:rowOff>
    </xdr:from>
    <xdr:to>
      <xdr:col>14</xdr:col>
      <xdr:colOff>0</xdr:colOff>
      <xdr:row>46</xdr:row>
      <xdr:rowOff>9525</xdr:rowOff>
    </xdr:to>
    <xdr:sp macro="" textlink="">
      <xdr:nvSpPr>
        <xdr:cNvPr id="2" name="TextBox 1">
          <a:extLst>
            <a:ext uri="{FF2B5EF4-FFF2-40B4-BE49-F238E27FC236}">
              <a16:creationId xmlns:a16="http://schemas.microsoft.com/office/drawing/2014/main" id="{00000000-0008-0000-0F00-000002000000}"/>
            </a:ext>
          </a:extLst>
        </xdr:cNvPr>
        <xdr:cNvSpPr txBox="1"/>
      </xdr:nvSpPr>
      <xdr:spPr>
        <a:xfrm>
          <a:off x="0" y="6829425"/>
          <a:ext cx="12668250" cy="3028950"/>
        </a:xfrm>
        <a:prstGeom prst="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504825</xdr:colOff>
          <xdr:row>16</xdr:row>
          <xdr:rowOff>47625</xdr:rowOff>
        </xdr:from>
        <xdr:to>
          <xdr:col>1</xdr:col>
          <xdr:colOff>38100</xdr:colOff>
          <xdr:row>17</xdr:row>
          <xdr:rowOff>133350</xdr:rowOff>
        </xdr:to>
        <xdr:sp macro="" textlink="">
          <xdr:nvSpPr>
            <xdr:cNvPr id="27660" name="Check Box 12" hidden="1">
              <a:extLst>
                <a:ext uri="{63B3BB69-23CF-44E3-9099-C40C66FF867C}">
                  <a14:compatExt spid="_x0000_s27660"/>
                </a:ext>
                <a:ext uri="{FF2B5EF4-FFF2-40B4-BE49-F238E27FC236}">
                  <a16:creationId xmlns:a16="http://schemas.microsoft.com/office/drawing/2014/main" id="{00000000-0008-0000-0F00-00000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16</xdr:row>
          <xdr:rowOff>57150</xdr:rowOff>
        </xdr:from>
        <xdr:to>
          <xdr:col>5</xdr:col>
          <xdr:colOff>571500</xdr:colOff>
          <xdr:row>17</xdr:row>
          <xdr:rowOff>142875</xdr:rowOff>
        </xdr:to>
        <xdr:sp macro="" textlink="">
          <xdr:nvSpPr>
            <xdr:cNvPr id="27661" name="Check Box 13" hidden="1">
              <a:extLst>
                <a:ext uri="{63B3BB69-23CF-44E3-9099-C40C66FF867C}">
                  <a14:compatExt spid="_x0000_s27661"/>
                </a:ext>
                <a:ext uri="{FF2B5EF4-FFF2-40B4-BE49-F238E27FC236}">
                  <a16:creationId xmlns:a16="http://schemas.microsoft.com/office/drawing/2014/main" id="{00000000-0008-0000-0F00-00000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16</xdr:row>
          <xdr:rowOff>76200</xdr:rowOff>
        </xdr:from>
        <xdr:to>
          <xdr:col>8</xdr:col>
          <xdr:colOff>561975</xdr:colOff>
          <xdr:row>17</xdr:row>
          <xdr:rowOff>161925</xdr:rowOff>
        </xdr:to>
        <xdr:sp macro="" textlink="">
          <xdr:nvSpPr>
            <xdr:cNvPr id="27662" name="Check Box 14" hidden="1">
              <a:extLst>
                <a:ext uri="{63B3BB69-23CF-44E3-9099-C40C66FF867C}">
                  <a14:compatExt spid="_x0000_s27662"/>
                </a:ext>
                <a:ext uri="{FF2B5EF4-FFF2-40B4-BE49-F238E27FC236}">
                  <a16:creationId xmlns:a16="http://schemas.microsoft.com/office/drawing/2014/main" id="{00000000-0008-0000-0F00-00000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20</xdr:row>
          <xdr:rowOff>19050</xdr:rowOff>
        </xdr:from>
        <xdr:to>
          <xdr:col>0</xdr:col>
          <xdr:colOff>819150</xdr:colOff>
          <xdr:row>21</xdr:row>
          <xdr:rowOff>104775</xdr:rowOff>
        </xdr:to>
        <xdr:sp macro="" textlink="">
          <xdr:nvSpPr>
            <xdr:cNvPr id="27663" name="Check Box 15" hidden="1">
              <a:extLst>
                <a:ext uri="{63B3BB69-23CF-44E3-9099-C40C66FF867C}">
                  <a14:compatExt spid="_x0000_s27663"/>
                </a:ext>
                <a:ext uri="{FF2B5EF4-FFF2-40B4-BE49-F238E27FC236}">
                  <a16:creationId xmlns:a16="http://schemas.microsoft.com/office/drawing/2014/main" id="{00000000-0008-0000-0F00-00000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20</xdr:row>
          <xdr:rowOff>66675</xdr:rowOff>
        </xdr:from>
        <xdr:to>
          <xdr:col>5</xdr:col>
          <xdr:colOff>657225</xdr:colOff>
          <xdr:row>21</xdr:row>
          <xdr:rowOff>152400</xdr:rowOff>
        </xdr:to>
        <xdr:sp macro="" textlink="">
          <xdr:nvSpPr>
            <xdr:cNvPr id="27664" name="Check Box 16" hidden="1">
              <a:extLst>
                <a:ext uri="{63B3BB69-23CF-44E3-9099-C40C66FF867C}">
                  <a14:compatExt spid="_x0000_s27664"/>
                </a:ext>
                <a:ext uri="{FF2B5EF4-FFF2-40B4-BE49-F238E27FC236}">
                  <a16:creationId xmlns:a16="http://schemas.microsoft.com/office/drawing/2014/main" id="{00000000-0008-0000-0F00-00001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xdr:row>
          <xdr:rowOff>47625</xdr:rowOff>
        </xdr:from>
        <xdr:to>
          <xdr:col>8</xdr:col>
          <xdr:colOff>542925</xdr:colOff>
          <xdr:row>21</xdr:row>
          <xdr:rowOff>133350</xdr:rowOff>
        </xdr:to>
        <xdr:sp macro="" textlink="">
          <xdr:nvSpPr>
            <xdr:cNvPr id="27665" name="Check Box 17" hidden="1">
              <a:extLst>
                <a:ext uri="{63B3BB69-23CF-44E3-9099-C40C66FF867C}">
                  <a14:compatExt spid="_x0000_s27665"/>
                </a:ext>
                <a:ext uri="{FF2B5EF4-FFF2-40B4-BE49-F238E27FC236}">
                  <a16:creationId xmlns:a16="http://schemas.microsoft.com/office/drawing/2014/main" id="{00000000-0008-0000-0F00-00001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xdr:twoCellAnchor>
    <xdr:from>
      <xdr:col>0</xdr:col>
      <xdr:colOff>38100</xdr:colOff>
      <xdr:row>27</xdr:row>
      <xdr:rowOff>15875</xdr:rowOff>
    </xdr:from>
    <xdr:to>
      <xdr:col>13</xdr:col>
      <xdr:colOff>1047750</xdr:colOff>
      <xdr:row>42</xdr:row>
      <xdr:rowOff>174625</xdr:rowOff>
    </xdr:to>
    <xdr:sp macro="" textlink="">
      <xdr:nvSpPr>
        <xdr:cNvPr id="2" name="TextBox 1">
          <a:extLst>
            <a:ext uri="{FF2B5EF4-FFF2-40B4-BE49-F238E27FC236}">
              <a16:creationId xmlns:a16="http://schemas.microsoft.com/office/drawing/2014/main" id="{00000000-0008-0000-1000-000002000000}"/>
            </a:ext>
          </a:extLst>
        </xdr:cNvPr>
        <xdr:cNvSpPr txBox="1"/>
      </xdr:nvSpPr>
      <xdr:spPr>
        <a:xfrm>
          <a:off x="38100" y="6746875"/>
          <a:ext cx="14836775" cy="3016250"/>
        </a:xfrm>
        <a:prstGeom prst="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en-US" sz="1100"/>
        </a:p>
      </xdr:txBody>
    </xdr:sp>
    <xdr:clientData/>
  </xdr:twoCellAnchor>
  <xdr:twoCellAnchor>
    <xdr:from>
      <xdr:col>15</xdr:col>
      <xdr:colOff>0</xdr:colOff>
      <xdr:row>7</xdr:row>
      <xdr:rowOff>0</xdr:rowOff>
    </xdr:from>
    <xdr:to>
      <xdr:col>20</xdr:col>
      <xdr:colOff>7409</xdr:colOff>
      <xdr:row>10</xdr:row>
      <xdr:rowOff>120650</xdr:rowOff>
    </xdr:to>
    <xdr:sp macro="" textlink="">
      <xdr:nvSpPr>
        <xdr:cNvPr id="3" name="TextBox 2">
          <a:extLst>
            <a:ext uri="{FF2B5EF4-FFF2-40B4-BE49-F238E27FC236}">
              <a16:creationId xmlns:a16="http://schemas.microsoft.com/office/drawing/2014/main" id="{BCBFDE63-925D-4181-85B8-5822BD5F9A72}"/>
            </a:ext>
          </a:extLst>
        </xdr:cNvPr>
        <xdr:cNvSpPr txBox="1"/>
      </xdr:nvSpPr>
      <xdr:spPr>
        <a:xfrm>
          <a:off x="15578667" y="1629833"/>
          <a:ext cx="3076575" cy="819150"/>
        </a:xfrm>
        <a:prstGeom prst="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t>If more than one</a:t>
          </a:r>
          <a:r>
            <a:rPr lang="en-US" sz="1100" baseline="0"/>
            <a:t> Duct System exists, right click in the Duct System tab and "Unide" additional Duct Sytem Section.  </a:t>
          </a:r>
          <a:endParaRPr lang="en-US" sz="1100"/>
        </a:p>
      </xdr:txBody>
    </xdr:sp>
    <xdr:clientData/>
  </xdr:twoCellAnchor>
  <xdr:twoCellAnchor>
    <xdr:from>
      <xdr:col>17</xdr:col>
      <xdr:colOff>52917</xdr:colOff>
      <xdr:row>11</xdr:row>
      <xdr:rowOff>31750</xdr:rowOff>
    </xdr:from>
    <xdr:to>
      <xdr:col>17</xdr:col>
      <xdr:colOff>74084</xdr:colOff>
      <xdr:row>16</xdr:row>
      <xdr:rowOff>74083</xdr:rowOff>
    </xdr:to>
    <xdr:cxnSp macro="">
      <xdr:nvCxnSpPr>
        <xdr:cNvPr id="4" name="Straight Arrow Connector 3">
          <a:extLst>
            <a:ext uri="{FF2B5EF4-FFF2-40B4-BE49-F238E27FC236}">
              <a16:creationId xmlns:a16="http://schemas.microsoft.com/office/drawing/2014/main" id="{5A0F6602-5EB9-4235-9108-890C8AD15C92}"/>
            </a:ext>
          </a:extLst>
        </xdr:cNvPr>
        <xdr:cNvCxnSpPr/>
      </xdr:nvCxnSpPr>
      <xdr:spPr>
        <a:xfrm>
          <a:off x="16859250" y="2667000"/>
          <a:ext cx="21167" cy="13017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12</xdr:col>
          <xdr:colOff>919691</xdr:colOff>
          <xdr:row>16</xdr:row>
          <xdr:rowOff>35983</xdr:rowOff>
        </xdr:from>
        <xdr:to>
          <xdr:col>13</xdr:col>
          <xdr:colOff>899582</xdr:colOff>
          <xdr:row>17</xdr:row>
          <xdr:rowOff>52916</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1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971550</xdr:colOff>
          <xdr:row>16</xdr:row>
          <xdr:rowOff>104775</xdr:rowOff>
        </xdr:from>
        <xdr:to>
          <xdr:col>13</xdr:col>
          <xdr:colOff>247650</xdr:colOff>
          <xdr:row>17</xdr:row>
          <xdr:rowOff>133350</xdr:rowOff>
        </xdr:to>
        <xdr:sp macro="" textlink="">
          <xdr:nvSpPr>
            <xdr:cNvPr id="49153" name="Check Box 1" hidden="1">
              <a:extLst>
                <a:ext uri="{63B3BB69-23CF-44E3-9099-C40C66FF867C}">
                  <a14:compatExt spid="_x0000_s49153"/>
                </a:ext>
                <a:ext uri="{FF2B5EF4-FFF2-40B4-BE49-F238E27FC236}">
                  <a16:creationId xmlns:a16="http://schemas.microsoft.com/office/drawing/2014/main" id="{63EBAC60-6E97-4696-BBF4-DE1FAC72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38100</xdr:colOff>
      <xdr:row>26</xdr:row>
      <xdr:rowOff>228600</xdr:rowOff>
    </xdr:from>
    <xdr:to>
      <xdr:col>14</xdr:col>
      <xdr:colOff>38100</xdr:colOff>
      <xdr:row>42</xdr:row>
      <xdr:rowOff>9525</xdr:rowOff>
    </xdr:to>
    <xdr:sp macro="" textlink="">
      <xdr:nvSpPr>
        <xdr:cNvPr id="2" name="TextBox 1">
          <a:extLst>
            <a:ext uri="{FF2B5EF4-FFF2-40B4-BE49-F238E27FC236}">
              <a16:creationId xmlns:a16="http://schemas.microsoft.com/office/drawing/2014/main" id="{A0859BAB-B172-4290-AE48-EFF5140B4CEF}"/>
            </a:ext>
          </a:extLst>
        </xdr:cNvPr>
        <xdr:cNvSpPr txBox="1"/>
      </xdr:nvSpPr>
      <xdr:spPr>
        <a:xfrm>
          <a:off x="38100" y="6743700"/>
          <a:ext cx="14935200" cy="2886075"/>
        </a:xfrm>
        <a:prstGeom prst="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en-US" sz="1100"/>
        </a:p>
      </xdr:txBody>
    </xdr:sp>
    <xdr:clientData/>
  </xdr:twoCellAnchor>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495300</xdr:colOff>
          <xdr:row>9</xdr:row>
          <xdr:rowOff>38100</xdr:rowOff>
        </xdr:from>
        <xdr:to>
          <xdr:col>1</xdr:col>
          <xdr:colOff>28575</xdr:colOff>
          <xdr:row>10</xdr:row>
          <xdr:rowOff>104775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1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39</xdr:row>
      <xdr:rowOff>0</xdr:rowOff>
    </xdr:from>
    <xdr:to>
      <xdr:col>13</xdr:col>
      <xdr:colOff>841375</xdr:colOff>
      <xdr:row>59</xdr:row>
      <xdr:rowOff>95250</xdr:rowOff>
    </xdr:to>
    <xdr:sp macro="" textlink="">
      <xdr:nvSpPr>
        <xdr:cNvPr id="2" name="TextBox 1">
          <a:extLst>
            <a:ext uri="{FF2B5EF4-FFF2-40B4-BE49-F238E27FC236}">
              <a16:creationId xmlns:a16="http://schemas.microsoft.com/office/drawing/2014/main" id="{00000000-0008-0000-1100-000002000000}"/>
            </a:ext>
          </a:extLst>
        </xdr:cNvPr>
        <xdr:cNvSpPr txBox="1"/>
      </xdr:nvSpPr>
      <xdr:spPr>
        <a:xfrm>
          <a:off x="0" y="8143875"/>
          <a:ext cx="12192000" cy="3905250"/>
        </a:xfrm>
        <a:prstGeom prst="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41</xdr:col>
      <xdr:colOff>441960</xdr:colOff>
      <xdr:row>20</xdr:row>
      <xdr:rowOff>7620</xdr:rowOff>
    </xdr:from>
    <xdr:to>
      <xdr:col>43</xdr:col>
      <xdr:colOff>83820</xdr:colOff>
      <xdr:row>22</xdr:row>
      <xdr:rowOff>53340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7471410" y="2798445"/>
          <a:ext cx="813435" cy="31242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t>N1</a:t>
          </a:r>
          <a:r>
            <a:rPr lang="en-US" sz="1100" baseline="0"/>
            <a:t> - (34') </a:t>
          </a:r>
          <a:endParaRPr lang="en-US" sz="1100"/>
        </a:p>
      </xdr:txBody>
    </xdr:sp>
    <xdr:clientData/>
  </xdr:twoCellAnchor>
  <xdr:twoCellAnchor>
    <xdr:from>
      <xdr:col>44</xdr:col>
      <xdr:colOff>586740</xdr:colOff>
      <xdr:row>38</xdr:row>
      <xdr:rowOff>76200</xdr:rowOff>
    </xdr:from>
    <xdr:to>
      <xdr:col>45</xdr:col>
      <xdr:colOff>510540</xdr:colOff>
      <xdr:row>40</xdr:row>
      <xdr:rowOff>60960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9444990" y="5267325"/>
          <a:ext cx="628650" cy="251460"/>
        </a:xfrm>
        <a:prstGeom prst="rect">
          <a:avLst/>
        </a:prstGeom>
        <a:solidFill>
          <a:schemeClr val="accent1">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1"/>
            <a:t>Garage</a:t>
          </a:r>
          <a:r>
            <a:rPr lang="en-US" sz="1100"/>
            <a:t> </a:t>
          </a:r>
        </a:p>
      </xdr:txBody>
    </xdr:sp>
    <xdr:clientData/>
  </xdr:twoCellAnchor>
  <xdr:twoCellAnchor>
    <xdr:from>
      <xdr:col>45</xdr:col>
      <xdr:colOff>685800</xdr:colOff>
      <xdr:row>38</xdr:row>
      <xdr:rowOff>60960</xdr:rowOff>
    </xdr:from>
    <xdr:to>
      <xdr:col>46</xdr:col>
      <xdr:colOff>662940</xdr:colOff>
      <xdr:row>41</xdr:row>
      <xdr:rowOff>121920</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10248900" y="5252085"/>
          <a:ext cx="681990" cy="461010"/>
        </a:xfrm>
        <a:prstGeom prst="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1"/>
            <a:t>Covered Porch</a:t>
          </a:r>
          <a:r>
            <a:rPr lang="en-US" sz="1100" b="1" baseline="0"/>
            <a:t> </a:t>
          </a:r>
          <a:endParaRPr lang="en-US" sz="1100" b="1"/>
        </a:p>
      </xdr:txBody>
    </xdr:sp>
    <xdr:clientData/>
  </xdr:twoCellAnchor>
  <xdr:twoCellAnchor>
    <xdr:from>
      <xdr:col>44</xdr:col>
      <xdr:colOff>251460</xdr:colOff>
      <xdr:row>18</xdr:row>
      <xdr:rowOff>91440</xdr:rowOff>
    </xdr:from>
    <xdr:to>
      <xdr:col>45</xdr:col>
      <xdr:colOff>388620</xdr:colOff>
      <xdr:row>20</xdr:row>
      <xdr:rowOff>38100</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9109710" y="2615565"/>
          <a:ext cx="842010" cy="21336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900"/>
            <a:t>D1 36" x 80"</a:t>
          </a:r>
        </a:p>
      </xdr:txBody>
    </xdr:sp>
    <xdr:clientData/>
  </xdr:twoCellAnchor>
  <xdr:twoCellAnchor>
    <xdr:from>
      <xdr:col>41</xdr:col>
      <xdr:colOff>327660</xdr:colOff>
      <xdr:row>29</xdr:row>
      <xdr:rowOff>129540</xdr:rowOff>
    </xdr:from>
    <xdr:to>
      <xdr:col>42</xdr:col>
      <xdr:colOff>609600</xdr:colOff>
      <xdr:row>31</xdr:row>
      <xdr:rowOff>83820</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7357110" y="4120515"/>
          <a:ext cx="796290" cy="22098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900"/>
            <a:t>(</a:t>
          </a:r>
          <a:r>
            <a:rPr lang="en-US" sz="800"/>
            <a:t>1) 24" x 36" </a:t>
          </a:r>
          <a:endParaRPr lang="en-US" sz="900"/>
        </a:p>
      </xdr:txBody>
    </xdr:sp>
    <xdr:clientData/>
  </xdr:twoCellAnchor>
  <xdr:twoCellAnchor>
    <xdr:from>
      <xdr:col>42</xdr:col>
      <xdr:colOff>68580</xdr:colOff>
      <xdr:row>28</xdr:row>
      <xdr:rowOff>45720</xdr:rowOff>
    </xdr:from>
    <xdr:to>
      <xdr:col>42</xdr:col>
      <xdr:colOff>388620</xdr:colOff>
      <xdr:row>28</xdr:row>
      <xdr:rowOff>129540</xdr:rowOff>
    </xdr:to>
    <xdr:sp macro="" textlink="">
      <xdr:nvSpPr>
        <xdr:cNvPr id="7" name="Rectangle 6">
          <a:extLst>
            <a:ext uri="{FF2B5EF4-FFF2-40B4-BE49-F238E27FC236}">
              <a16:creationId xmlns:a16="http://schemas.microsoft.com/office/drawing/2014/main" id="{00000000-0008-0000-0100-000007000000}"/>
            </a:ext>
          </a:extLst>
        </xdr:cNvPr>
        <xdr:cNvSpPr/>
      </xdr:nvSpPr>
      <xdr:spPr>
        <a:xfrm>
          <a:off x="7612380" y="3903345"/>
          <a:ext cx="320040" cy="8382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clientData/>
  </xdr:twoCellAnchor>
  <xdr:twoCellAnchor>
    <xdr:from>
      <xdr:col>42</xdr:col>
      <xdr:colOff>83820</xdr:colOff>
      <xdr:row>36</xdr:row>
      <xdr:rowOff>83820</xdr:rowOff>
    </xdr:from>
    <xdr:to>
      <xdr:col>42</xdr:col>
      <xdr:colOff>545779</xdr:colOff>
      <xdr:row>38</xdr:row>
      <xdr:rowOff>37426</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rot="10800000" flipH="1" flipV="1">
          <a:off x="7627620" y="5008245"/>
          <a:ext cx="461959" cy="220306"/>
        </a:xfrm>
        <a:prstGeom prst="rect">
          <a:avLst/>
        </a:prstGeom>
        <a:solidFill>
          <a:schemeClr val="accent3">
            <a:lumMod val="60000"/>
            <a:lumOff val="40000"/>
          </a:schemeClr>
        </a:solidFill>
        <a:ln/>
      </xdr:spPr>
      <xdr:style>
        <a:lnRef idx="2">
          <a:schemeClr val="dk1"/>
        </a:lnRef>
        <a:fillRef idx="1">
          <a:schemeClr val="lt1"/>
        </a:fillRef>
        <a:effectRef idx="0">
          <a:schemeClr val="dk1"/>
        </a:effectRef>
        <a:fontRef idx="minor">
          <a:schemeClr val="dk1"/>
        </a:fontRef>
      </xdr:style>
      <xdr:txBody>
        <a:bodyPr vertOverflow="clip" wrap="square"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BR1</a:t>
          </a:r>
        </a:p>
      </xdr:txBody>
    </xdr:sp>
    <xdr:clientData/>
  </xdr:twoCellAnchor>
  <xdr:twoCellAnchor>
    <xdr:from>
      <xdr:col>43</xdr:col>
      <xdr:colOff>304800</xdr:colOff>
      <xdr:row>28</xdr:row>
      <xdr:rowOff>68580</xdr:rowOff>
    </xdr:from>
    <xdr:to>
      <xdr:col>44</xdr:col>
      <xdr:colOff>236220</xdr:colOff>
      <xdr:row>31</xdr:row>
      <xdr:rowOff>83820</xdr:rowOff>
    </xdr:to>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8505825" y="3926205"/>
          <a:ext cx="588645" cy="415290"/>
        </a:xfrm>
        <a:prstGeom prst="rect">
          <a:avLst/>
        </a:prstGeom>
        <a:solidFill>
          <a:schemeClr val="accent2">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000" b="1"/>
            <a:t>Attic Access</a:t>
          </a:r>
        </a:p>
      </xdr:txBody>
    </xdr:sp>
    <xdr:clientData/>
  </xdr:twoCellAnchor>
  <xdr:twoCellAnchor>
    <xdr:from>
      <xdr:col>44</xdr:col>
      <xdr:colOff>259080</xdr:colOff>
      <xdr:row>28</xdr:row>
      <xdr:rowOff>45720</xdr:rowOff>
    </xdr:from>
    <xdr:to>
      <xdr:col>45</xdr:col>
      <xdr:colOff>266700</xdr:colOff>
      <xdr:row>30</xdr:row>
      <xdr:rowOff>45720</xdr:rowOff>
    </xdr:to>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9117330" y="3903345"/>
          <a:ext cx="712470" cy="266700"/>
        </a:xfrm>
        <a:prstGeom prst="rect">
          <a:avLst/>
        </a:prstGeom>
        <a:solidFill>
          <a:schemeClr val="accent2">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000" b="1"/>
            <a:t>Furnace</a:t>
          </a:r>
        </a:p>
      </xdr:txBody>
    </xdr:sp>
    <xdr:clientData/>
  </xdr:twoCellAnchor>
  <xdr:twoCellAnchor>
    <xdr:from>
      <xdr:col>45</xdr:col>
      <xdr:colOff>297180</xdr:colOff>
      <xdr:row>28</xdr:row>
      <xdr:rowOff>30480</xdr:rowOff>
    </xdr:from>
    <xdr:to>
      <xdr:col>46</xdr:col>
      <xdr:colOff>129540</xdr:colOff>
      <xdr:row>30</xdr:row>
      <xdr:rowOff>45720</xdr:rowOff>
    </xdr:to>
    <xdr:sp macro="" textlink="">
      <xdr:nvSpPr>
        <xdr:cNvPr id="11" name="TextBox 10">
          <a:extLst>
            <a:ext uri="{FF2B5EF4-FFF2-40B4-BE49-F238E27FC236}">
              <a16:creationId xmlns:a16="http://schemas.microsoft.com/office/drawing/2014/main" id="{00000000-0008-0000-0100-00000B000000}"/>
            </a:ext>
          </a:extLst>
        </xdr:cNvPr>
        <xdr:cNvSpPr txBox="1"/>
      </xdr:nvSpPr>
      <xdr:spPr>
        <a:xfrm>
          <a:off x="9860280" y="3888105"/>
          <a:ext cx="537210" cy="281940"/>
        </a:xfrm>
        <a:prstGeom prst="rect">
          <a:avLst/>
        </a:prstGeom>
        <a:solidFill>
          <a:schemeClr val="accent5">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000" b="1"/>
            <a:t>HWH</a:t>
          </a:r>
        </a:p>
      </xdr:txBody>
    </xdr:sp>
    <xdr:clientData/>
  </xdr:twoCellAnchor>
  <xdr:twoCellAnchor>
    <xdr:from>
      <xdr:col>44</xdr:col>
      <xdr:colOff>236220</xdr:colOff>
      <xdr:row>30</xdr:row>
      <xdr:rowOff>76200</xdr:rowOff>
    </xdr:from>
    <xdr:to>
      <xdr:col>44</xdr:col>
      <xdr:colOff>594360</xdr:colOff>
      <xdr:row>32</xdr:row>
      <xdr:rowOff>121920</xdr:rowOff>
    </xdr:to>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9094470" y="4200525"/>
          <a:ext cx="358140" cy="312420"/>
        </a:xfrm>
        <a:prstGeom prst="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000" b="1"/>
            <a:t>AC</a:t>
          </a:r>
        </a:p>
      </xdr:txBody>
    </xdr:sp>
    <xdr:clientData/>
  </xdr:twoCellAnchor>
  <xdr:twoCellAnchor>
    <xdr:from>
      <xdr:col>45</xdr:col>
      <xdr:colOff>548641</xdr:colOff>
      <xdr:row>18</xdr:row>
      <xdr:rowOff>53340</xdr:rowOff>
    </xdr:from>
    <xdr:to>
      <xdr:col>46</xdr:col>
      <xdr:colOff>203427</xdr:colOff>
      <xdr:row>20</xdr:row>
      <xdr:rowOff>32294</xdr:rowOff>
    </xdr:to>
    <xdr:grpSp>
      <xdr:nvGrpSpPr>
        <xdr:cNvPr id="13" name="Group 12">
          <a:extLst>
            <a:ext uri="{FF2B5EF4-FFF2-40B4-BE49-F238E27FC236}">
              <a16:creationId xmlns:a16="http://schemas.microsoft.com/office/drawing/2014/main" id="{00000000-0008-0000-0100-00000D000000}"/>
            </a:ext>
          </a:extLst>
        </xdr:cNvPr>
        <xdr:cNvGrpSpPr/>
      </xdr:nvGrpSpPr>
      <xdr:grpSpPr>
        <a:xfrm rot="4817328" flipV="1">
          <a:off x="10168732" y="2520474"/>
          <a:ext cx="245654" cy="359636"/>
          <a:chOff x="3800789" y="5924550"/>
          <a:chExt cx="275911" cy="357188"/>
        </a:xfrm>
      </xdr:grpSpPr>
      <xdr:cxnSp macro="">
        <xdr:nvCxnSpPr>
          <xdr:cNvPr id="14" name="Straight Connector 13">
            <a:extLst>
              <a:ext uri="{FF2B5EF4-FFF2-40B4-BE49-F238E27FC236}">
                <a16:creationId xmlns:a16="http://schemas.microsoft.com/office/drawing/2014/main" id="{00000000-0008-0000-0100-00000E000000}"/>
              </a:ext>
            </a:extLst>
          </xdr:cNvPr>
          <xdr:cNvCxnSpPr/>
        </xdr:nvCxnSpPr>
        <xdr:spPr>
          <a:xfrm rot="281213" flipV="1">
            <a:off x="3800789" y="5924887"/>
            <a:ext cx="171959" cy="172558"/>
          </a:xfrm>
          <a:prstGeom prst="line">
            <a:avLst/>
          </a:prstGeom>
          <a:noFill/>
          <a:ln w="25400" cap="flat" cmpd="sng" algn="ctr">
            <a:solidFill>
              <a:sysClr val="windowText" lastClr="000000"/>
            </a:solidFill>
            <a:prstDash val="solid"/>
          </a:ln>
          <a:effectLst>
            <a:outerShdw blurRad="40000" dist="20000" dir="5400000" rotWithShape="0">
              <a:srgbClr val="000000">
                <a:alpha val="38000"/>
              </a:srgbClr>
            </a:outerShdw>
          </a:effectLst>
        </xdr:spPr>
      </xdr:cxnSp>
      <xdr:sp macro="" textlink="">
        <xdr:nvSpPr>
          <xdr:cNvPr id="15" name="Arc 14">
            <a:extLst>
              <a:ext uri="{FF2B5EF4-FFF2-40B4-BE49-F238E27FC236}">
                <a16:creationId xmlns:a16="http://schemas.microsoft.com/office/drawing/2014/main" id="{00000000-0008-0000-0100-00000F000000}"/>
              </a:ext>
            </a:extLst>
          </xdr:cNvPr>
          <xdr:cNvSpPr/>
        </xdr:nvSpPr>
        <xdr:spPr>
          <a:xfrm rot="199661">
            <a:off x="3843337" y="5924550"/>
            <a:ext cx="233363" cy="357188"/>
          </a:xfrm>
          <a:prstGeom prst="arc">
            <a:avLst>
              <a:gd name="adj1" fmla="val 16200000"/>
              <a:gd name="adj2" fmla="val 21452968"/>
            </a:avLst>
          </a:prstGeom>
          <a:noFill/>
          <a:ln w="25400"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grpSp>
    <xdr:clientData/>
  </xdr:twoCellAnchor>
  <xdr:twoCellAnchor>
    <xdr:from>
      <xdr:col>45</xdr:col>
      <xdr:colOff>662940</xdr:colOff>
      <xdr:row>23</xdr:row>
      <xdr:rowOff>53340</xdr:rowOff>
    </xdr:from>
    <xdr:to>
      <xdr:col>46</xdr:col>
      <xdr:colOff>579120</xdr:colOff>
      <xdr:row>26</xdr:row>
      <xdr:rowOff>76200</xdr:rowOff>
    </xdr:to>
    <xdr:sp macro="" textlink="">
      <xdr:nvSpPr>
        <xdr:cNvPr id="16" name="TextBox 15">
          <a:extLst>
            <a:ext uri="{FF2B5EF4-FFF2-40B4-BE49-F238E27FC236}">
              <a16:creationId xmlns:a16="http://schemas.microsoft.com/office/drawing/2014/main" id="{00000000-0008-0000-0100-000010000000}"/>
            </a:ext>
          </a:extLst>
        </xdr:cNvPr>
        <xdr:cNvSpPr txBox="1"/>
      </xdr:nvSpPr>
      <xdr:spPr>
        <a:xfrm>
          <a:off x="10226040" y="3244215"/>
          <a:ext cx="621030" cy="422910"/>
        </a:xfrm>
        <a:prstGeom prst="rect">
          <a:avLst/>
        </a:prstGeom>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endParaRPr lang="en-US" sz="1100" b="1"/>
        </a:p>
      </xdr:txBody>
    </xdr:sp>
    <xdr:clientData/>
  </xdr:twoCellAnchor>
  <xdr:twoCellAnchor>
    <xdr:from>
      <xdr:col>42</xdr:col>
      <xdr:colOff>7620</xdr:colOff>
      <xdr:row>3</xdr:row>
      <xdr:rowOff>45720</xdr:rowOff>
    </xdr:from>
    <xdr:to>
      <xdr:col>42</xdr:col>
      <xdr:colOff>591303</xdr:colOff>
      <xdr:row>12</xdr:row>
      <xdr:rowOff>94363</xdr:rowOff>
    </xdr:to>
    <xdr:grpSp>
      <xdr:nvGrpSpPr>
        <xdr:cNvPr id="17" name="Group 16">
          <a:extLst>
            <a:ext uri="{FF2B5EF4-FFF2-40B4-BE49-F238E27FC236}">
              <a16:creationId xmlns:a16="http://schemas.microsoft.com/office/drawing/2014/main" id="{00000000-0008-0000-0100-000011000000}"/>
            </a:ext>
          </a:extLst>
        </xdr:cNvPr>
        <xdr:cNvGrpSpPr/>
      </xdr:nvGrpSpPr>
      <xdr:grpSpPr>
        <a:xfrm>
          <a:off x="7551420" y="569595"/>
          <a:ext cx="583683" cy="1248793"/>
          <a:chOff x="3660604" y="632680"/>
          <a:chExt cx="249619" cy="1217094"/>
        </a:xfrm>
      </xdr:grpSpPr>
      <xdr:cxnSp macro="">
        <xdr:nvCxnSpPr>
          <xdr:cNvPr id="18" name="Straight Connector 17">
            <a:extLst>
              <a:ext uri="{FF2B5EF4-FFF2-40B4-BE49-F238E27FC236}">
                <a16:creationId xmlns:a16="http://schemas.microsoft.com/office/drawing/2014/main" id="{00000000-0008-0000-0100-000012000000}"/>
              </a:ext>
            </a:extLst>
          </xdr:cNvPr>
          <xdr:cNvCxnSpPr>
            <a:stCxn id="24" idx="0"/>
          </xdr:cNvCxnSpPr>
        </xdr:nvCxnSpPr>
        <xdr:spPr>
          <a:xfrm flipH="1" flipV="1">
            <a:off x="3793503" y="638393"/>
            <a:ext cx="12198" cy="1076347"/>
          </a:xfrm>
          <a:prstGeom prst="line">
            <a:avLst/>
          </a:prstGeom>
          <a:noFill/>
          <a:ln w="9525" cap="flat" cmpd="sng" algn="ctr">
            <a:solidFill>
              <a:sysClr val="windowText" lastClr="000000"/>
            </a:solidFill>
            <a:prstDash val="solid"/>
          </a:ln>
          <a:effectLst/>
        </xdr:spPr>
      </xdr:cxnSp>
      <xdr:sp macro="" textlink="">
        <xdr:nvSpPr>
          <xdr:cNvPr id="19" name="Freeform 234">
            <a:extLst>
              <a:ext uri="{FF2B5EF4-FFF2-40B4-BE49-F238E27FC236}">
                <a16:creationId xmlns:a16="http://schemas.microsoft.com/office/drawing/2014/main" id="{00000000-0008-0000-0100-000013000000}"/>
              </a:ext>
            </a:extLst>
          </xdr:cNvPr>
          <xdr:cNvSpPr/>
        </xdr:nvSpPr>
        <xdr:spPr>
          <a:xfrm rot="16200000">
            <a:off x="3527886" y="829591"/>
            <a:ext cx="506232" cy="112410"/>
          </a:xfrm>
          <a:custGeom>
            <a:avLst/>
            <a:gdLst>
              <a:gd name="connsiteX0" fmla="*/ 895350 w 895350"/>
              <a:gd name="connsiteY0" fmla="*/ 122237 h 188912"/>
              <a:gd name="connsiteX1" fmla="*/ 352425 w 895350"/>
              <a:gd name="connsiteY1" fmla="*/ 7937 h 188912"/>
              <a:gd name="connsiteX2" fmla="*/ 419100 w 895350"/>
              <a:gd name="connsiteY2" fmla="*/ 169862 h 188912"/>
              <a:gd name="connsiteX3" fmla="*/ 0 w 895350"/>
              <a:gd name="connsiteY3" fmla="*/ 122237 h 188912"/>
            </a:gdLst>
            <a:ahLst/>
            <a:cxnLst>
              <a:cxn ang="0">
                <a:pos x="connsiteX0" y="connsiteY0"/>
              </a:cxn>
              <a:cxn ang="0">
                <a:pos x="connsiteX1" y="connsiteY1"/>
              </a:cxn>
              <a:cxn ang="0">
                <a:pos x="connsiteX2" y="connsiteY2"/>
              </a:cxn>
              <a:cxn ang="0">
                <a:pos x="connsiteX3" y="connsiteY3"/>
              </a:cxn>
            </a:cxnLst>
            <a:rect l="l" t="t" r="r" b="b"/>
            <a:pathLst>
              <a:path w="895350" h="188912">
                <a:moveTo>
                  <a:pt x="895350" y="122237"/>
                </a:moveTo>
                <a:cubicBezTo>
                  <a:pt x="663575" y="61118"/>
                  <a:pt x="431800" y="0"/>
                  <a:pt x="352425" y="7937"/>
                </a:cubicBezTo>
                <a:cubicBezTo>
                  <a:pt x="273050" y="15874"/>
                  <a:pt x="477837" y="150812"/>
                  <a:pt x="419100" y="169862"/>
                </a:cubicBezTo>
                <a:cubicBezTo>
                  <a:pt x="360363" y="188912"/>
                  <a:pt x="66675" y="93662"/>
                  <a:pt x="0" y="122237"/>
                </a:cubicBezTo>
              </a:path>
            </a:pathLst>
          </a:custGeom>
          <a:noFill/>
          <a:ln w="9525" cap="flat" cmpd="sng" algn="ctr">
            <a:solidFill>
              <a:sysClr val="windowText" lastClr="000000"/>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xnSp macro="">
        <xdr:nvCxnSpPr>
          <xdr:cNvPr id="20" name="Straight Connector 19">
            <a:extLst>
              <a:ext uri="{FF2B5EF4-FFF2-40B4-BE49-F238E27FC236}">
                <a16:creationId xmlns:a16="http://schemas.microsoft.com/office/drawing/2014/main" id="{00000000-0008-0000-0100-000014000000}"/>
              </a:ext>
            </a:extLst>
          </xdr:cNvPr>
          <xdr:cNvCxnSpPr/>
        </xdr:nvCxnSpPr>
        <xdr:spPr>
          <a:xfrm>
            <a:off x="3709820" y="1273565"/>
            <a:ext cx="166399" cy="0"/>
          </a:xfrm>
          <a:prstGeom prst="line">
            <a:avLst/>
          </a:prstGeom>
          <a:noFill/>
          <a:ln w="9525" cap="flat" cmpd="sng" algn="ctr">
            <a:solidFill>
              <a:sysClr val="windowText" lastClr="000000"/>
            </a:solidFill>
            <a:prstDash val="solid"/>
          </a:ln>
          <a:effectLst/>
        </xdr:spPr>
      </xdr:cxnSp>
      <xdr:sp macro="" textlink="">
        <xdr:nvSpPr>
          <xdr:cNvPr id="21" name="TextBox 20">
            <a:extLst>
              <a:ext uri="{FF2B5EF4-FFF2-40B4-BE49-F238E27FC236}">
                <a16:creationId xmlns:a16="http://schemas.microsoft.com/office/drawing/2014/main" id="{00000000-0008-0000-0100-000015000000}"/>
              </a:ext>
            </a:extLst>
          </xdr:cNvPr>
          <xdr:cNvSpPr txBox="1"/>
        </xdr:nvSpPr>
        <xdr:spPr>
          <a:xfrm>
            <a:off x="3756957" y="1170819"/>
            <a:ext cx="77705" cy="236334"/>
          </a:xfrm>
          <a:prstGeom prst="rect">
            <a:avLst/>
          </a:prstGeom>
          <a:solidFill>
            <a:sysClr val="window" lastClr="FFFFFF"/>
          </a:solidFill>
          <a:ln w="9525" cmpd="sng">
            <a:noFill/>
          </a:ln>
          <a:effectLst/>
        </xdr:spPr>
        <xdr:txBody>
          <a:bodyPr vertOverflow="clip" horzOverflow="clip" wrap="square" lIns="0" tIns="0" rIns="0" bIns="0" rtlCol="0" anchor="ctr" anchorCtr="0">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sysClr val="windowText" lastClr="000000"/>
                </a:solidFill>
                <a:effectLst/>
                <a:uLnTx/>
                <a:uFillTx/>
                <a:latin typeface="Script MT Bold" pitchFamily="66" charset="0"/>
                <a:ea typeface="+mn-ea"/>
                <a:cs typeface="+mn-cs"/>
              </a:rPr>
              <a:t>N</a:t>
            </a:r>
          </a:p>
        </xdr:txBody>
      </xdr:sp>
      <xdr:sp macro="" textlink="">
        <xdr:nvSpPr>
          <xdr:cNvPr id="22" name="TextBox 21">
            <a:extLst>
              <a:ext uri="{FF2B5EF4-FFF2-40B4-BE49-F238E27FC236}">
                <a16:creationId xmlns:a16="http://schemas.microsoft.com/office/drawing/2014/main" id="{00000000-0008-0000-0100-000016000000}"/>
              </a:ext>
            </a:extLst>
          </xdr:cNvPr>
          <xdr:cNvSpPr txBox="1"/>
        </xdr:nvSpPr>
        <xdr:spPr>
          <a:xfrm>
            <a:off x="3888453" y="1206388"/>
            <a:ext cx="21770" cy="135037"/>
          </a:xfrm>
          <a:prstGeom prst="rect">
            <a:avLst/>
          </a:prstGeom>
          <a:solidFill>
            <a:sysClr val="window" lastClr="FFFFFF"/>
          </a:solidFill>
          <a:ln w="9525" cmpd="sng">
            <a:noFill/>
          </a:ln>
          <a:effectLst/>
        </xdr:spPr>
        <xdr:txBody>
          <a:bodyPr vertOverflow="clip" horzOverflow="clip" wrap="none" lIns="0" tIns="0" rIns="0" bIns="0" rtlCol="0" anchor="ctr" anchorCtr="0">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Script MT Bold" pitchFamily="66" charset="0"/>
                <a:ea typeface="+mn-ea"/>
                <a:cs typeface="+mn-cs"/>
              </a:rPr>
              <a:t>E</a:t>
            </a:r>
          </a:p>
        </xdr:txBody>
      </xdr:sp>
      <xdr:sp macro="" textlink="">
        <xdr:nvSpPr>
          <xdr:cNvPr id="23" name="TextBox 22">
            <a:extLst>
              <a:ext uri="{FF2B5EF4-FFF2-40B4-BE49-F238E27FC236}">
                <a16:creationId xmlns:a16="http://schemas.microsoft.com/office/drawing/2014/main" id="{00000000-0008-0000-0100-000017000000}"/>
              </a:ext>
            </a:extLst>
          </xdr:cNvPr>
          <xdr:cNvSpPr txBox="1"/>
        </xdr:nvSpPr>
        <xdr:spPr>
          <a:xfrm>
            <a:off x="3660604" y="1210520"/>
            <a:ext cx="44865" cy="144133"/>
          </a:xfrm>
          <a:prstGeom prst="rect">
            <a:avLst/>
          </a:prstGeom>
          <a:solidFill>
            <a:sysClr val="window" lastClr="FFFFFF"/>
          </a:solidFill>
          <a:ln w="9525" cmpd="sng">
            <a:noFill/>
          </a:ln>
          <a:effectLst/>
        </xdr:spPr>
        <xdr:txBody>
          <a:bodyPr vertOverflow="clip" horzOverflow="clip" wrap="square" lIns="0" tIns="0" rIns="0" bIns="0" rtlCol="0" anchor="ctr" anchorCtr="0">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Script MT Bold" pitchFamily="66" charset="0"/>
                <a:ea typeface="+mn-ea"/>
                <a:cs typeface="+mn-cs"/>
              </a:rPr>
              <a:t>W</a:t>
            </a:r>
          </a:p>
        </xdr:txBody>
      </xdr:sp>
      <xdr:sp macro="" textlink="">
        <xdr:nvSpPr>
          <xdr:cNvPr id="24" name="TextBox 23">
            <a:extLst>
              <a:ext uri="{FF2B5EF4-FFF2-40B4-BE49-F238E27FC236}">
                <a16:creationId xmlns:a16="http://schemas.microsoft.com/office/drawing/2014/main" id="{00000000-0008-0000-0100-000018000000}"/>
              </a:ext>
            </a:extLst>
          </xdr:cNvPr>
          <xdr:cNvSpPr txBox="1"/>
        </xdr:nvSpPr>
        <xdr:spPr>
          <a:xfrm rot="25982">
            <a:off x="3783051" y="1714737"/>
            <a:ext cx="44906" cy="135037"/>
          </a:xfrm>
          <a:prstGeom prst="rect">
            <a:avLst/>
          </a:prstGeom>
          <a:solidFill>
            <a:sysClr val="window" lastClr="FFFFFF"/>
          </a:solidFill>
          <a:ln w="9525" cmpd="sng">
            <a:noFill/>
          </a:ln>
          <a:effectLst/>
        </xdr:spPr>
        <xdr:txBody>
          <a:bodyPr vertOverflow="clip" horzOverflow="clip" wrap="square" lIns="0" tIns="0" rIns="0" bIns="0" rtlCol="0" anchor="ctr" anchorCtr="0">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Script MT Bold" pitchFamily="66" charset="0"/>
                <a:ea typeface="+mn-ea"/>
                <a:cs typeface="+mn-cs"/>
              </a:rPr>
              <a:t>S</a:t>
            </a:r>
          </a:p>
        </xdr:txBody>
      </xdr:sp>
    </xdr:grpSp>
    <xdr:clientData/>
  </xdr:twoCellAnchor>
  <xdr:twoCellAnchor>
    <xdr:from>
      <xdr:col>41</xdr:col>
      <xdr:colOff>388620</xdr:colOff>
      <xdr:row>18</xdr:row>
      <xdr:rowOff>106680</xdr:rowOff>
    </xdr:from>
    <xdr:to>
      <xdr:col>43</xdr:col>
      <xdr:colOff>129540</xdr:colOff>
      <xdr:row>18</xdr:row>
      <xdr:rowOff>106680</xdr:rowOff>
    </xdr:to>
    <xdr:cxnSp macro="">
      <xdr:nvCxnSpPr>
        <xdr:cNvPr id="25" name="Straight Connector 24">
          <a:extLst>
            <a:ext uri="{FF2B5EF4-FFF2-40B4-BE49-F238E27FC236}">
              <a16:creationId xmlns:a16="http://schemas.microsoft.com/office/drawing/2014/main" id="{00000000-0008-0000-0100-000019000000}"/>
            </a:ext>
          </a:extLst>
        </xdr:cNvPr>
        <xdr:cNvCxnSpPr/>
      </xdr:nvCxnSpPr>
      <xdr:spPr>
        <a:xfrm>
          <a:off x="7418070" y="2630805"/>
          <a:ext cx="912495" cy="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533400</xdr:colOff>
          <xdr:row>22</xdr:row>
          <xdr:rowOff>152400</xdr:rowOff>
        </xdr:from>
        <xdr:to>
          <xdr:col>3</xdr:col>
          <xdr:colOff>85725</xdr:colOff>
          <xdr:row>24</xdr:row>
          <xdr:rowOff>76200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12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22</xdr:row>
          <xdr:rowOff>104775</xdr:rowOff>
        </xdr:from>
        <xdr:to>
          <xdr:col>7</xdr:col>
          <xdr:colOff>38100</xdr:colOff>
          <xdr:row>24</xdr:row>
          <xdr:rowOff>28575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12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723900</xdr:colOff>
          <xdr:row>49</xdr:row>
          <xdr:rowOff>38100</xdr:rowOff>
        </xdr:from>
        <xdr:to>
          <xdr:col>3</xdr:col>
          <xdr:colOff>276225</xdr:colOff>
          <xdr:row>50</xdr:row>
          <xdr:rowOff>152400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12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49</xdr:row>
          <xdr:rowOff>9525</xdr:rowOff>
        </xdr:from>
        <xdr:to>
          <xdr:col>7</xdr:col>
          <xdr:colOff>238125</xdr:colOff>
          <xdr:row>50</xdr:row>
          <xdr:rowOff>123825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12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84</xdr:row>
      <xdr:rowOff>19050</xdr:rowOff>
    </xdr:from>
    <xdr:to>
      <xdr:col>13</xdr:col>
      <xdr:colOff>841375</xdr:colOff>
      <xdr:row>108</xdr:row>
      <xdr:rowOff>158750</xdr:rowOff>
    </xdr:to>
    <xdr:sp macro="" textlink="">
      <xdr:nvSpPr>
        <xdr:cNvPr id="2" name="TextBox 1">
          <a:extLst>
            <a:ext uri="{FF2B5EF4-FFF2-40B4-BE49-F238E27FC236}">
              <a16:creationId xmlns:a16="http://schemas.microsoft.com/office/drawing/2014/main" id="{00000000-0008-0000-1200-000002000000}"/>
            </a:ext>
          </a:extLst>
        </xdr:cNvPr>
        <xdr:cNvSpPr txBox="1"/>
      </xdr:nvSpPr>
      <xdr:spPr>
        <a:xfrm>
          <a:off x="0" y="16116300"/>
          <a:ext cx="12192000" cy="4711700"/>
        </a:xfrm>
        <a:prstGeom prst="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en-US" sz="1100"/>
        </a:p>
      </xdr:txBody>
    </xdr:sp>
    <xdr:clientData/>
  </xdr:twoCellAnchor>
</xdr:wsDr>
</file>

<file path=xl/drawings/drawing2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495300</xdr:colOff>
          <xdr:row>1</xdr:row>
          <xdr:rowOff>171450</xdr:rowOff>
        </xdr:from>
        <xdr:to>
          <xdr:col>4</xdr:col>
          <xdr:colOff>657225</xdr:colOff>
          <xdr:row>4</xdr:row>
          <xdr:rowOff>19050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13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3</xdr:row>
          <xdr:rowOff>171450</xdr:rowOff>
        </xdr:from>
        <xdr:to>
          <xdr:col>4</xdr:col>
          <xdr:colOff>657225</xdr:colOff>
          <xdr:row>6</xdr:row>
          <xdr:rowOff>19050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13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5</xdr:row>
          <xdr:rowOff>171450</xdr:rowOff>
        </xdr:from>
        <xdr:to>
          <xdr:col>4</xdr:col>
          <xdr:colOff>657225</xdr:colOff>
          <xdr:row>8</xdr:row>
          <xdr:rowOff>19050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13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8</xdr:row>
          <xdr:rowOff>85725</xdr:rowOff>
        </xdr:from>
        <xdr:to>
          <xdr:col>4</xdr:col>
          <xdr:colOff>666750</xdr:colOff>
          <xdr:row>10</xdr:row>
          <xdr:rowOff>123825</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13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10</xdr:row>
          <xdr:rowOff>171450</xdr:rowOff>
        </xdr:from>
        <xdr:to>
          <xdr:col>4</xdr:col>
          <xdr:colOff>657225</xdr:colOff>
          <xdr:row>13</xdr:row>
          <xdr:rowOff>19050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13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171450</xdr:rowOff>
        </xdr:from>
        <xdr:to>
          <xdr:col>4</xdr:col>
          <xdr:colOff>657225</xdr:colOff>
          <xdr:row>15</xdr:row>
          <xdr:rowOff>19050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13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15</xdr:row>
          <xdr:rowOff>85725</xdr:rowOff>
        </xdr:from>
        <xdr:to>
          <xdr:col>4</xdr:col>
          <xdr:colOff>666750</xdr:colOff>
          <xdr:row>17</xdr:row>
          <xdr:rowOff>123825</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13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36</xdr:row>
          <xdr:rowOff>142875</xdr:rowOff>
        </xdr:from>
        <xdr:to>
          <xdr:col>4</xdr:col>
          <xdr:colOff>685800</xdr:colOff>
          <xdr:row>38</xdr:row>
          <xdr:rowOff>95250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13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39</xdr:row>
          <xdr:rowOff>161925</xdr:rowOff>
        </xdr:from>
        <xdr:to>
          <xdr:col>4</xdr:col>
          <xdr:colOff>685800</xdr:colOff>
          <xdr:row>41</xdr:row>
          <xdr:rowOff>114300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13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42</xdr:row>
          <xdr:rowOff>133350</xdr:rowOff>
        </xdr:from>
        <xdr:to>
          <xdr:col>4</xdr:col>
          <xdr:colOff>685800</xdr:colOff>
          <xdr:row>44</xdr:row>
          <xdr:rowOff>85725</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13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45</xdr:row>
          <xdr:rowOff>123825</xdr:rowOff>
        </xdr:from>
        <xdr:to>
          <xdr:col>4</xdr:col>
          <xdr:colOff>685800</xdr:colOff>
          <xdr:row>47</xdr:row>
          <xdr:rowOff>76200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13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48</xdr:row>
          <xdr:rowOff>161925</xdr:rowOff>
        </xdr:from>
        <xdr:to>
          <xdr:col>4</xdr:col>
          <xdr:colOff>685800</xdr:colOff>
          <xdr:row>50</xdr:row>
          <xdr:rowOff>114300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13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51</xdr:row>
          <xdr:rowOff>171450</xdr:rowOff>
        </xdr:from>
        <xdr:to>
          <xdr:col>4</xdr:col>
          <xdr:colOff>685800</xdr:colOff>
          <xdr:row>53</xdr:row>
          <xdr:rowOff>123825</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13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54</xdr:row>
          <xdr:rowOff>142875</xdr:rowOff>
        </xdr:from>
        <xdr:to>
          <xdr:col>4</xdr:col>
          <xdr:colOff>685800</xdr:colOff>
          <xdr:row>56</xdr:row>
          <xdr:rowOff>95250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13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37</xdr:row>
          <xdr:rowOff>161925</xdr:rowOff>
        </xdr:from>
        <xdr:to>
          <xdr:col>9</xdr:col>
          <xdr:colOff>638175</xdr:colOff>
          <xdr:row>39</xdr:row>
          <xdr:rowOff>114300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13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44</xdr:row>
          <xdr:rowOff>95250</xdr:rowOff>
        </xdr:from>
        <xdr:to>
          <xdr:col>9</xdr:col>
          <xdr:colOff>638175</xdr:colOff>
          <xdr:row>46</xdr:row>
          <xdr:rowOff>47625</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13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50</xdr:row>
          <xdr:rowOff>133350</xdr:rowOff>
        </xdr:from>
        <xdr:to>
          <xdr:col>9</xdr:col>
          <xdr:colOff>638175</xdr:colOff>
          <xdr:row>52</xdr:row>
          <xdr:rowOff>85725</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13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54</xdr:row>
          <xdr:rowOff>123825</xdr:rowOff>
        </xdr:from>
        <xdr:to>
          <xdr:col>9</xdr:col>
          <xdr:colOff>638175</xdr:colOff>
          <xdr:row>56</xdr:row>
          <xdr:rowOff>76200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13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xdr:colOff>
      <xdr:row>73</xdr:row>
      <xdr:rowOff>19050</xdr:rowOff>
    </xdr:from>
    <xdr:to>
      <xdr:col>14</xdr:col>
      <xdr:colOff>9525</xdr:colOff>
      <xdr:row>92</xdr:row>
      <xdr:rowOff>0</xdr:rowOff>
    </xdr:to>
    <xdr:sp macro="" textlink="">
      <xdr:nvSpPr>
        <xdr:cNvPr id="2" name="TextBox 1">
          <a:extLst>
            <a:ext uri="{FF2B5EF4-FFF2-40B4-BE49-F238E27FC236}">
              <a16:creationId xmlns:a16="http://schemas.microsoft.com/office/drawing/2014/main" id="{00000000-0008-0000-1300-000002000000}"/>
            </a:ext>
          </a:extLst>
        </xdr:cNvPr>
        <xdr:cNvSpPr txBox="1"/>
      </xdr:nvSpPr>
      <xdr:spPr>
        <a:xfrm>
          <a:off x="19050" y="14992350"/>
          <a:ext cx="13735050" cy="3600450"/>
        </a:xfrm>
        <a:prstGeom prst="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en-US" sz="1100"/>
        </a:p>
      </xdr:txBody>
    </xdr:sp>
    <xdr:clientData/>
  </xdr:twoCellAnchor>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133350</xdr:colOff>
          <xdr:row>1</xdr:row>
          <xdr:rowOff>133350</xdr:rowOff>
        </xdr:from>
        <xdr:to>
          <xdr:col>9</xdr:col>
          <xdr:colOff>142875</xdr:colOff>
          <xdr:row>1</xdr:row>
          <xdr:rowOff>419100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14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xdr:row>
          <xdr:rowOff>85725</xdr:rowOff>
        </xdr:from>
        <xdr:to>
          <xdr:col>9</xdr:col>
          <xdr:colOff>142875</xdr:colOff>
          <xdr:row>3</xdr:row>
          <xdr:rowOff>371475</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14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5</xdr:row>
          <xdr:rowOff>104775</xdr:rowOff>
        </xdr:from>
        <xdr:to>
          <xdr:col>9</xdr:col>
          <xdr:colOff>142875</xdr:colOff>
          <xdr:row>5</xdr:row>
          <xdr:rowOff>390525</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14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7</xdr:row>
          <xdr:rowOff>152400</xdr:rowOff>
        </xdr:from>
        <xdr:to>
          <xdr:col>9</xdr:col>
          <xdr:colOff>142875</xdr:colOff>
          <xdr:row>8</xdr:row>
          <xdr:rowOff>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14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9</xdr:row>
          <xdr:rowOff>152400</xdr:rowOff>
        </xdr:from>
        <xdr:to>
          <xdr:col>9</xdr:col>
          <xdr:colOff>142875</xdr:colOff>
          <xdr:row>10</xdr:row>
          <xdr:rowOff>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14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11</xdr:row>
          <xdr:rowOff>142875</xdr:rowOff>
        </xdr:from>
        <xdr:to>
          <xdr:col>9</xdr:col>
          <xdr:colOff>142875</xdr:colOff>
          <xdr:row>11</xdr:row>
          <xdr:rowOff>428625</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14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13</xdr:row>
          <xdr:rowOff>133350</xdr:rowOff>
        </xdr:from>
        <xdr:to>
          <xdr:col>9</xdr:col>
          <xdr:colOff>142875</xdr:colOff>
          <xdr:row>13</xdr:row>
          <xdr:rowOff>419100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14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85725</xdr:rowOff>
        </xdr:from>
        <xdr:to>
          <xdr:col>9</xdr:col>
          <xdr:colOff>142875</xdr:colOff>
          <xdr:row>15</xdr:row>
          <xdr:rowOff>371475</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14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17</xdr:row>
          <xdr:rowOff>142875</xdr:rowOff>
        </xdr:from>
        <xdr:to>
          <xdr:col>9</xdr:col>
          <xdr:colOff>142875</xdr:colOff>
          <xdr:row>17</xdr:row>
          <xdr:rowOff>428625</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14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19</xdr:row>
          <xdr:rowOff>123825</xdr:rowOff>
        </xdr:from>
        <xdr:to>
          <xdr:col>9</xdr:col>
          <xdr:colOff>142875</xdr:colOff>
          <xdr:row>19</xdr:row>
          <xdr:rowOff>409575</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14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xdr:colOff>
      <xdr:row>22</xdr:row>
      <xdr:rowOff>19049</xdr:rowOff>
    </xdr:from>
    <xdr:to>
      <xdr:col>18</xdr:col>
      <xdr:colOff>19050</xdr:colOff>
      <xdr:row>39</xdr:row>
      <xdr:rowOff>9524</xdr:rowOff>
    </xdr:to>
    <xdr:sp macro="" textlink="">
      <xdr:nvSpPr>
        <xdr:cNvPr id="2" name="TextBox 1">
          <a:extLst>
            <a:ext uri="{FF2B5EF4-FFF2-40B4-BE49-F238E27FC236}">
              <a16:creationId xmlns:a16="http://schemas.microsoft.com/office/drawing/2014/main" id="{00000000-0008-0000-1400-000002000000}"/>
            </a:ext>
          </a:extLst>
        </xdr:cNvPr>
        <xdr:cNvSpPr txBox="1"/>
      </xdr:nvSpPr>
      <xdr:spPr>
        <a:xfrm>
          <a:off x="19050" y="5724524"/>
          <a:ext cx="17221200" cy="3228975"/>
        </a:xfrm>
        <a:prstGeom prst="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92710</xdr:colOff>
      <xdr:row>3</xdr:row>
      <xdr:rowOff>118745</xdr:rowOff>
    </xdr:from>
    <xdr:to>
      <xdr:col>25</xdr:col>
      <xdr:colOff>87313</xdr:colOff>
      <xdr:row>7</xdr:row>
      <xdr:rowOff>39688</xdr:rowOff>
    </xdr:to>
    <xdr:sp macro="" textlink="">
      <xdr:nvSpPr>
        <xdr:cNvPr id="2" name="TextBox 1">
          <a:extLst>
            <a:ext uri="{FF2B5EF4-FFF2-40B4-BE49-F238E27FC236}">
              <a16:creationId xmlns:a16="http://schemas.microsoft.com/office/drawing/2014/main" id="{80CADC8F-B200-4CC2-B893-F7E51BD48221}"/>
            </a:ext>
          </a:extLst>
        </xdr:cNvPr>
        <xdr:cNvSpPr txBox="1"/>
      </xdr:nvSpPr>
      <xdr:spPr>
        <a:xfrm>
          <a:off x="3235960" y="642620"/>
          <a:ext cx="1216978" cy="460693"/>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t>N1</a:t>
          </a:r>
          <a:r>
            <a:rPr lang="en-US" sz="1100" baseline="0"/>
            <a:t> - (14')- Vinyl Siding  </a:t>
          </a:r>
          <a:endParaRPr lang="en-US" sz="1100"/>
        </a:p>
      </xdr:txBody>
    </xdr:sp>
    <xdr:clientData/>
  </xdr:twoCellAnchor>
  <xdr:twoCellAnchor>
    <xdr:from>
      <xdr:col>44</xdr:col>
      <xdr:colOff>206376</xdr:colOff>
      <xdr:row>38</xdr:row>
      <xdr:rowOff>76199</xdr:rowOff>
    </xdr:from>
    <xdr:to>
      <xdr:col>45</xdr:col>
      <xdr:colOff>261938</xdr:colOff>
      <xdr:row>42</xdr:row>
      <xdr:rowOff>7936</xdr:rowOff>
    </xdr:to>
    <xdr:sp macro="" textlink="">
      <xdr:nvSpPr>
        <xdr:cNvPr id="3" name="TextBox 2">
          <a:extLst>
            <a:ext uri="{FF2B5EF4-FFF2-40B4-BE49-F238E27FC236}">
              <a16:creationId xmlns:a16="http://schemas.microsoft.com/office/drawing/2014/main" id="{3BE4713E-5943-433C-9996-072701E7A41A}"/>
            </a:ext>
          </a:extLst>
        </xdr:cNvPr>
        <xdr:cNvSpPr txBox="1"/>
      </xdr:nvSpPr>
      <xdr:spPr>
        <a:xfrm>
          <a:off x="9199564" y="5322887"/>
          <a:ext cx="761999" cy="471487"/>
        </a:xfrm>
        <a:prstGeom prst="rect">
          <a:avLst/>
        </a:prstGeom>
        <a:solidFill>
          <a:schemeClr val="accent1">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1"/>
            <a:t>Covered</a:t>
          </a:r>
          <a:r>
            <a:rPr lang="en-US" sz="1100" b="1" baseline="0"/>
            <a:t> Carport </a:t>
          </a:r>
          <a:endParaRPr lang="en-US" sz="1100"/>
        </a:p>
      </xdr:txBody>
    </xdr:sp>
    <xdr:clientData/>
  </xdr:twoCellAnchor>
  <xdr:twoCellAnchor>
    <xdr:from>
      <xdr:col>45</xdr:col>
      <xdr:colOff>685800</xdr:colOff>
      <xdr:row>38</xdr:row>
      <xdr:rowOff>60960</xdr:rowOff>
    </xdr:from>
    <xdr:to>
      <xdr:col>46</xdr:col>
      <xdr:colOff>662940</xdr:colOff>
      <xdr:row>41</xdr:row>
      <xdr:rowOff>121920</xdr:rowOff>
    </xdr:to>
    <xdr:sp macro="" textlink="">
      <xdr:nvSpPr>
        <xdr:cNvPr id="4" name="TextBox 3">
          <a:extLst>
            <a:ext uri="{FF2B5EF4-FFF2-40B4-BE49-F238E27FC236}">
              <a16:creationId xmlns:a16="http://schemas.microsoft.com/office/drawing/2014/main" id="{E4570635-F145-49E8-85A2-73CDD30603F6}"/>
            </a:ext>
          </a:extLst>
        </xdr:cNvPr>
        <xdr:cNvSpPr txBox="1"/>
      </xdr:nvSpPr>
      <xdr:spPr>
        <a:xfrm>
          <a:off x="10248900" y="5252085"/>
          <a:ext cx="681990" cy="461010"/>
        </a:xfrm>
        <a:prstGeom prst="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1"/>
            <a:t>Covered Porch</a:t>
          </a:r>
          <a:r>
            <a:rPr lang="en-US" sz="1100" b="1" baseline="0"/>
            <a:t> </a:t>
          </a:r>
          <a:endParaRPr lang="en-US" sz="1100" b="1"/>
        </a:p>
      </xdr:txBody>
    </xdr:sp>
    <xdr:clientData/>
  </xdr:twoCellAnchor>
  <xdr:twoCellAnchor>
    <xdr:from>
      <xdr:col>44</xdr:col>
      <xdr:colOff>330835</xdr:colOff>
      <xdr:row>20</xdr:row>
      <xdr:rowOff>43815</xdr:rowOff>
    </xdr:from>
    <xdr:to>
      <xdr:col>45</xdr:col>
      <xdr:colOff>467995</xdr:colOff>
      <xdr:row>21</xdr:row>
      <xdr:rowOff>125413</xdr:rowOff>
    </xdr:to>
    <xdr:sp macro="" textlink="">
      <xdr:nvSpPr>
        <xdr:cNvPr id="5" name="TextBox 4">
          <a:extLst>
            <a:ext uri="{FF2B5EF4-FFF2-40B4-BE49-F238E27FC236}">
              <a16:creationId xmlns:a16="http://schemas.microsoft.com/office/drawing/2014/main" id="{37E0E4A9-37B1-4FBC-A7AC-D67F95405CD4}"/>
            </a:ext>
          </a:extLst>
        </xdr:cNvPr>
        <xdr:cNvSpPr txBox="1"/>
      </xdr:nvSpPr>
      <xdr:spPr>
        <a:xfrm>
          <a:off x="9324023" y="2861628"/>
          <a:ext cx="843597" cy="21653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900"/>
            <a:t>D1 36" x 80"</a:t>
          </a:r>
        </a:p>
      </xdr:txBody>
    </xdr:sp>
    <xdr:clientData/>
  </xdr:twoCellAnchor>
  <xdr:twoCellAnchor>
    <xdr:from>
      <xdr:col>41</xdr:col>
      <xdr:colOff>327660</xdr:colOff>
      <xdr:row>29</xdr:row>
      <xdr:rowOff>129540</xdr:rowOff>
    </xdr:from>
    <xdr:to>
      <xdr:col>42</xdr:col>
      <xdr:colOff>609600</xdr:colOff>
      <xdr:row>31</xdr:row>
      <xdr:rowOff>83820</xdr:rowOff>
    </xdr:to>
    <xdr:sp macro="" textlink="">
      <xdr:nvSpPr>
        <xdr:cNvPr id="6" name="TextBox 5">
          <a:extLst>
            <a:ext uri="{FF2B5EF4-FFF2-40B4-BE49-F238E27FC236}">
              <a16:creationId xmlns:a16="http://schemas.microsoft.com/office/drawing/2014/main" id="{A9FCA854-51C4-4B5C-B16D-C5E7F027384A}"/>
            </a:ext>
          </a:extLst>
        </xdr:cNvPr>
        <xdr:cNvSpPr txBox="1"/>
      </xdr:nvSpPr>
      <xdr:spPr>
        <a:xfrm>
          <a:off x="7357110" y="4120515"/>
          <a:ext cx="796290" cy="22098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900"/>
            <a:t>(</a:t>
          </a:r>
          <a:r>
            <a:rPr lang="en-US" sz="800"/>
            <a:t>1) 24" x 36" </a:t>
          </a:r>
          <a:endParaRPr lang="en-US" sz="900"/>
        </a:p>
      </xdr:txBody>
    </xdr:sp>
    <xdr:clientData/>
  </xdr:twoCellAnchor>
  <xdr:twoCellAnchor>
    <xdr:from>
      <xdr:col>42</xdr:col>
      <xdr:colOff>68580</xdr:colOff>
      <xdr:row>28</xdr:row>
      <xdr:rowOff>45720</xdr:rowOff>
    </xdr:from>
    <xdr:to>
      <xdr:col>42</xdr:col>
      <xdr:colOff>388620</xdr:colOff>
      <xdr:row>28</xdr:row>
      <xdr:rowOff>129540</xdr:rowOff>
    </xdr:to>
    <xdr:sp macro="" textlink="">
      <xdr:nvSpPr>
        <xdr:cNvPr id="7" name="Rectangle 6">
          <a:extLst>
            <a:ext uri="{FF2B5EF4-FFF2-40B4-BE49-F238E27FC236}">
              <a16:creationId xmlns:a16="http://schemas.microsoft.com/office/drawing/2014/main" id="{3E367428-FD8C-43BD-B9D8-96845352F2C9}"/>
            </a:ext>
          </a:extLst>
        </xdr:cNvPr>
        <xdr:cNvSpPr/>
      </xdr:nvSpPr>
      <xdr:spPr>
        <a:xfrm>
          <a:off x="7612380" y="3903345"/>
          <a:ext cx="320040" cy="8382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clientData/>
  </xdr:twoCellAnchor>
  <xdr:twoCellAnchor>
    <xdr:from>
      <xdr:col>42</xdr:col>
      <xdr:colOff>83820</xdr:colOff>
      <xdr:row>36</xdr:row>
      <xdr:rowOff>83820</xdr:rowOff>
    </xdr:from>
    <xdr:to>
      <xdr:col>42</xdr:col>
      <xdr:colOff>545779</xdr:colOff>
      <xdr:row>38</xdr:row>
      <xdr:rowOff>37426</xdr:rowOff>
    </xdr:to>
    <xdr:sp macro="" textlink="">
      <xdr:nvSpPr>
        <xdr:cNvPr id="8" name="TextBox 7">
          <a:extLst>
            <a:ext uri="{FF2B5EF4-FFF2-40B4-BE49-F238E27FC236}">
              <a16:creationId xmlns:a16="http://schemas.microsoft.com/office/drawing/2014/main" id="{C75028F3-1378-4ED3-8AC2-4AE547D5EFD2}"/>
            </a:ext>
          </a:extLst>
        </xdr:cNvPr>
        <xdr:cNvSpPr txBox="1"/>
      </xdr:nvSpPr>
      <xdr:spPr>
        <a:xfrm rot="10800000" flipH="1" flipV="1">
          <a:off x="7627620" y="5008245"/>
          <a:ext cx="461959" cy="220306"/>
        </a:xfrm>
        <a:prstGeom prst="rect">
          <a:avLst/>
        </a:prstGeom>
        <a:solidFill>
          <a:schemeClr val="accent3">
            <a:lumMod val="60000"/>
            <a:lumOff val="40000"/>
          </a:schemeClr>
        </a:solidFill>
        <a:ln/>
      </xdr:spPr>
      <xdr:style>
        <a:lnRef idx="2">
          <a:schemeClr val="dk1"/>
        </a:lnRef>
        <a:fillRef idx="1">
          <a:schemeClr val="lt1"/>
        </a:fillRef>
        <a:effectRef idx="0">
          <a:schemeClr val="dk1"/>
        </a:effectRef>
        <a:fontRef idx="minor">
          <a:schemeClr val="dk1"/>
        </a:fontRef>
      </xdr:style>
      <xdr:txBody>
        <a:bodyPr vertOverflow="clip" wrap="square"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BR1</a:t>
          </a:r>
        </a:p>
      </xdr:txBody>
    </xdr:sp>
    <xdr:clientData/>
  </xdr:twoCellAnchor>
  <xdr:twoCellAnchor>
    <xdr:from>
      <xdr:col>43</xdr:col>
      <xdr:colOff>304800</xdr:colOff>
      <xdr:row>28</xdr:row>
      <xdr:rowOff>68580</xdr:rowOff>
    </xdr:from>
    <xdr:to>
      <xdr:col>44</xdr:col>
      <xdr:colOff>236220</xdr:colOff>
      <xdr:row>31</xdr:row>
      <xdr:rowOff>83820</xdr:rowOff>
    </xdr:to>
    <xdr:sp macro="" textlink="">
      <xdr:nvSpPr>
        <xdr:cNvPr id="9" name="TextBox 8">
          <a:extLst>
            <a:ext uri="{FF2B5EF4-FFF2-40B4-BE49-F238E27FC236}">
              <a16:creationId xmlns:a16="http://schemas.microsoft.com/office/drawing/2014/main" id="{50277824-86DD-4C18-8ED3-77E0BB9027B6}"/>
            </a:ext>
          </a:extLst>
        </xdr:cNvPr>
        <xdr:cNvSpPr txBox="1"/>
      </xdr:nvSpPr>
      <xdr:spPr>
        <a:xfrm>
          <a:off x="8505825" y="3926205"/>
          <a:ext cx="588645" cy="415290"/>
        </a:xfrm>
        <a:prstGeom prst="rect">
          <a:avLst/>
        </a:prstGeom>
        <a:solidFill>
          <a:schemeClr val="accent2">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000" b="1"/>
            <a:t>Attic Access</a:t>
          </a:r>
        </a:p>
      </xdr:txBody>
    </xdr:sp>
    <xdr:clientData/>
  </xdr:twoCellAnchor>
  <xdr:twoCellAnchor>
    <xdr:from>
      <xdr:col>23</xdr:col>
      <xdr:colOff>61120</xdr:colOff>
      <xdr:row>17</xdr:row>
      <xdr:rowOff>108745</xdr:rowOff>
    </xdr:from>
    <xdr:to>
      <xdr:col>25</xdr:col>
      <xdr:colOff>150337</xdr:colOff>
      <xdr:row>23</xdr:row>
      <xdr:rowOff>24289</xdr:rowOff>
    </xdr:to>
    <xdr:sp macro="" textlink="">
      <xdr:nvSpPr>
        <xdr:cNvPr id="10" name="TextBox 9">
          <a:extLst>
            <a:ext uri="{FF2B5EF4-FFF2-40B4-BE49-F238E27FC236}">
              <a16:creationId xmlns:a16="http://schemas.microsoft.com/office/drawing/2014/main" id="{7F67D1F1-5BCB-4EE7-B376-FACE33C29C2D}"/>
            </a:ext>
          </a:extLst>
        </xdr:cNvPr>
        <xdr:cNvSpPr txBox="1"/>
      </xdr:nvSpPr>
      <xdr:spPr>
        <a:xfrm rot="16200000">
          <a:off x="3934144" y="2665096"/>
          <a:ext cx="725169" cy="438467"/>
        </a:xfrm>
        <a:prstGeom prst="rect">
          <a:avLst/>
        </a:prstGeom>
        <a:solidFill>
          <a:schemeClr val="accent2">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000" b="1"/>
            <a:t>Furnace- Hallway </a:t>
          </a:r>
        </a:p>
      </xdr:txBody>
    </xdr:sp>
    <xdr:clientData/>
  </xdr:twoCellAnchor>
  <xdr:twoCellAnchor>
    <xdr:from>
      <xdr:col>6</xdr:col>
      <xdr:colOff>127001</xdr:colOff>
      <xdr:row>11</xdr:row>
      <xdr:rowOff>30480</xdr:rowOff>
    </xdr:from>
    <xdr:to>
      <xdr:col>12</xdr:col>
      <xdr:colOff>1</xdr:colOff>
      <xdr:row>14</xdr:row>
      <xdr:rowOff>47625</xdr:rowOff>
    </xdr:to>
    <xdr:sp macro="" textlink="">
      <xdr:nvSpPr>
        <xdr:cNvPr id="11" name="TextBox 10">
          <a:extLst>
            <a:ext uri="{FF2B5EF4-FFF2-40B4-BE49-F238E27FC236}">
              <a16:creationId xmlns:a16="http://schemas.microsoft.com/office/drawing/2014/main" id="{812DAB4C-4DB7-4461-8FA5-56843CC2A7C1}"/>
            </a:ext>
          </a:extLst>
        </xdr:cNvPr>
        <xdr:cNvSpPr txBox="1"/>
      </xdr:nvSpPr>
      <xdr:spPr>
        <a:xfrm>
          <a:off x="1174751" y="1633855"/>
          <a:ext cx="920750" cy="421958"/>
        </a:xfrm>
        <a:prstGeom prst="rect">
          <a:avLst/>
        </a:prstGeom>
        <a:solidFill>
          <a:schemeClr val="accent5">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000" b="1"/>
            <a:t>HWH- Closet</a:t>
          </a:r>
          <a:r>
            <a:rPr lang="en-US" sz="1000" b="1" baseline="0"/>
            <a:t>- Outside </a:t>
          </a:r>
          <a:endParaRPr lang="en-US" sz="1000" b="1"/>
        </a:p>
      </xdr:txBody>
    </xdr:sp>
    <xdr:clientData/>
  </xdr:twoCellAnchor>
  <xdr:twoCellAnchor>
    <xdr:from>
      <xdr:col>8</xdr:col>
      <xdr:colOff>164783</xdr:colOff>
      <xdr:row>15</xdr:row>
      <xdr:rowOff>12700</xdr:rowOff>
    </xdr:from>
    <xdr:to>
      <xdr:col>10</xdr:col>
      <xdr:colOff>173673</xdr:colOff>
      <xdr:row>17</xdr:row>
      <xdr:rowOff>58420</xdr:rowOff>
    </xdr:to>
    <xdr:sp macro="" textlink="">
      <xdr:nvSpPr>
        <xdr:cNvPr id="12" name="TextBox 11">
          <a:extLst>
            <a:ext uri="{FF2B5EF4-FFF2-40B4-BE49-F238E27FC236}">
              <a16:creationId xmlns:a16="http://schemas.microsoft.com/office/drawing/2014/main" id="{2ACFC151-BCD3-4AD1-8354-2CA36F7BA579}"/>
            </a:ext>
          </a:extLst>
        </xdr:cNvPr>
        <xdr:cNvSpPr txBox="1"/>
      </xdr:nvSpPr>
      <xdr:spPr>
        <a:xfrm>
          <a:off x="1561783" y="2155825"/>
          <a:ext cx="358140" cy="315595"/>
        </a:xfrm>
        <a:prstGeom prst="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000" b="1"/>
            <a:t>AC</a:t>
          </a:r>
        </a:p>
      </xdr:txBody>
    </xdr:sp>
    <xdr:clientData/>
  </xdr:twoCellAnchor>
  <xdr:twoCellAnchor>
    <xdr:from>
      <xdr:col>10</xdr:col>
      <xdr:colOff>167641</xdr:colOff>
      <xdr:row>28</xdr:row>
      <xdr:rowOff>45403</xdr:rowOff>
    </xdr:from>
    <xdr:to>
      <xdr:col>13</xdr:col>
      <xdr:colOff>4990</xdr:colOff>
      <xdr:row>30</xdr:row>
      <xdr:rowOff>24357</xdr:rowOff>
    </xdr:to>
    <xdr:grpSp>
      <xdr:nvGrpSpPr>
        <xdr:cNvPr id="13" name="Group 12">
          <a:extLst>
            <a:ext uri="{FF2B5EF4-FFF2-40B4-BE49-F238E27FC236}">
              <a16:creationId xmlns:a16="http://schemas.microsoft.com/office/drawing/2014/main" id="{1E31E340-27F0-4C74-9347-81B934573C8C}"/>
            </a:ext>
          </a:extLst>
        </xdr:cNvPr>
        <xdr:cNvGrpSpPr/>
      </xdr:nvGrpSpPr>
      <xdr:grpSpPr>
        <a:xfrm rot="4817328" flipV="1">
          <a:off x="1906588" y="3968539"/>
          <a:ext cx="254121" cy="345349"/>
          <a:chOff x="3800789" y="5924550"/>
          <a:chExt cx="275911" cy="357188"/>
        </a:xfrm>
      </xdr:grpSpPr>
      <xdr:cxnSp macro="">
        <xdr:nvCxnSpPr>
          <xdr:cNvPr id="14" name="Straight Connector 13">
            <a:extLst>
              <a:ext uri="{FF2B5EF4-FFF2-40B4-BE49-F238E27FC236}">
                <a16:creationId xmlns:a16="http://schemas.microsoft.com/office/drawing/2014/main" id="{FEE9344B-EED2-1F30-49CC-462C46B263E5}"/>
              </a:ext>
            </a:extLst>
          </xdr:cNvPr>
          <xdr:cNvCxnSpPr/>
        </xdr:nvCxnSpPr>
        <xdr:spPr>
          <a:xfrm rot="281213" flipV="1">
            <a:off x="3800789" y="5924887"/>
            <a:ext cx="171959" cy="172558"/>
          </a:xfrm>
          <a:prstGeom prst="line">
            <a:avLst/>
          </a:prstGeom>
          <a:noFill/>
          <a:ln w="25400" cap="flat" cmpd="sng" algn="ctr">
            <a:solidFill>
              <a:sysClr val="windowText" lastClr="000000"/>
            </a:solidFill>
            <a:prstDash val="solid"/>
          </a:ln>
          <a:effectLst>
            <a:outerShdw blurRad="40000" dist="20000" dir="5400000" rotWithShape="0">
              <a:srgbClr val="000000">
                <a:alpha val="38000"/>
              </a:srgbClr>
            </a:outerShdw>
          </a:effectLst>
        </xdr:spPr>
      </xdr:cxnSp>
      <xdr:sp macro="" textlink="">
        <xdr:nvSpPr>
          <xdr:cNvPr id="15" name="Arc 14">
            <a:extLst>
              <a:ext uri="{FF2B5EF4-FFF2-40B4-BE49-F238E27FC236}">
                <a16:creationId xmlns:a16="http://schemas.microsoft.com/office/drawing/2014/main" id="{4D6C5C2E-A3E4-F30F-1E1C-EEF1AFBBFC9A}"/>
              </a:ext>
            </a:extLst>
          </xdr:cNvPr>
          <xdr:cNvSpPr/>
        </xdr:nvSpPr>
        <xdr:spPr>
          <a:xfrm rot="199661">
            <a:off x="3843337" y="5924550"/>
            <a:ext cx="233363" cy="357188"/>
          </a:xfrm>
          <a:prstGeom prst="arc">
            <a:avLst>
              <a:gd name="adj1" fmla="val 16200000"/>
              <a:gd name="adj2" fmla="val 21452968"/>
            </a:avLst>
          </a:prstGeom>
          <a:noFill/>
          <a:ln w="25400"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grpSp>
    <xdr:clientData/>
  </xdr:twoCellAnchor>
  <xdr:twoCellAnchor>
    <xdr:from>
      <xdr:col>45</xdr:col>
      <xdr:colOff>662940</xdr:colOff>
      <xdr:row>23</xdr:row>
      <xdr:rowOff>53340</xdr:rowOff>
    </xdr:from>
    <xdr:to>
      <xdr:col>46</xdr:col>
      <xdr:colOff>579120</xdr:colOff>
      <xdr:row>26</xdr:row>
      <xdr:rowOff>76200</xdr:rowOff>
    </xdr:to>
    <xdr:sp macro="" textlink="">
      <xdr:nvSpPr>
        <xdr:cNvPr id="16" name="TextBox 15">
          <a:extLst>
            <a:ext uri="{FF2B5EF4-FFF2-40B4-BE49-F238E27FC236}">
              <a16:creationId xmlns:a16="http://schemas.microsoft.com/office/drawing/2014/main" id="{1B8F7BB1-79BC-4520-9979-3446FBF47FCE}"/>
            </a:ext>
          </a:extLst>
        </xdr:cNvPr>
        <xdr:cNvSpPr txBox="1"/>
      </xdr:nvSpPr>
      <xdr:spPr>
        <a:xfrm>
          <a:off x="10226040" y="3244215"/>
          <a:ext cx="621030" cy="422910"/>
        </a:xfrm>
        <a:prstGeom prst="rect">
          <a:avLst/>
        </a:prstGeom>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endParaRPr lang="en-US" sz="1100" b="1"/>
        </a:p>
      </xdr:txBody>
    </xdr:sp>
    <xdr:clientData/>
  </xdr:twoCellAnchor>
  <xdr:twoCellAnchor>
    <xdr:from>
      <xdr:col>42</xdr:col>
      <xdr:colOff>7620</xdr:colOff>
      <xdr:row>3</xdr:row>
      <xdr:rowOff>45720</xdr:rowOff>
    </xdr:from>
    <xdr:to>
      <xdr:col>42</xdr:col>
      <xdr:colOff>591303</xdr:colOff>
      <xdr:row>12</xdr:row>
      <xdr:rowOff>94363</xdr:rowOff>
    </xdr:to>
    <xdr:grpSp>
      <xdr:nvGrpSpPr>
        <xdr:cNvPr id="17" name="Group 16">
          <a:extLst>
            <a:ext uri="{FF2B5EF4-FFF2-40B4-BE49-F238E27FC236}">
              <a16:creationId xmlns:a16="http://schemas.microsoft.com/office/drawing/2014/main" id="{9D959534-ECD1-496F-BCD4-AE7FC2DA3F84}"/>
            </a:ext>
          </a:extLst>
        </xdr:cNvPr>
        <xdr:cNvGrpSpPr/>
      </xdr:nvGrpSpPr>
      <xdr:grpSpPr>
        <a:xfrm>
          <a:off x="7468870" y="574887"/>
          <a:ext cx="583683" cy="1286893"/>
          <a:chOff x="3660604" y="632680"/>
          <a:chExt cx="249619" cy="1217094"/>
        </a:xfrm>
      </xdr:grpSpPr>
      <xdr:cxnSp macro="">
        <xdr:nvCxnSpPr>
          <xdr:cNvPr id="18" name="Straight Connector 17">
            <a:extLst>
              <a:ext uri="{FF2B5EF4-FFF2-40B4-BE49-F238E27FC236}">
                <a16:creationId xmlns:a16="http://schemas.microsoft.com/office/drawing/2014/main" id="{414175FE-A335-2678-E1A8-179C59B889D0}"/>
              </a:ext>
            </a:extLst>
          </xdr:cNvPr>
          <xdr:cNvCxnSpPr>
            <a:stCxn id="24" idx="0"/>
          </xdr:cNvCxnSpPr>
        </xdr:nvCxnSpPr>
        <xdr:spPr>
          <a:xfrm flipH="1" flipV="1">
            <a:off x="3793503" y="638393"/>
            <a:ext cx="12198" cy="1076347"/>
          </a:xfrm>
          <a:prstGeom prst="line">
            <a:avLst/>
          </a:prstGeom>
          <a:noFill/>
          <a:ln w="9525" cap="flat" cmpd="sng" algn="ctr">
            <a:solidFill>
              <a:sysClr val="windowText" lastClr="000000"/>
            </a:solidFill>
            <a:prstDash val="solid"/>
          </a:ln>
          <a:effectLst/>
        </xdr:spPr>
      </xdr:cxnSp>
      <xdr:sp macro="" textlink="">
        <xdr:nvSpPr>
          <xdr:cNvPr id="19" name="Freeform 234">
            <a:extLst>
              <a:ext uri="{FF2B5EF4-FFF2-40B4-BE49-F238E27FC236}">
                <a16:creationId xmlns:a16="http://schemas.microsoft.com/office/drawing/2014/main" id="{931EE6E3-4E8C-B2C0-72EE-0FB72C1A5AE6}"/>
              </a:ext>
            </a:extLst>
          </xdr:cNvPr>
          <xdr:cNvSpPr/>
        </xdr:nvSpPr>
        <xdr:spPr>
          <a:xfrm rot="16200000">
            <a:off x="3527886" y="829591"/>
            <a:ext cx="506232" cy="112410"/>
          </a:xfrm>
          <a:custGeom>
            <a:avLst/>
            <a:gdLst>
              <a:gd name="connsiteX0" fmla="*/ 895350 w 895350"/>
              <a:gd name="connsiteY0" fmla="*/ 122237 h 188912"/>
              <a:gd name="connsiteX1" fmla="*/ 352425 w 895350"/>
              <a:gd name="connsiteY1" fmla="*/ 7937 h 188912"/>
              <a:gd name="connsiteX2" fmla="*/ 419100 w 895350"/>
              <a:gd name="connsiteY2" fmla="*/ 169862 h 188912"/>
              <a:gd name="connsiteX3" fmla="*/ 0 w 895350"/>
              <a:gd name="connsiteY3" fmla="*/ 122237 h 188912"/>
            </a:gdLst>
            <a:ahLst/>
            <a:cxnLst>
              <a:cxn ang="0">
                <a:pos x="connsiteX0" y="connsiteY0"/>
              </a:cxn>
              <a:cxn ang="0">
                <a:pos x="connsiteX1" y="connsiteY1"/>
              </a:cxn>
              <a:cxn ang="0">
                <a:pos x="connsiteX2" y="connsiteY2"/>
              </a:cxn>
              <a:cxn ang="0">
                <a:pos x="connsiteX3" y="connsiteY3"/>
              </a:cxn>
            </a:cxnLst>
            <a:rect l="l" t="t" r="r" b="b"/>
            <a:pathLst>
              <a:path w="895350" h="188912">
                <a:moveTo>
                  <a:pt x="895350" y="122237"/>
                </a:moveTo>
                <a:cubicBezTo>
                  <a:pt x="663575" y="61118"/>
                  <a:pt x="431800" y="0"/>
                  <a:pt x="352425" y="7937"/>
                </a:cubicBezTo>
                <a:cubicBezTo>
                  <a:pt x="273050" y="15874"/>
                  <a:pt x="477837" y="150812"/>
                  <a:pt x="419100" y="169862"/>
                </a:cubicBezTo>
                <a:cubicBezTo>
                  <a:pt x="360363" y="188912"/>
                  <a:pt x="66675" y="93662"/>
                  <a:pt x="0" y="122237"/>
                </a:cubicBezTo>
              </a:path>
            </a:pathLst>
          </a:custGeom>
          <a:noFill/>
          <a:ln w="9525" cap="flat" cmpd="sng" algn="ctr">
            <a:solidFill>
              <a:sysClr val="windowText" lastClr="000000"/>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xnSp macro="">
        <xdr:nvCxnSpPr>
          <xdr:cNvPr id="20" name="Straight Connector 19">
            <a:extLst>
              <a:ext uri="{FF2B5EF4-FFF2-40B4-BE49-F238E27FC236}">
                <a16:creationId xmlns:a16="http://schemas.microsoft.com/office/drawing/2014/main" id="{792A6B65-5632-8F5F-83AF-CCEBAC2ABD0C}"/>
              </a:ext>
            </a:extLst>
          </xdr:cNvPr>
          <xdr:cNvCxnSpPr/>
        </xdr:nvCxnSpPr>
        <xdr:spPr>
          <a:xfrm>
            <a:off x="3709820" y="1273565"/>
            <a:ext cx="166399" cy="0"/>
          </a:xfrm>
          <a:prstGeom prst="line">
            <a:avLst/>
          </a:prstGeom>
          <a:noFill/>
          <a:ln w="9525" cap="flat" cmpd="sng" algn="ctr">
            <a:solidFill>
              <a:sysClr val="windowText" lastClr="000000"/>
            </a:solidFill>
            <a:prstDash val="solid"/>
          </a:ln>
          <a:effectLst/>
        </xdr:spPr>
      </xdr:cxnSp>
      <xdr:sp macro="" textlink="">
        <xdr:nvSpPr>
          <xdr:cNvPr id="21" name="TextBox 20">
            <a:extLst>
              <a:ext uri="{FF2B5EF4-FFF2-40B4-BE49-F238E27FC236}">
                <a16:creationId xmlns:a16="http://schemas.microsoft.com/office/drawing/2014/main" id="{DAB63980-9309-D9F2-3D5F-77CF734AE59B}"/>
              </a:ext>
            </a:extLst>
          </xdr:cNvPr>
          <xdr:cNvSpPr txBox="1"/>
        </xdr:nvSpPr>
        <xdr:spPr>
          <a:xfrm>
            <a:off x="3756957" y="1170819"/>
            <a:ext cx="77705" cy="236334"/>
          </a:xfrm>
          <a:prstGeom prst="rect">
            <a:avLst/>
          </a:prstGeom>
          <a:solidFill>
            <a:sysClr val="window" lastClr="FFFFFF"/>
          </a:solidFill>
          <a:ln w="9525" cmpd="sng">
            <a:noFill/>
          </a:ln>
          <a:effectLst/>
        </xdr:spPr>
        <xdr:txBody>
          <a:bodyPr vertOverflow="clip" horzOverflow="clip" wrap="square" lIns="0" tIns="0" rIns="0" bIns="0" rtlCol="0" anchor="ctr" anchorCtr="0">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sysClr val="windowText" lastClr="000000"/>
                </a:solidFill>
                <a:effectLst/>
                <a:uLnTx/>
                <a:uFillTx/>
                <a:latin typeface="Script MT Bold" pitchFamily="66" charset="0"/>
                <a:ea typeface="+mn-ea"/>
                <a:cs typeface="+mn-cs"/>
              </a:rPr>
              <a:t>N</a:t>
            </a:r>
          </a:p>
        </xdr:txBody>
      </xdr:sp>
      <xdr:sp macro="" textlink="">
        <xdr:nvSpPr>
          <xdr:cNvPr id="22" name="TextBox 21">
            <a:extLst>
              <a:ext uri="{FF2B5EF4-FFF2-40B4-BE49-F238E27FC236}">
                <a16:creationId xmlns:a16="http://schemas.microsoft.com/office/drawing/2014/main" id="{EBAD8D48-C916-D8CF-28BC-4B399C7DB998}"/>
              </a:ext>
            </a:extLst>
          </xdr:cNvPr>
          <xdr:cNvSpPr txBox="1"/>
        </xdr:nvSpPr>
        <xdr:spPr>
          <a:xfrm>
            <a:off x="3888453" y="1206388"/>
            <a:ext cx="21770" cy="135037"/>
          </a:xfrm>
          <a:prstGeom prst="rect">
            <a:avLst/>
          </a:prstGeom>
          <a:solidFill>
            <a:sysClr val="window" lastClr="FFFFFF"/>
          </a:solidFill>
          <a:ln w="9525" cmpd="sng">
            <a:noFill/>
          </a:ln>
          <a:effectLst/>
        </xdr:spPr>
        <xdr:txBody>
          <a:bodyPr vertOverflow="clip" horzOverflow="clip" wrap="none" lIns="0" tIns="0" rIns="0" bIns="0" rtlCol="0" anchor="ctr" anchorCtr="0">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Script MT Bold" pitchFamily="66" charset="0"/>
                <a:ea typeface="+mn-ea"/>
                <a:cs typeface="+mn-cs"/>
              </a:rPr>
              <a:t>E</a:t>
            </a:r>
          </a:p>
        </xdr:txBody>
      </xdr:sp>
      <xdr:sp macro="" textlink="">
        <xdr:nvSpPr>
          <xdr:cNvPr id="23" name="TextBox 22">
            <a:extLst>
              <a:ext uri="{FF2B5EF4-FFF2-40B4-BE49-F238E27FC236}">
                <a16:creationId xmlns:a16="http://schemas.microsoft.com/office/drawing/2014/main" id="{5BCFFEF0-3A7B-E9FE-12A2-66172D3D3B3C}"/>
              </a:ext>
            </a:extLst>
          </xdr:cNvPr>
          <xdr:cNvSpPr txBox="1"/>
        </xdr:nvSpPr>
        <xdr:spPr>
          <a:xfrm>
            <a:off x="3660604" y="1210520"/>
            <a:ext cx="44865" cy="144133"/>
          </a:xfrm>
          <a:prstGeom prst="rect">
            <a:avLst/>
          </a:prstGeom>
          <a:solidFill>
            <a:sysClr val="window" lastClr="FFFFFF"/>
          </a:solidFill>
          <a:ln w="9525" cmpd="sng">
            <a:noFill/>
          </a:ln>
          <a:effectLst/>
        </xdr:spPr>
        <xdr:txBody>
          <a:bodyPr vertOverflow="clip" horzOverflow="clip" wrap="square" lIns="0" tIns="0" rIns="0" bIns="0" rtlCol="0" anchor="ctr" anchorCtr="0">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Script MT Bold" pitchFamily="66" charset="0"/>
                <a:ea typeface="+mn-ea"/>
                <a:cs typeface="+mn-cs"/>
              </a:rPr>
              <a:t>W</a:t>
            </a:r>
          </a:p>
        </xdr:txBody>
      </xdr:sp>
      <xdr:sp macro="" textlink="">
        <xdr:nvSpPr>
          <xdr:cNvPr id="24" name="TextBox 23">
            <a:extLst>
              <a:ext uri="{FF2B5EF4-FFF2-40B4-BE49-F238E27FC236}">
                <a16:creationId xmlns:a16="http://schemas.microsoft.com/office/drawing/2014/main" id="{133333C2-3A68-7D66-191D-3D0C9994F4DD}"/>
              </a:ext>
            </a:extLst>
          </xdr:cNvPr>
          <xdr:cNvSpPr txBox="1"/>
        </xdr:nvSpPr>
        <xdr:spPr>
          <a:xfrm rot="25982">
            <a:off x="3783051" y="1714737"/>
            <a:ext cx="44906" cy="135037"/>
          </a:xfrm>
          <a:prstGeom prst="rect">
            <a:avLst/>
          </a:prstGeom>
          <a:solidFill>
            <a:sysClr val="window" lastClr="FFFFFF"/>
          </a:solidFill>
          <a:ln w="9525" cmpd="sng">
            <a:noFill/>
          </a:ln>
          <a:effectLst/>
        </xdr:spPr>
        <xdr:txBody>
          <a:bodyPr vertOverflow="clip" horzOverflow="clip" wrap="square" lIns="0" tIns="0" rIns="0" bIns="0" rtlCol="0" anchor="ctr" anchorCtr="0">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Script MT Bold" pitchFamily="66" charset="0"/>
                <a:ea typeface="+mn-ea"/>
                <a:cs typeface="+mn-cs"/>
              </a:rPr>
              <a:t>S</a:t>
            </a:r>
          </a:p>
        </xdr:txBody>
      </xdr:sp>
    </xdr:grpSp>
    <xdr:clientData/>
  </xdr:twoCellAnchor>
  <xdr:twoCellAnchor>
    <xdr:from>
      <xdr:col>41</xdr:col>
      <xdr:colOff>388620</xdr:colOff>
      <xdr:row>18</xdr:row>
      <xdr:rowOff>106680</xdr:rowOff>
    </xdr:from>
    <xdr:to>
      <xdr:col>43</xdr:col>
      <xdr:colOff>129540</xdr:colOff>
      <xdr:row>18</xdr:row>
      <xdr:rowOff>106680</xdr:rowOff>
    </xdr:to>
    <xdr:cxnSp macro="">
      <xdr:nvCxnSpPr>
        <xdr:cNvPr id="25" name="Straight Connector 24">
          <a:extLst>
            <a:ext uri="{FF2B5EF4-FFF2-40B4-BE49-F238E27FC236}">
              <a16:creationId xmlns:a16="http://schemas.microsoft.com/office/drawing/2014/main" id="{D5AB5983-F4B1-4FA3-9AA1-8D5D08EF5851}"/>
            </a:ext>
          </a:extLst>
        </xdr:cNvPr>
        <xdr:cNvCxnSpPr/>
      </xdr:nvCxnSpPr>
      <xdr:spPr>
        <a:xfrm>
          <a:off x="7418070" y="2630805"/>
          <a:ext cx="912495" cy="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30</xdr:col>
      <xdr:colOff>0</xdr:colOff>
      <xdr:row>10</xdr:row>
      <xdr:rowOff>76200</xdr:rowOff>
    </xdr:from>
    <xdr:to>
      <xdr:col>30</xdr:col>
      <xdr:colOff>0</xdr:colOff>
      <xdr:row>42</xdr:row>
      <xdr:rowOff>19050</xdr:rowOff>
    </xdr:to>
    <xdr:cxnSp macro="">
      <xdr:nvCxnSpPr>
        <xdr:cNvPr id="26" name="Straight Connector 25">
          <a:extLst>
            <a:ext uri="{FF2B5EF4-FFF2-40B4-BE49-F238E27FC236}">
              <a16:creationId xmlns:a16="http://schemas.microsoft.com/office/drawing/2014/main" id="{E4569DAF-F07F-AF73-BF9C-A16312CED407}"/>
            </a:ext>
          </a:extLst>
        </xdr:cNvPr>
        <xdr:cNvCxnSpPr/>
      </xdr:nvCxnSpPr>
      <xdr:spPr>
        <a:xfrm flipV="1">
          <a:off x="5143500" y="1533525"/>
          <a:ext cx="0" cy="421005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12</xdr:col>
      <xdr:colOff>19050</xdr:colOff>
      <xdr:row>10</xdr:row>
      <xdr:rowOff>66675</xdr:rowOff>
    </xdr:from>
    <xdr:to>
      <xdr:col>12</xdr:col>
      <xdr:colOff>19050</xdr:colOff>
      <xdr:row>42</xdr:row>
      <xdr:rowOff>9525</xdr:rowOff>
    </xdr:to>
    <xdr:cxnSp macro="">
      <xdr:nvCxnSpPr>
        <xdr:cNvPr id="30" name="Straight Connector 29">
          <a:extLst>
            <a:ext uri="{FF2B5EF4-FFF2-40B4-BE49-F238E27FC236}">
              <a16:creationId xmlns:a16="http://schemas.microsoft.com/office/drawing/2014/main" id="{3EFD4FA2-C299-D994-2ADB-AE890667DD90}"/>
            </a:ext>
          </a:extLst>
        </xdr:cNvPr>
        <xdr:cNvCxnSpPr/>
      </xdr:nvCxnSpPr>
      <xdr:spPr>
        <a:xfrm flipV="1">
          <a:off x="2076450" y="1524000"/>
          <a:ext cx="0" cy="421005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12</xdr:col>
      <xdr:colOff>19050</xdr:colOff>
      <xdr:row>10</xdr:row>
      <xdr:rowOff>85725</xdr:rowOff>
    </xdr:from>
    <xdr:to>
      <xdr:col>29</xdr:col>
      <xdr:colOff>161925</xdr:colOff>
      <xdr:row>10</xdr:row>
      <xdr:rowOff>85725</xdr:rowOff>
    </xdr:to>
    <xdr:cxnSp macro="">
      <xdr:nvCxnSpPr>
        <xdr:cNvPr id="32" name="Straight Connector 31">
          <a:extLst>
            <a:ext uri="{FF2B5EF4-FFF2-40B4-BE49-F238E27FC236}">
              <a16:creationId xmlns:a16="http://schemas.microsoft.com/office/drawing/2014/main" id="{6C5B17F0-CC58-B20F-A75F-AB4F0E6FFD8A}"/>
            </a:ext>
          </a:extLst>
        </xdr:cNvPr>
        <xdr:cNvCxnSpPr/>
      </xdr:nvCxnSpPr>
      <xdr:spPr>
        <a:xfrm flipH="1">
          <a:off x="2076450" y="1543050"/>
          <a:ext cx="3057525" cy="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12</xdr:col>
      <xdr:colOff>19050</xdr:colOff>
      <xdr:row>41</xdr:row>
      <xdr:rowOff>125413</xdr:rowOff>
    </xdr:from>
    <xdr:to>
      <xdr:col>29</xdr:col>
      <xdr:colOff>161925</xdr:colOff>
      <xdr:row>41</xdr:row>
      <xdr:rowOff>125413</xdr:rowOff>
    </xdr:to>
    <xdr:cxnSp macro="">
      <xdr:nvCxnSpPr>
        <xdr:cNvPr id="36" name="Straight Connector 35">
          <a:extLst>
            <a:ext uri="{FF2B5EF4-FFF2-40B4-BE49-F238E27FC236}">
              <a16:creationId xmlns:a16="http://schemas.microsoft.com/office/drawing/2014/main" id="{EDA234F2-6EC9-1D3E-BF2C-0369ECAA4018}"/>
            </a:ext>
          </a:extLst>
        </xdr:cNvPr>
        <xdr:cNvCxnSpPr/>
      </xdr:nvCxnSpPr>
      <xdr:spPr>
        <a:xfrm flipH="1">
          <a:off x="2114550" y="5776913"/>
          <a:ext cx="3111500" cy="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18</xdr:col>
      <xdr:colOff>172083</xdr:colOff>
      <xdr:row>47</xdr:row>
      <xdr:rowOff>71121</xdr:rowOff>
    </xdr:from>
    <xdr:to>
      <xdr:col>26</xdr:col>
      <xdr:colOff>47624</xdr:colOff>
      <xdr:row>50</xdr:row>
      <xdr:rowOff>119062</xdr:rowOff>
    </xdr:to>
    <xdr:sp macro="" textlink="">
      <xdr:nvSpPr>
        <xdr:cNvPr id="38" name="TextBox 37">
          <a:extLst>
            <a:ext uri="{FF2B5EF4-FFF2-40B4-BE49-F238E27FC236}">
              <a16:creationId xmlns:a16="http://schemas.microsoft.com/office/drawing/2014/main" id="{66A89BE3-1D7F-5389-A954-065688B7A492}"/>
            </a:ext>
          </a:extLst>
        </xdr:cNvPr>
        <xdr:cNvSpPr txBox="1"/>
      </xdr:nvSpPr>
      <xdr:spPr>
        <a:xfrm>
          <a:off x="3315333" y="6532246"/>
          <a:ext cx="1272541" cy="45275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t>S3</a:t>
          </a:r>
          <a:r>
            <a:rPr lang="en-US" sz="1100" baseline="0"/>
            <a:t> - (14') - Vinyl Siding </a:t>
          </a:r>
          <a:endParaRPr lang="en-US" sz="1100"/>
        </a:p>
      </xdr:txBody>
    </xdr:sp>
    <xdr:clientData/>
  </xdr:twoCellAnchor>
  <xdr:twoCellAnchor>
    <xdr:from>
      <xdr:col>41</xdr:col>
      <xdr:colOff>489585</xdr:colOff>
      <xdr:row>20</xdr:row>
      <xdr:rowOff>126682</xdr:rowOff>
    </xdr:from>
    <xdr:to>
      <xdr:col>43</xdr:col>
      <xdr:colOff>131445</xdr:colOff>
      <xdr:row>23</xdr:row>
      <xdr:rowOff>37465</xdr:rowOff>
    </xdr:to>
    <xdr:sp macro="" textlink="">
      <xdr:nvSpPr>
        <xdr:cNvPr id="39" name="TextBox 38">
          <a:extLst>
            <a:ext uri="{FF2B5EF4-FFF2-40B4-BE49-F238E27FC236}">
              <a16:creationId xmlns:a16="http://schemas.microsoft.com/office/drawing/2014/main" id="{EBAF49D2-9AA1-3380-F94C-D3295BF121FF}"/>
            </a:ext>
          </a:extLst>
        </xdr:cNvPr>
        <xdr:cNvSpPr txBox="1"/>
      </xdr:nvSpPr>
      <xdr:spPr>
        <a:xfrm>
          <a:off x="7649210" y="2944495"/>
          <a:ext cx="816610" cy="31559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t>N1</a:t>
          </a:r>
          <a:r>
            <a:rPr lang="en-US" sz="1100" baseline="0"/>
            <a:t> - (14') </a:t>
          </a:r>
          <a:endParaRPr lang="en-US" sz="1100"/>
        </a:p>
      </xdr:txBody>
    </xdr:sp>
    <xdr:clientData/>
  </xdr:twoCellAnchor>
  <xdr:twoCellAnchor>
    <xdr:from>
      <xdr:col>32</xdr:col>
      <xdr:colOff>76836</xdr:colOff>
      <xdr:row>14</xdr:row>
      <xdr:rowOff>102869</xdr:rowOff>
    </xdr:from>
    <xdr:to>
      <xdr:col>38</xdr:col>
      <xdr:colOff>0</xdr:colOff>
      <xdr:row>18</xdr:row>
      <xdr:rowOff>23812</xdr:rowOff>
    </xdr:to>
    <xdr:sp macro="" textlink="">
      <xdr:nvSpPr>
        <xdr:cNvPr id="40" name="TextBox 39">
          <a:extLst>
            <a:ext uri="{FF2B5EF4-FFF2-40B4-BE49-F238E27FC236}">
              <a16:creationId xmlns:a16="http://schemas.microsoft.com/office/drawing/2014/main" id="{313823CB-2992-4CE1-DFED-887921B767C9}"/>
            </a:ext>
          </a:extLst>
        </xdr:cNvPr>
        <xdr:cNvSpPr txBox="1"/>
      </xdr:nvSpPr>
      <xdr:spPr>
        <a:xfrm>
          <a:off x="5664836" y="2111057"/>
          <a:ext cx="970914" cy="460693"/>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t>E1</a:t>
          </a:r>
          <a:r>
            <a:rPr lang="en-US" sz="1100" baseline="0"/>
            <a:t> - (66') - Vinyl Siding</a:t>
          </a:r>
          <a:endParaRPr lang="en-US" sz="1100"/>
        </a:p>
      </xdr:txBody>
    </xdr:sp>
    <xdr:clientData/>
  </xdr:twoCellAnchor>
  <xdr:twoCellAnchor>
    <xdr:from>
      <xdr:col>2</xdr:col>
      <xdr:colOff>132399</xdr:colOff>
      <xdr:row>21</xdr:row>
      <xdr:rowOff>118745</xdr:rowOff>
    </xdr:from>
    <xdr:to>
      <xdr:col>9</xdr:col>
      <xdr:colOff>95250</xdr:colOff>
      <xdr:row>25</xdr:row>
      <xdr:rowOff>55562</xdr:rowOff>
    </xdr:to>
    <xdr:sp macro="" textlink="">
      <xdr:nvSpPr>
        <xdr:cNvPr id="41" name="TextBox 40">
          <a:extLst>
            <a:ext uri="{FF2B5EF4-FFF2-40B4-BE49-F238E27FC236}">
              <a16:creationId xmlns:a16="http://schemas.microsoft.com/office/drawing/2014/main" id="{D8E47A14-F624-7C30-EB50-DA7ACEDEEA99}"/>
            </a:ext>
          </a:extLst>
        </xdr:cNvPr>
        <xdr:cNvSpPr txBox="1"/>
      </xdr:nvSpPr>
      <xdr:spPr>
        <a:xfrm>
          <a:off x="481649" y="3071495"/>
          <a:ext cx="1185226" cy="47656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t>W4</a:t>
          </a:r>
          <a:r>
            <a:rPr lang="en-US" sz="1100" baseline="0"/>
            <a:t> - (66') - Vinyl Siding </a:t>
          </a:r>
          <a:endParaRPr lang="en-US" sz="1100"/>
        </a:p>
      </xdr:txBody>
    </xdr:sp>
    <xdr:clientData/>
  </xdr:twoCellAnchor>
  <xdr:twoCellAnchor>
    <xdr:from>
      <xdr:col>34</xdr:col>
      <xdr:colOff>99376</xdr:colOff>
      <xdr:row>7</xdr:row>
      <xdr:rowOff>77152</xdr:rowOff>
    </xdr:from>
    <xdr:to>
      <xdr:col>39</xdr:col>
      <xdr:colOff>87312</xdr:colOff>
      <xdr:row>10</xdr:row>
      <xdr:rowOff>23812</xdr:rowOff>
    </xdr:to>
    <xdr:sp macro="" textlink="">
      <xdr:nvSpPr>
        <xdr:cNvPr id="42" name="TextBox 41">
          <a:extLst>
            <a:ext uri="{FF2B5EF4-FFF2-40B4-BE49-F238E27FC236}">
              <a16:creationId xmlns:a16="http://schemas.microsoft.com/office/drawing/2014/main" id="{9B67727B-84BA-1B81-8A61-09D987AA34BE}"/>
            </a:ext>
          </a:extLst>
        </xdr:cNvPr>
        <xdr:cNvSpPr txBox="1"/>
      </xdr:nvSpPr>
      <xdr:spPr>
        <a:xfrm>
          <a:off x="6036626" y="1140777"/>
          <a:ext cx="861061" cy="351473"/>
        </a:xfrm>
        <a:prstGeom prst="rect">
          <a:avLst/>
        </a:prstGeom>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sz="1100" b="1"/>
            <a:t>924 Sq.</a:t>
          </a:r>
          <a:r>
            <a:rPr lang="en-US" sz="1100" b="1" baseline="0"/>
            <a:t> Ft. </a:t>
          </a:r>
          <a:endParaRPr lang="en-US" sz="1100" b="1"/>
        </a:p>
      </xdr:txBody>
    </xdr:sp>
    <xdr:clientData/>
  </xdr:twoCellAnchor>
  <xdr:twoCellAnchor>
    <xdr:from>
      <xdr:col>15</xdr:col>
      <xdr:colOff>52705</xdr:colOff>
      <xdr:row>10</xdr:row>
      <xdr:rowOff>53657</xdr:rowOff>
    </xdr:from>
    <xdr:to>
      <xdr:col>17</xdr:col>
      <xdr:colOff>23495</xdr:colOff>
      <xdr:row>11</xdr:row>
      <xdr:rowOff>2540</xdr:rowOff>
    </xdr:to>
    <xdr:sp macro="" textlink="">
      <xdr:nvSpPr>
        <xdr:cNvPr id="43" name="Rectangle 42">
          <a:extLst>
            <a:ext uri="{FF2B5EF4-FFF2-40B4-BE49-F238E27FC236}">
              <a16:creationId xmlns:a16="http://schemas.microsoft.com/office/drawing/2014/main" id="{7D5B7BFA-60C4-DBEC-3983-7A7DE4082CFA}"/>
            </a:ext>
          </a:extLst>
        </xdr:cNvPr>
        <xdr:cNvSpPr/>
      </xdr:nvSpPr>
      <xdr:spPr>
        <a:xfrm>
          <a:off x="2672080" y="1522095"/>
          <a:ext cx="320040" cy="8382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clientData/>
  </xdr:twoCellAnchor>
  <xdr:twoCellAnchor>
    <xdr:from>
      <xdr:col>23</xdr:col>
      <xdr:colOff>147955</xdr:colOff>
      <xdr:row>10</xdr:row>
      <xdr:rowOff>53657</xdr:rowOff>
    </xdr:from>
    <xdr:to>
      <xdr:col>25</xdr:col>
      <xdr:colOff>118745</xdr:colOff>
      <xdr:row>11</xdr:row>
      <xdr:rowOff>2540</xdr:rowOff>
    </xdr:to>
    <xdr:sp macro="" textlink="">
      <xdr:nvSpPr>
        <xdr:cNvPr id="46" name="Rectangle 45">
          <a:extLst>
            <a:ext uri="{FF2B5EF4-FFF2-40B4-BE49-F238E27FC236}">
              <a16:creationId xmlns:a16="http://schemas.microsoft.com/office/drawing/2014/main" id="{7026B27A-3155-7BAD-18EC-96297198D1F9}"/>
            </a:ext>
          </a:extLst>
        </xdr:cNvPr>
        <xdr:cNvSpPr/>
      </xdr:nvSpPr>
      <xdr:spPr>
        <a:xfrm>
          <a:off x="4164330" y="1522095"/>
          <a:ext cx="320040" cy="8382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clientData/>
  </xdr:twoCellAnchor>
  <xdr:twoCellAnchor>
    <xdr:from>
      <xdr:col>29</xdr:col>
      <xdr:colOff>123190</xdr:colOff>
      <xdr:row>32</xdr:row>
      <xdr:rowOff>46672</xdr:rowOff>
    </xdr:from>
    <xdr:to>
      <xdr:col>30</xdr:col>
      <xdr:colOff>32385</xdr:colOff>
      <xdr:row>34</xdr:row>
      <xdr:rowOff>96837</xdr:rowOff>
    </xdr:to>
    <xdr:sp macro="" textlink="">
      <xdr:nvSpPr>
        <xdr:cNvPr id="47" name="Rectangle 46">
          <a:extLst>
            <a:ext uri="{FF2B5EF4-FFF2-40B4-BE49-F238E27FC236}">
              <a16:creationId xmlns:a16="http://schemas.microsoft.com/office/drawing/2014/main" id="{9302A542-75BF-AC65-1742-64218204A9AD}"/>
            </a:ext>
          </a:extLst>
        </xdr:cNvPr>
        <xdr:cNvSpPr/>
      </xdr:nvSpPr>
      <xdr:spPr>
        <a:xfrm rot="5400000">
          <a:off x="5069205" y="4601845"/>
          <a:ext cx="320040" cy="8382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clientData/>
  </xdr:twoCellAnchor>
  <xdr:twoCellAnchor>
    <xdr:from>
      <xdr:col>18</xdr:col>
      <xdr:colOff>132080</xdr:colOff>
      <xdr:row>41</xdr:row>
      <xdr:rowOff>85407</xdr:rowOff>
    </xdr:from>
    <xdr:to>
      <xdr:col>20</xdr:col>
      <xdr:colOff>102870</xdr:colOff>
      <xdr:row>42</xdr:row>
      <xdr:rowOff>34289</xdr:rowOff>
    </xdr:to>
    <xdr:sp macro="" textlink="">
      <xdr:nvSpPr>
        <xdr:cNvPr id="48" name="Rectangle 47">
          <a:extLst>
            <a:ext uri="{FF2B5EF4-FFF2-40B4-BE49-F238E27FC236}">
              <a16:creationId xmlns:a16="http://schemas.microsoft.com/office/drawing/2014/main" id="{D141327B-E409-F046-D8A5-A024D2FBE7EE}"/>
            </a:ext>
          </a:extLst>
        </xdr:cNvPr>
        <xdr:cNvSpPr/>
      </xdr:nvSpPr>
      <xdr:spPr>
        <a:xfrm>
          <a:off x="3275330" y="5736907"/>
          <a:ext cx="320040" cy="8382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clientData/>
  </xdr:twoCellAnchor>
  <xdr:twoCellAnchor>
    <xdr:from>
      <xdr:col>11</xdr:col>
      <xdr:colOff>139065</xdr:colOff>
      <xdr:row>35</xdr:row>
      <xdr:rowOff>38734</xdr:rowOff>
    </xdr:from>
    <xdr:to>
      <xdr:col>12</xdr:col>
      <xdr:colOff>48260</xdr:colOff>
      <xdr:row>37</xdr:row>
      <xdr:rowOff>88899</xdr:rowOff>
    </xdr:to>
    <xdr:sp macro="" textlink="">
      <xdr:nvSpPr>
        <xdr:cNvPr id="49" name="Rectangle 48">
          <a:extLst>
            <a:ext uri="{FF2B5EF4-FFF2-40B4-BE49-F238E27FC236}">
              <a16:creationId xmlns:a16="http://schemas.microsoft.com/office/drawing/2014/main" id="{9C3B7C47-8248-D953-A8BB-E589980D7758}"/>
            </a:ext>
          </a:extLst>
        </xdr:cNvPr>
        <xdr:cNvSpPr/>
      </xdr:nvSpPr>
      <xdr:spPr>
        <a:xfrm rot="5400000">
          <a:off x="1941830" y="4998719"/>
          <a:ext cx="320040" cy="8382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clientData/>
  </xdr:twoCellAnchor>
  <xdr:twoCellAnchor>
    <xdr:from>
      <xdr:col>11</xdr:col>
      <xdr:colOff>139065</xdr:colOff>
      <xdr:row>17</xdr:row>
      <xdr:rowOff>95251</xdr:rowOff>
    </xdr:from>
    <xdr:to>
      <xdr:col>12</xdr:col>
      <xdr:colOff>71438</xdr:colOff>
      <xdr:row>20</xdr:row>
      <xdr:rowOff>33337</xdr:rowOff>
    </xdr:to>
    <xdr:sp macro="" textlink="">
      <xdr:nvSpPr>
        <xdr:cNvPr id="50" name="Rectangle 49">
          <a:extLst>
            <a:ext uri="{FF2B5EF4-FFF2-40B4-BE49-F238E27FC236}">
              <a16:creationId xmlns:a16="http://schemas.microsoft.com/office/drawing/2014/main" id="{0AA5A4A5-B3D8-770A-87C6-B8358BC22DCE}"/>
            </a:ext>
          </a:extLst>
        </xdr:cNvPr>
        <xdr:cNvSpPr/>
      </xdr:nvSpPr>
      <xdr:spPr>
        <a:xfrm rot="5400000">
          <a:off x="1941989" y="2626202"/>
          <a:ext cx="342899" cy="10699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clientData/>
  </xdr:twoCellAnchor>
  <xdr:twoCellAnchor>
    <xdr:from>
      <xdr:col>29</xdr:col>
      <xdr:colOff>131127</xdr:colOff>
      <xdr:row>23</xdr:row>
      <xdr:rowOff>133983</xdr:rowOff>
    </xdr:from>
    <xdr:to>
      <xdr:col>30</xdr:col>
      <xdr:colOff>47625</xdr:colOff>
      <xdr:row>26</xdr:row>
      <xdr:rowOff>87311</xdr:rowOff>
    </xdr:to>
    <xdr:sp macro="" textlink="">
      <xdr:nvSpPr>
        <xdr:cNvPr id="51" name="Rectangle 50">
          <a:extLst>
            <a:ext uri="{FF2B5EF4-FFF2-40B4-BE49-F238E27FC236}">
              <a16:creationId xmlns:a16="http://schemas.microsoft.com/office/drawing/2014/main" id="{439A265D-0FEF-5B20-9D31-36D3DFCFD8CA}"/>
            </a:ext>
          </a:extLst>
        </xdr:cNvPr>
        <xdr:cNvSpPr/>
      </xdr:nvSpPr>
      <xdr:spPr>
        <a:xfrm rot="5400000">
          <a:off x="5061743" y="3490117"/>
          <a:ext cx="358141" cy="911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clientData/>
  </xdr:twoCellAnchor>
  <xdr:twoCellAnchor>
    <xdr:from>
      <xdr:col>12</xdr:col>
      <xdr:colOff>81598</xdr:colOff>
      <xdr:row>7</xdr:row>
      <xdr:rowOff>97790</xdr:rowOff>
    </xdr:from>
    <xdr:to>
      <xdr:col>17</xdr:col>
      <xdr:colOff>6351</xdr:colOff>
      <xdr:row>9</xdr:row>
      <xdr:rowOff>52070</xdr:rowOff>
    </xdr:to>
    <xdr:sp macro="" textlink="">
      <xdr:nvSpPr>
        <xdr:cNvPr id="52" name="TextBox 51">
          <a:extLst>
            <a:ext uri="{FF2B5EF4-FFF2-40B4-BE49-F238E27FC236}">
              <a16:creationId xmlns:a16="http://schemas.microsoft.com/office/drawing/2014/main" id="{36563A39-4D75-4B7F-3E93-C167095B06E6}"/>
            </a:ext>
          </a:extLst>
        </xdr:cNvPr>
        <xdr:cNvSpPr txBox="1"/>
      </xdr:nvSpPr>
      <xdr:spPr>
        <a:xfrm>
          <a:off x="2177098" y="1161415"/>
          <a:ext cx="797878" cy="22415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900"/>
            <a:t>(</a:t>
          </a:r>
          <a:r>
            <a:rPr lang="en-US" sz="800"/>
            <a:t>1) 30" x 36" </a:t>
          </a:r>
          <a:endParaRPr lang="en-US" sz="900"/>
        </a:p>
      </xdr:txBody>
    </xdr:sp>
    <xdr:clientData/>
  </xdr:twoCellAnchor>
  <xdr:twoCellAnchor>
    <xdr:from>
      <xdr:col>25</xdr:col>
      <xdr:colOff>49848</xdr:colOff>
      <xdr:row>7</xdr:row>
      <xdr:rowOff>105728</xdr:rowOff>
    </xdr:from>
    <xdr:to>
      <xdr:col>29</xdr:col>
      <xdr:colOff>149226</xdr:colOff>
      <xdr:row>9</xdr:row>
      <xdr:rowOff>60008</xdr:rowOff>
    </xdr:to>
    <xdr:sp macro="" textlink="">
      <xdr:nvSpPr>
        <xdr:cNvPr id="53" name="TextBox 52">
          <a:extLst>
            <a:ext uri="{FF2B5EF4-FFF2-40B4-BE49-F238E27FC236}">
              <a16:creationId xmlns:a16="http://schemas.microsoft.com/office/drawing/2014/main" id="{B09A5274-060F-B731-B32E-8B4D8315A5D2}"/>
            </a:ext>
          </a:extLst>
        </xdr:cNvPr>
        <xdr:cNvSpPr txBox="1"/>
      </xdr:nvSpPr>
      <xdr:spPr>
        <a:xfrm>
          <a:off x="4415473" y="1169353"/>
          <a:ext cx="797878" cy="22415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900"/>
            <a:t>(</a:t>
          </a:r>
          <a:r>
            <a:rPr lang="en-US" sz="800"/>
            <a:t>2) 30" x 36" </a:t>
          </a:r>
          <a:endParaRPr lang="en-US" sz="900"/>
        </a:p>
      </xdr:txBody>
    </xdr:sp>
    <xdr:clientData/>
  </xdr:twoCellAnchor>
  <xdr:twoCellAnchor>
    <xdr:from>
      <xdr:col>30</xdr:col>
      <xdr:colOff>121285</xdr:colOff>
      <xdr:row>24</xdr:row>
      <xdr:rowOff>81915</xdr:rowOff>
    </xdr:from>
    <xdr:to>
      <xdr:col>35</xdr:col>
      <xdr:colOff>46038</xdr:colOff>
      <xdr:row>26</xdr:row>
      <xdr:rowOff>36195</xdr:rowOff>
    </xdr:to>
    <xdr:sp macro="" textlink="">
      <xdr:nvSpPr>
        <xdr:cNvPr id="54" name="TextBox 53">
          <a:extLst>
            <a:ext uri="{FF2B5EF4-FFF2-40B4-BE49-F238E27FC236}">
              <a16:creationId xmlns:a16="http://schemas.microsoft.com/office/drawing/2014/main" id="{E53E02E3-9403-12F6-D913-09DAA43ECC75}"/>
            </a:ext>
          </a:extLst>
        </xdr:cNvPr>
        <xdr:cNvSpPr txBox="1"/>
      </xdr:nvSpPr>
      <xdr:spPr>
        <a:xfrm>
          <a:off x="5360035" y="3439478"/>
          <a:ext cx="797878" cy="22415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900"/>
            <a:t>(</a:t>
          </a:r>
          <a:r>
            <a:rPr lang="en-US" sz="800"/>
            <a:t>3) 30" x 36" </a:t>
          </a:r>
          <a:endParaRPr lang="en-US" sz="900"/>
        </a:p>
      </xdr:txBody>
    </xdr:sp>
    <xdr:clientData/>
  </xdr:twoCellAnchor>
  <xdr:twoCellAnchor>
    <xdr:from>
      <xdr:col>30</xdr:col>
      <xdr:colOff>145098</xdr:colOff>
      <xdr:row>32</xdr:row>
      <xdr:rowOff>113665</xdr:rowOff>
    </xdr:from>
    <xdr:to>
      <xdr:col>35</xdr:col>
      <xdr:colOff>69851</xdr:colOff>
      <xdr:row>34</xdr:row>
      <xdr:rowOff>67945</xdr:rowOff>
    </xdr:to>
    <xdr:sp macro="" textlink="">
      <xdr:nvSpPr>
        <xdr:cNvPr id="55" name="TextBox 54">
          <a:extLst>
            <a:ext uri="{FF2B5EF4-FFF2-40B4-BE49-F238E27FC236}">
              <a16:creationId xmlns:a16="http://schemas.microsoft.com/office/drawing/2014/main" id="{08C348F5-1915-5F58-ADA9-7392C18D54DF}"/>
            </a:ext>
          </a:extLst>
        </xdr:cNvPr>
        <xdr:cNvSpPr txBox="1"/>
      </xdr:nvSpPr>
      <xdr:spPr>
        <a:xfrm>
          <a:off x="5383848" y="4550728"/>
          <a:ext cx="797878" cy="22415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900"/>
            <a:t>(</a:t>
          </a:r>
          <a:r>
            <a:rPr lang="en-US" sz="800"/>
            <a:t>4) 30" x 36" </a:t>
          </a:r>
          <a:endParaRPr lang="en-US" sz="900"/>
        </a:p>
      </xdr:txBody>
    </xdr:sp>
    <xdr:clientData/>
  </xdr:twoCellAnchor>
  <xdr:twoCellAnchor>
    <xdr:from>
      <xdr:col>17</xdr:col>
      <xdr:colOff>73660</xdr:colOff>
      <xdr:row>43</xdr:row>
      <xdr:rowOff>50165</xdr:rowOff>
    </xdr:from>
    <xdr:to>
      <xdr:col>21</xdr:col>
      <xdr:colOff>173038</xdr:colOff>
      <xdr:row>45</xdr:row>
      <xdr:rowOff>4445</xdr:rowOff>
    </xdr:to>
    <xdr:sp macro="" textlink="">
      <xdr:nvSpPr>
        <xdr:cNvPr id="56" name="TextBox 55">
          <a:extLst>
            <a:ext uri="{FF2B5EF4-FFF2-40B4-BE49-F238E27FC236}">
              <a16:creationId xmlns:a16="http://schemas.microsoft.com/office/drawing/2014/main" id="{10242EF7-E926-F0BB-843C-8128AEA5DC4D}"/>
            </a:ext>
          </a:extLst>
        </xdr:cNvPr>
        <xdr:cNvSpPr txBox="1"/>
      </xdr:nvSpPr>
      <xdr:spPr>
        <a:xfrm>
          <a:off x="3042285" y="5971540"/>
          <a:ext cx="797878" cy="22415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900"/>
            <a:t>(</a:t>
          </a:r>
          <a:r>
            <a:rPr lang="en-US" sz="800"/>
            <a:t>5) 14" x 21" </a:t>
          </a:r>
          <a:endParaRPr lang="en-US" sz="900"/>
        </a:p>
      </xdr:txBody>
    </xdr:sp>
    <xdr:clientData/>
  </xdr:twoCellAnchor>
  <xdr:twoCellAnchor>
    <xdr:from>
      <xdr:col>6</xdr:col>
      <xdr:colOff>57786</xdr:colOff>
      <xdr:row>35</xdr:row>
      <xdr:rowOff>18415</xdr:rowOff>
    </xdr:from>
    <xdr:to>
      <xdr:col>10</xdr:col>
      <xdr:colOff>157164</xdr:colOff>
      <xdr:row>36</xdr:row>
      <xdr:rowOff>107632</xdr:rowOff>
    </xdr:to>
    <xdr:sp macro="" textlink="">
      <xdr:nvSpPr>
        <xdr:cNvPr id="57" name="TextBox 56">
          <a:extLst>
            <a:ext uri="{FF2B5EF4-FFF2-40B4-BE49-F238E27FC236}">
              <a16:creationId xmlns:a16="http://schemas.microsoft.com/office/drawing/2014/main" id="{A1C39613-F398-7FF9-2FA2-34D93103AAFF}"/>
            </a:ext>
          </a:extLst>
        </xdr:cNvPr>
        <xdr:cNvSpPr txBox="1"/>
      </xdr:nvSpPr>
      <xdr:spPr>
        <a:xfrm>
          <a:off x="1105536" y="4860290"/>
          <a:ext cx="797878" cy="22415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900"/>
            <a:t>(</a:t>
          </a:r>
          <a:r>
            <a:rPr lang="en-US" sz="800"/>
            <a:t>6) 30" x 36" </a:t>
          </a:r>
          <a:endParaRPr lang="en-US" sz="900"/>
        </a:p>
      </xdr:txBody>
    </xdr:sp>
    <xdr:clientData/>
  </xdr:twoCellAnchor>
  <xdr:twoCellAnchor>
    <xdr:from>
      <xdr:col>6</xdr:col>
      <xdr:colOff>26035</xdr:colOff>
      <xdr:row>17</xdr:row>
      <xdr:rowOff>129540</xdr:rowOff>
    </xdr:from>
    <xdr:to>
      <xdr:col>10</xdr:col>
      <xdr:colOff>125413</xdr:colOff>
      <xdr:row>19</xdr:row>
      <xdr:rowOff>83820</xdr:rowOff>
    </xdr:to>
    <xdr:sp macro="" textlink="">
      <xdr:nvSpPr>
        <xdr:cNvPr id="58" name="TextBox 57">
          <a:extLst>
            <a:ext uri="{FF2B5EF4-FFF2-40B4-BE49-F238E27FC236}">
              <a16:creationId xmlns:a16="http://schemas.microsoft.com/office/drawing/2014/main" id="{D9032917-3125-C09B-E7C6-FE8FC384CF94}"/>
            </a:ext>
          </a:extLst>
        </xdr:cNvPr>
        <xdr:cNvSpPr txBox="1"/>
      </xdr:nvSpPr>
      <xdr:spPr>
        <a:xfrm>
          <a:off x="1073785" y="2542540"/>
          <a:ext cx="797878" cy="22415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900"/>
            <a:t>(</a:t>
          </a:r>
          <a:r>
            <a:rPr lang="en-US" sz="800"/>
            <a:t>7) 30" x 36" </a:t>
          </a:r>
          <a:endParaRPr lang="en-US" sz="900"/>
        </a:p>
      </xdr:txBody>
    </xdr:sp>
    <xdr:clientData/>
  </xdr:twoCellAnchor>
  <xdr:twoCellAnchor>
    <xdr:from>
      <xdr:col>29</xdr:col>
      <xdr:colOff>953</xdr:colOff>
      <xdr:row>20</xdr:row>
      <xdr:rowOff>29529</xdr:rowOff>
    </xdr:from>
    <xdr:to>
      <xdr:col>31</xdr:col>
      <xdr:colOff>12927</xdr:colOff>
      <xdr:row>22</xdr:row>
      <xdr:rowOff>8483</xdr:rowOff>
    </xdr:to>
    <xdr:grpSp>
      <xdr:nvGrpSpPr>
        <xdr:cNvPr id="59" name="Group 58">
          <a:extLst>
            <a:ext uri="{FF2B5EF4-FFF2-40B4-BE49-F238E27FC236}">
              <a16:creationId xmlns:a16="http://schemas.microsoft.com/office/drawing/2014/main" id="{358A7741-7037-01D1-22C2-13F194EEE56F}"/>
            </a:ext>
          </a:extLst>
        </xdr:cNvPr>
        <xdr:cNvGrpSpPr/>
      </xdr:nvGrpSpPr>
      <xdr:grpSpPr>
        <a:xfrm rot="17014344" flipV="1">
          <a:off x="4959879" y="2849353"/>
          <a:ext cx="254121" cy="350640"/>
          <a:chOff x="3800789" y="5924550"/>
          <a:chExt cx="275911" cy="357188"/>
        </a:xfrm>
      </xdr:grpSpPr>
      <xdr:cxnSp macro="">
        <xdr:nvCxnSpPr>
          <xdr:cNvPr id="60" name="Straight Connector 59">
            <a:extLst>
              <a:ext uri="{FF2B5EF4-FFF2-40B4-BE49-F238E27FC236}">
                <a16:creationId xmlns:a16="http://schemas.microsoft.com/office/drawing/2014/main" id="{FFECEC5D-4E36-EB5A-E434-CD819AD005B4}"/>
              </a:ext>
            </a:extLst>
          </xdr:cNvPr>
          <xdr:cNvCxnSpPr/>
        </xdr:nvCxnSpPr>
        <xdr:spPr>
          <a:xfrm rot="281213" flipV="1">
            <a:off x="3800789" y="5924887"/>
            <a:ext cx="171959" cy="172558"/>
          </a:xfrm>
          <a:prstGeom prst="line">
            <a:avLst/>
          </a:prstGeom>
          <a:noFill/>
          <a:ln w="25400" cap="flat" cmpd="sng" algn="ctr">
            <a:solidFill>
              <a:sysClr val="windowText" lastClr="000000"/>
            </a:solidFill>
            <a:prstDash val="solid"/>
          </a:ln>
          <a:effectLst>
            <a:outerShdw blurRad="40000" dist="20000" dir="5400000" rotWithShape="0">
              <a:srgbClr val="000000">
                <a:alpha val="38000"/>
              </a:srgbClr>
            </a:outerShdw>
          </a:effectLst>
        </xdr:spPr>
      </xdr:cxnSp>
      <xdr:sp macro="" textlink="">
        <xdr:nvSpPr>
          <xdr:cNvPr id="61" name="Arc 60">
            <a:extLst>
              <a:ext uri="{FF2B5EF4-FFF2-40B4-BE49-F238E27FC236}">
                <a16:creationId xmlns:a16="http://schemas.microsoft.com/office/drawing/2014/main" id="{ADCB94E3-7741-5E42-4D9A-097A45C322C4}"/>
              </a:ext>
            </a:extLst>
          </xdr:cNvPr>
          <xdr:cNvSpPr/>
        </xdr:nvSpPr>
        <xdr:spPr>
          <a:xfrm rot="199661">
            <a:off x="3843337" y="5924550"/>
            <a:ext cx="233363" cy="357188"/>
          </a:xfrm>
          <a:prstGeom prst="arc">
            <a:avLst>
              <a:gd name="adj1" fmla="val 16200000"/>
              <a:gd name="adj2" fmla="val 21452968"/>
            </a:avLst>
          </a:prstGeom>
          <a:noFill/>
          <a:ln w="25400"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grpSp>
    <xdr:clientData/>
  </xdr:twoCellAnchor>
  <xdr:twoCellAnchor>
    <xdr:from>
      <xdr:col>33</xdr:col>
      <xdr:colOff>37148</xdr:colOff>
      <xdr:row>20</xdr:row>
      <xdr:rowOff>83502</xdr:rowOff>
    </xdr:from>
    <xdr:to>
      <xdr:col>38</xdr:col>
      <xdr:colOff>7620</xdr:colOff>
      <xdr:row>22</xdr:row>
      <xdr:rowOff>30162</xdr:rowOff>
    </xdr:to>
    <xdr:sp macro="" textlink="">
      <xdr:nvSpPr>
        <xdr:cNvPr id="62" name="TextBox 61">
          <a:extLst>
            <a:ext uri="{FF2B5EF4-FFF2-40B4-BE49-F238E27FC236}">
              <a16:creationId xmlns:a16="http://schemas.microsoft.com/office/drawing/2014/main" id="{84BB2A27-EE4C-82B6-EDA1-88D7A68030ED}"/>
            </a:ext>
          </a:extLst>
        </xdr:cNvPr>
        <xdr:cNvSpPr txBox="1"/>
      </xdr:nvSpPr>
      <xdr:spPr>
        <a:xfrm>
          <a:off x="5799773" y="2901315"/>
          <a:ext cx="843597" cy="21653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900"/>
            <a:t>D1 36" x 80"</a:t>
          </a:r>
        </a:p>
      </xdr:txBody>
    </xdr:sp>
    <xdr:clientData/>
  </xdr:twoCellAnchor>
  <xdr:twoCellAnchor>
    <xdr:from>
      <xdr:col>5</xdr:col>
      <xdr:colOff>68898</xdr:colOff>
      <xdr:row>29</xdr:row>
      <xdr:rowOff>43815</xdr:rowOff>
    </xdr:from>
    <xdr:to>
      <xdr:col>10</xdr:col>
      <xdr:colOff>39370</xdr:colOff>
      <xdr:row>30</xdr:row>
      <xdr:rowOff>125412</xdr:rowOff>
    </xdr:to>
    <xdr:sp macro="" textlink="">
      <xdr:nvSpPr>
        <xdr:cNvPr id="63" name="TextBox 62">
          <a:extLst>
            <a:ext uri="{FF2B5EF4-FFF2-40B4-BE49-F238E27FC236}">
              <a16:creationId xmlns:a16="http://schemas.microsoft.com/office/drawing/2014/main" id="{B4ED2A68-D64A-BFBE-7DE7-40AD44E520C6}"/>
            </a:ext>
          </a:extLst>
        </xdr:cNvPr>
        <xdr:cNvSpPr txBox="1"/>
      </xdr:nvSpPr>
      <xdr:spPr>
        <a:xfrm>
          <a:off x="942023" y="4076065"/>
          <a:ext cx="843597" cy="21653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900"/>
            <a:t>D2 32" x 72"</a:t>
          </a:r>
        </a:p>
      </xdr:txBody>
    </xdr:sp>
    <xdr:clientData/>
  </xdr:twoCellAnchor>
  <xdr:twoCellAnchor>
    <xdr:from>
      <xdr:col>1</xdr:col>
      <xdr:colOff>142875</xdr:colOff>
      <xdr:row>27</xdr:row>
      <xdr:rowOff>7938</xdr:rowOff>
    </xdr:from>
    <xdr:to>
      <xdr:col>11</xdr:col>
      <xdr:colOff>158751</xdr:colOff>
      <xdr:row>27</xdr:row>
      <xdr:rowOff>23813</xdr:rowOff>
    </xdr:to>
    <xdr:cxnSp macro="">
      <xdr:nvCxnSpPr>
        <xdr:cNvPr id="65" name="Straight Connector 64">
          <a:extLst>
            <a:ext uri="{FF2B5EF4-FFF2-40B4-BE49-F238E27FC236}">
              <a16:creationId xmlns:a16="http://schemas.microsoft.com/office/drawing/2014/main" id="{944AF9D1-D0CA-56AA-EE99-E43D64C742E9}"/>
            </a:ext>
          </a:extLst>
        </xdr:cNvPr>
        <xdr:cNvCxnSpPr/>
      </xdr:nvCxnSpPr>
      <xdr:spPr>
        <a:xfrm flipH="1" flipV="1">
          <a:off x="317500" y="3770313"/>
          <a:ext cx="1762126" cy="15875"/>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2</xdr:col>
      <xdr:colOff>0</xdr:colOff>
      <xdr:row>41</xdr:row>
      <xdr:rowOff>119063</xdr:rowOff>
    </xdr:from>
    <xdr:to>
      <xdr:col>12</xdr:col>
      <xdr:colOff>15876</xdr:colOff>
      <xdr:row>42</xdr:row>
      <xdr:rowOff>0</xdr:rowOff>
    </xdr:to>
    <xdr:cxnSp macro="">
      <xdr:nvCxnSpPr>
        <xdr:cNvPr id="67" name="Straight Connector 66">
          <a:extLst>
            <a:ext uri="{FF2B5EF4-FFF2-40B4-BE49-F238E27FC236}">
              <a16:creationId xmlns:a16="http://schemas.microsoft.com/office/drawing/2014/main" id="{A4B2B389-A1D5-CE32-E47B-068FE1CD27F1}"/>
            </a:ext>
          </a:extLst>
        </xdr:cNvPr>
        <xdr:cNvCxnSpPr/>
      </xdr:nvCxnSpPr>
      <xdr:spPr>
        <a:xfrm flipH="1" flipV="1">
          <a:off x="349250" y="5770563"/>
          <a:ext cx="1762126" cy="15875"/>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xdr:col>
      <xdr:colOff>142875</xdr:colOff>
      <xdr:row>27</xdr:row>
      <xdr:rowOff>23813</xdr:rowOff>
    </xdr:from>
    <xdr:to>
      <xdr:col>1</xdr:col>
      <xdr:colOff>158750</xdr:colOff>
      <xdr:row>41</xdr:row>
      <xdr:rowOff>119063</xdr:rowOff>
    </xdr:to>
    <xdr:cxnSp macro="">
      <xdr:nvCxnSpPr>
        <xdr:cNvPr id="68" name="Straight Connector 67">
          <a:extLst>
            <a:ext uri="{FF2B5EF4-FFF2-40B4-BE49-F238E27FC236}">
              <a16:creationId xmlns:a16="http://schemas.microsoft.com/office/drawing/2014/main" id="{8A3E53A6-84C8-608F-4AAF-F7758BA6C73C}"/>
            </a:ext>
          </a:extLst>
        </xdr:cNvPr>
        <xdr:cNvCxnSpPr/>
      </xdr:nvCxnSpPr>
      <xdr:spPr>
        <a:xfrm flipH="1" flipV="1">
          <a:off x="317500" y="3786188"/>
          <a:ext cx="15875" cy="1984375"/>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0</xdr:col>
      <xdr:colOff>142873</xdr:colOff>
      <xdr:row>3</xdr:row>
      <xdr:rowOff>31750</xdr:rowOff>
    </xdr:from>
    <xdr:to>
      <xdr:col>10</xdr:col>
      <xdr:colOff>47625</xdr:colOff>
      <xdr:row>10</xdr:row>
      <xdr:rowOff>95250</xdr:rowOff>
    </xdr:to>
    <xdr:sp macro="" textlink="">
      <xdr:nvSpPr>
        <xdr:cNvPr id="72" name="Rectangle 71">
          <a:extLst>
            <a:ext uri="{FF2B5EF4-FFF2-40B4-BE49-F238E27FC236}">
              <a16:creationId xmlns:a16="http://schemas.microsoft.com/office/drawing/2014/main" id="{33AB3445-147B-D2FE-B719-78F2E73ED751}"/>
            </a:ext>
          </a:extLst>
        </xdr:cNvPr>
        <xdr:cNvSpPr/>
      </xdr:nvSpPr>
      <xdr:spPr>
        <a:xfrm>
          <a:off x="142873" y="555625"/>
          <a:ext cx="1651002" cy="1008063"/>
        </a:xfrm>
        <a:prstGeom prst="rect">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a:solidFill>
                <a:sysClr val="windowText" lastClr="000000"/>
              </a:solidFill>
            </a:rPr>
            <a:t>Pitched</a:t>
          </a:r>
          <a:r>
            <a:rPr lang="en-US" sz="900" baseline="0">
              <a:solidFill>
                <a:sysClr val="windowText" lastClr="000000"/>
              </a:solidFill>
            </a:rPr>
            <a:t> Roof - 100% Cathedral Ceiling. </a:t>
          </a:r>
          <a:br>
            <a:rPr lang="en-US" sz="900" baseline="0">
              <a:solidFill>
                <a:sysClr val="windowText" lastClr="000000"/>
              </a:solidFill>
            </a:rPr>
          </a:br>
          <a:r>
            <a:rPr lang="en-US" sz="900" baseline="0">
              <a:solidFill>
                <a:sysClr val="windowText" lastClr="000000"/>
              </a:solidFill>
            </a:rPr>
            <a:t>8' side wall 10' peak.</a:t>
          </a:r>
          <a:br>
            <a:rPr lang="en-US" sz="900" baseline="0">
              <a:solidFill>
                <a:sysClr val="windowText" lastClr="000000"/>
              </a:solidFill>
            </a:rPr>
          </a:br>
          <a:r>
            <a:rPr lang="en-US" sz="900" baseline="0">
              <a:solidFill>
                <a:sysClr val="windowText" lastClr="000000"/>
              </a:solidFill>
            </a:rPr>
            <a:t>3:12 Pitch  </a:t>
          </a:r>
          <a:br>
            <a:rPr lang="en-US" sz="900" baseline="0">
              <a:solidFill>
                <a:sysClr val="windowText" lastClr="000000"/>
              </a:solidFill>
            </a:rPr>
          </a:br>
          <a:r>
            <a:rPr lang="en-US" sz="900" baseline="0">
              <a:solidFill>
                <a:sysClr val="windowText" lastClr="000000"/>
              </a:solidFill>
            </a:rPr>
            <a:t>6" FB Batt Existing. </a:t>
          </a:r>
          <a:br>
            <a:rPr lang="en-US" sz="900" baseline="0">
              <a:solidFill>
                <a:sysClr val="windowText" lastClr="000000"/>
              </a:solidFill>
            </a:rPr>
          </a:br>
          <a:r>
            <a:rPr lang="en-US" sz="900" baseline="0">
              <a:solidFill>
                <a:sysClr val="windowText" lastClr="000000"/>
              </a:solidFill>
            </a:rPr>
            <a:t>8" Insulation to Add to Center</a:t>
          </a:r>
          <a:br>
            <a:rPr lang="en-US" sz="900" baseline="0">
              <a:solidFill>
                <a:sysClr val="windowText" lastClr="000000"/>
              </a:solidFill>
            </a:rPr>
          </a:br>
          <a:endParaRPr lang="en-US" sz="900">
            <a:solidFill>
              <a:sysClr val="windowText" lastClr="000000"/>
            </a:solidFill>
          </a:endParaRPr>
        </a:p>
      </xdr:txBody>
    </xdr:sp>
    <xdr:clientData/>
  </xdr:twoCellAnchor>
  <xdr:twoCellAnchor>
    <xdr:from>
      <xdr:col>44</xdr:col>
      <xdr:colOff>282893</xdr:colOff>
      <xdr:row>28</xdr:row>
      <xdr:rowOff>101283</xdr:rowOff>
    </xdr:from>
    <xdr:to>
      <xdr:col>45</xdr:col>
      <xdr:colOff>290513</xdr:colOff>
      <xdr:row>30</xdr:row>
      <xdr:rowOff>101283</xdr:rowOff>
    </xdr:to>
    <xdr:sp macro="" textlink="">
      <xdr:nvSpPr>
        <xdr:cNvPr id="73" name="TextBox 72">
          <a:extLst>
            <a:ext uri="{FF2B5EF4-FFF2-40B4-BE49-F238E27FC236}">
              <a16:creationId xmlns:a16="http://schemas.microsoft.com/office/drawing/2014/main" id="{160E5FE1-CC26-8DAB-51DD-495487C93F2C}"/>
            </a:ext>
          </a:extLst>
        </xdr:cNvPr>
        <xdr:cNvSpPr txBox="1"/>
      </xdr:nvSpPr>
      <xdr:spPr>
        <a:xfrm>
          <a:off x="9276081" y="3998596"/>
          <a:ext cx="714057" cy="269875"/>
        </a:xfrm>
        <a:prstGeom prst="rect">
          <a:avLst/>
        </a:prstGeom>
        <a:solidFill>
          <a:schemeClr val="accent2">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000" b="1"/>
            <a:t>Furnace</a:t>
          </a:r>
        </a:p>
      </xdr:txBody>
    </xdr:sp>
    <xdr:clientData/>
  </xdr:twoCellAnchor>
  <xdr:twoCellAnchor>
    <xdr:from>
      <xdr:col>44</xdr:col>
      <xdr:colOff>410845</xdr:colOff>
      <xdr:row>31</xdr:row>
      <xdr:rowOff>44450</xdr:rowOff>
    </xdr:from>
    <xdr:to>
      <xdr:col>45</xdr:col>
      <xdr:colOff>62548</xdr:colOff>
      <xdr:row>33</xdr:row>
      <xdr:rowOff>90170</xdr:rowOff>
    </xdr:to>
    <xdr:sp macro="" textlink="">
      <xdr:nvSpPr>
        <xdr:cNvPr id="74" name="TextBox 73">
          <a:extLst>
            <a:ext uri="{FF2B5EF4-FFF2-40B4-BE49-F238E27FC236}">
              <a16:creationId xmlns:a16="http://schemas.microsoft.com/office/drawing/2014/main" id="{9037B346-494E-E17E-06FF-AC167555DD73}"/>
            </a:ext>
          </a:extLst>
        </xdr:cNvPr>
        <xdr:cNvSpPr txBox="1"/>
      </xdr:nvSpPr>
      <xdr:spPr>
        <a:xfrm>
          <a:off x="9404033" y="4346575"/>
          <a:ext cx="358140" cy="315595"/>
        </a:xfrm>
        <a:prstGeom prst="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000" b="1"/>
            <a:t>AC</a:t>
          </a:r>
        </a:p>
      </xdr:txBody>
    </xdr:sp>
    <xdr:clientData/>
  </xdr:twoCellAnchor>
  <xdr:twoCellAnchor>
    <xdr:from>
      <xdr:col>30</xdr:col>
      <xdr:colOff>142874</xdr:colOff>
      <xdr:row>39</xdr:row>
      <xdr:rowOff>31750</xdr:rowOff>
    </xdr:from>
    <xdr:to>
      <xdr:col>39</xdr:col>
      <xdr:colOff>142874</xdr:colOff>
      <xdr:row>45</xdr:row>
      <xdr:rowOff>7939</xdr:rowOff>
    </xdr:to>
    <xdr:sp macro="" textlink="">
      <xdr:nvSpPr>
        <xdr:cNvPr id="75" name="Rectangle 74">
          <a:extLst>
            <a:ext uri="{FF2B5EF4-FFF2-40B4-BE49-F238E27FC236}">
              <a16:creationId xmlns:a16="http://schemas.microsoft.com/office/drawing/2014/main" id="{25077DDE-C968-AB40-F929-4EE7660373FE}"/>
            </a:ext>
          </a:extLst>
        </xdr:cNvPr>
        <xdr:cNvSpPr/>
      </xdr:nvSpPr>
      <xdr:spPr>
        <a:xfrm>
          <a:off x="5381624" y="5413375"/>
          <a:ext cx="1571625" cy="785814"/>
        </a:xfrm>
        <a:prstGeom prst="rect">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aseline="0">
              <a:solidFill>
                <a:sysClr val="windowText" lastClr="000000"/>
              </a:solidFill>
            </a:rPr>
            <a:t>24" Clearance - 2" x 6" Joists. Square Belly. </a:t>
          </a:r>
          <a:br>
            <a:rPr lang="en-US" sz="1000" baseline="0">
              <a:solidFill>
                <a:sysClr val="windowText" lastClr="000000"/>
              </a:solidFill>
            </a:rPr>
          </a:br>
          <a:r>
            <a:rPr lang="en-US" sz="1000" baseline="0">
              <a:solidFill>
                <a:sysClr val="windowText" lastClr="000000"/>
              </a:solidFill>
            </a:rPr>
            <a:t>Depth of Insulation- 6" FG-Batt. - Skirt Present</a:t>
          </a:r>
          <a:br>
            <a:rPr lang="en-US" sz="1000" baseline="0">
              <a:solidFill>
                <a:sysClr val="windowText" lastClr="000000"/>
              </a:solidFill>
            </a:rPr>
          </a:br>
          <a:endParaRPr lang="en-US" sz="1000">
            <a:solidFill>
              <a:sysClr val="windowText" lastClr="000000"/>
            </a:solidFill>
          </a:endParaRPr>
        </a:p>
      </xdr:txBody>
    </xdr:sp>
    <xdr:clientData/>
  </xdr:twoCellAnchor>
  <xdr:twoCellAnchor>
    <xdr:from>
      <xdr:col>12</xdr:col>
      <xdr:colOff>0</xdr:colOff>
      <xdr:row>16</xdr:row>
      <xdr:rowOff>119062</xdr:rowOff>
    </xdr:from>
    <xdr:to>
      <xdr:col>22</xdr:col>
      <xdr:colOff>166688</xdr:colOff>
      <xdr:row>16</xdr:row>
      <xdr:rowOff>119062</xdr:rowOff>
    </xdr:to>
    <xdr:cxnSp macro="">
      <xdr:nvCxnSpPr>
        <xdr:cNvPr id="76" name="Straight Connector 75">
          <a:extLst>
            <a:ext uri="{FF2B5EF4-FFF2-40B4-BE49-F238E27FC236}">
              <a16:creationId xmlns:a16="http://schemas.microsoft.com/office/drawing/2014/main" id="{79924981-31B5-F964-1E3F-21ABA7E1C26A}"/>
            </a:ext>
          </a:extLst>
        </xdr:cNvPr>
        <xdr:cNvCxnSpPr/>
      </xdr:nvCxnSpPr>
      <xdr:spPr>
        <a:xfrm flipH="1">
          <a:off x="2095500" y="2397125"/>
          <a:ext cx="1912938" cy="0"/>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22</xdr:col>
      <xdr:colOff>150813</xdr:colOff>
      <xdr:row>11</xdr:row>
      <xdr:rowOff>0</xdr:rowOff>
    </xdr:from>
    <xdr:to>
      <xdr:col>22</xdr:col>
      <xdr:colOff>158750</xdr:colOff>
      <xdr:row>16</xdr:row>
      <xdr:rowOff>87312</xdr:rowOff>
    </xdr:to>
    <xdr:cxnSp macro="">
      <xdr:nvCxnSpPr>
        <xdr:cNvPr id="77" name="Straight Connector 76">
          <a:extLst>
            <a:ext uri="{FF2B5EF4-FFF2-40B4-BE49-F238E27FC236}">
              <a16:creationId xmlns:a16="http://schemas.microsoft.com/office/drawing/2014/main" id="{43BE70F5-385A-9EDA-BBBE-1B0FD9A7AFBD}"/>
            </a:ext>
          </a:extLst>
        </xdr:cNvPr>
        <xdr:cNvCxnSpPr/>
      </xdr:nvCxnSpPr>
      <xdr:spPr>
        <a:xfrm flipV="1">
          <a:off x="3992563" y="1603375"/>
          <a:ext cx="7937" cy="762000"/>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12</xdr:col>
      <xdr:colOff>0</xdr:colOff>
      <xdr:row>23</xdr:row>
      <xdr:rowOff>63500</xdr:rowOff>
    </xdr:from>
    <xdr:to>
      <xdr:col>22</xdr:col>
      <xdr:colOff>166688</xdr:colOff>
      <xdr:row>23</xdr:row>
      <xdr:rowOff>63500</xdr:rowOff>
    </xdr:to>
    <xdr:cxnSp macro="">
      <xdr:nvCxnSpPr>
        <xdr:cNvPr id="81" name="Straight Connector 80">
          <a:extLst>
            <a:ext uri="{FF2B5EF4-FFF2-40B4-BE49-F238E27FC236}">
              <a16:creationId xmlns:a16="http://schemas.microsoft.com/office/drawing/2014/main" id="{0696B605-B6E9-980B-DF38-565F40799B98}"/>
            </a:ext>
          </a:extLst>
        </xdr:cNvPr>
        <xdr:cNvCxnSpPr/>
      </xdr:nvCxnSpPr>
      <xdr:spPr>
        <a:xfrm flipH="1">
          <a:off x="2095500" y="3286125"/>
          <a:ext cx="1912938" cy="0"/>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22</xdr:col>
      <xdr:colOff>166688</xdr:colOff>
      <xdr:row>17</xdr:row>
      <xdr:rowOff>79375</xdr:rowOff>
    </xdr:from>
    <xdr:to>
      <xdr:col>23</xdr:col>
      <xdr:colOff>0</xdr:colOff>
      <xdr:row>23</xdr:row>
      <xdr:rowOff>31750</xdr:rowOff>
    </xdr:to>
    <xdr:cxnSp macro="">
      <xdr:nvCxnSpPr>
        <xdr:cNvPr id="82" name="Straight Connector 81">
          <a:extLst>
            <a:ext uri="{FF2B5EF4-FFF2-40B4-BE49-F238E27FC236}">
              <a16:creationId xmlns:a16="http://schemas.microsoft.com/office/drawing/2014/main" id="{974D827E-7FA1-F5C1-DB78-DF6F89B1E4AA}"/>
            </a:ext>
          </a:extLst>
        </xdr:cNvPr>
        <xdr:cNvCxnSpPr/>
      </xdr:nvCxnSpPr>
      <xdr:spPr>
        <a:xfrm flipV="1">
          <a:off x="4008438" y="2492375"/>
          <a:ext cx="7937" cy="762000"/>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11</xdr:col>
      <xdr:colOff>158750</xdr:colOff>
      <xdr:row>32</xdr:row>
      <xdr:rowOff>15874</xdr:rowOff>
    </xdr:from>
    <xdr:to>
      <xdr:col>21</xdr:col>
      <xdr:colOff>95250</xdr:colOff>
      <xdr:row>32</xdr:row>
      <xdr:rowOff>23812</xdr:rowOff>
    </xdr:to>
    <xdr:cxnSp macro="">
      <xdr:nvCxnSpPr>
        <xdr:cNvPr id="83" name="Straight Connector 82">
          <a:extLst>
            <a:ext uri="{FF2B5EF4-FFF2-40B4-BE49-F238E27FC236}">
              <a16:creationId xmlns:a16="http://schemas.microsoft.com/office/drawing/2014/main" id="{C51F6CEA-9AA2-906D-E252-A1254938CE3A}"/>
            </a:ext>
          </a:extLst>
        </xdr:cNvPr>
        <xdr:cNvCxnSpPr/>
      </xdr:nvCxnSpPr>
      <xdr:spPr>
        <a:xfrm flipH="1" flipV="1">
          <a:off x="2079625" y="4452937"/>
          <a:ext cx="1682750" cy="7938"/>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21</xdr:col>
      <xdr:colOff>150812</xdr:colOff>
      <xdr:row>30</xdr:row>
      <xdr:rowOff>15875</xdr:rowOff>
    </xdr:from>
    <xdr:to>
      <xdr:col>22</xdr:col>
      <xdr:colOff>0</xdr:colOff>
      <xdr:row>42</xdr:row>
      <xdr:rowOff>7937</xdr:rowOff>
    </xdr:to>
    <xdr:cxnSp macro="">
      <xdr:nvCxnSpPr>
        <xdr:cNvPr id="85" name="Straight Connector 84">
          <a:extLst>
            <a:ext uri="{FF2B5EF4-FFF2-40B4-BE49-F238E27FC236}">
              <a16:creationId xmlns:a16="http://schemas.microsoft.com/office/drawing/2014/main" id="{B145B810-DDB3-A678-1EE2-B88E7DC73AA7}"/>
            </a:ext>
          </a:extLst>
        </xdr:cNvPr>
        <xdr:cNvCxnSpPr/>
      </xdr:nvCxnSpPr>
      <xdr:spPr>
        <a:xfrm flipH="1" flipV="1">
          <a:off x="3817937" y="4183063"/>
          <a:ext cx="23813" cy="1611312"/>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22</xdr:col>
      <xdr:colOff>23813</xdr:colOff>
      <xdr:row>30</xdr:row>
      <xdr:rowOff>7937</xdr:rowOff>
    </xdr:from>
    <xdr:to>
      <xdr:col>29</xdr:col>
      <xdr:colOff>166688</xdr:colOff>
      <xdr:row>30</xdr:row>
      <xdr:rowOff>23812</xdr:rowOff>
    </xdr:to>
    <xdr:cxnSp macro="">
      <xdr:nvCxnSpPr>
        <xdr:cNvPr id="91" name="Straight Connector 90">
          <a:extLst>
            <a:ext uri="{FF2B5EF4-FFF2-40B4-BE49-F238E27FC236}">
              <a16:creationId xmlns:a16="http://schemas.microsoft.com/office/drawing/2014/main" id="{9AF2A74F-9D4B-49D7-A930-62FF70AC2AEA}"/>
            </a:ext>
          </a:extLst>
        </xdr:cNvPr>
        <xdr:cNvCxnSpPr/>
      </xdr:nvCxnSpPr>
      <xdr:spPr>
        <a:xfrm flipH="1">
          <a:off x="3865563" y="4175125"/>
          <a:ext cx="1365250" cy="15875"/>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18</xdr:col>
      <xdr:colOff>142875</xdr:colOff>
      <xdr:row>17</xdr:row>
      <xdr:rowOff>0</xdr:rowOff>
    </xdr:from>
    <xdr:to>
      <xdr:col>29</xdr:col>
      <xdr:colOff>134938</xdr:colOff>
      <xdr:row>17</xdr:row>
      <xdr:rowOff>0</xdr:rowOff>
    </xdr:to>
    <xdr:cxnSp macro="">
      <xdr:nvCxnSpPr>
        <xdr:cNvPr id="98" name="Straight Connector 97">
          <a:extLst>
            <a:ext uri="{FF2B5EF4-FFF2-40B4-BE49-F238E27FC236}">
              <a16:creationId xmlns:a16="http://schemas.microsoft.com/office/drawing/2014/main" id="{AF61C3D7-4F43-81AF-9913-A013C560CFC1}"/>
            </a:ext>
          </a:extLst>
        </xdr:cNvPr>
        <xdr:cNvCxnSpPr/>
      </xdr:nvCxnSpPr>
      <xdr:spPr>
        <a:xfrm flipH="1">
          <a:off x="3286125" y="2413000"/>
          <a:ext cx="1912938" cy="0"/>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15</xdr:col>
      <xdr:colOff>163196</xdr:colOff>
      <xdr:row>12</xdr:row>
      <xdr:rowOff>131445</xdr:rowOff>
    </xdr:from>
    <xdr:to>
      <xdr:col>18</xdr:col>
      <xdr:colOff>101280</xdr:colOff>
      <xdr:row>14</xdr:row>
      <xdr:rowOff>85051</xdr:rowOff>
    </xdr:to>
    <xdr:sp macro="" textlink="">
      <xdr:nvSpPr>
        <xdr:cNvPr id="99" name="TextBox 98">
          <a:extLst>
            <a:ext uri="{FF2B5EF4-FFF2-40B4-BE49-F238E27FC236}">
              <a16:creationId xmlns:a16="http://schemas.microsoft.com/office/drawing/2014/main" id="{509ABD07-AB75-F5C8-304F-563AD44669DF}"/>
            </a:ext>
          </a:extLst>
        </xdr:cNvPr>
        <xdr:cNvSpPr txBox="1"/>
      </xdr:nvSpPr>
      <xdr:spPr>
        <a:xfrm rot="10800000" flipH="1" flipV="1">
          <a:off x="2782571" y="1869758"/>
          <a:ext cx="461959" cy="223481"/>
        </a:xfrm>
        <a:prstGeom prst="rect">
          <a:avLst/>
        </a:prstGeom>
        <a:solidFill>
          <a:schemeClr val="accent3">
            <a:lumMod val="60000"/>
            <a:lumOff val="40000"/>
          </a:schemeClr>
        </a:solidFill>
        <a:ln/>
      </xdr:spPr>
      <xdr:style>
        <a:lnRef idx="2">
          <a:schemeClr val="dk1"/>
        </a:lnRef>
        <a:fillRef idx="1">
          <a:schemeClr val="lt1"/>
        </a:fillRef>
        <a:effectRef idx="0">
          <a:schemeClr val="dk1"/>
        </a:effectRef>
        <a:fontRef idx="minor">
          <a:schemeClr val="dk1"/>
        </a:fontRef>
      </xdr:style>
      <xdr:txBody>
        <a:bodyPr vertOverflow="clip" wrap="square"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BR1</a:t>
          </a:r>
        </a:p>
      </xdr:txBody>
    </xdr:sp>
    <xdr:clientData/>
  </xdr:twoCellAnchor>
  <xdr:twoCellAnchor>
    <xdr:from>
      <xdr:col>25</xdr:col>
      <xdr:colOff>4446</xdr:colOff>
      <xdr:row>13</xdr:row>
      <xdr:rowOff>28258</xdr:rowOff>
    </xdr:from>
    <xdr:to>
      <xdr:col>27</xdr:col>
      <xdr:colOff>117155</xdr:colOff>
      <xdr:row>14</xdr:row>
      <xdr:rowOff>116801</xdr:rowOff>
    </xdr:to>
    <xdr:sp macro="" textlink="">
      <xdr:nvSpPr>
        <xdr:cNvPr id="100" name="TextBox 99">
          <a:extLst>
            <a:ext uri="{FF2B5EF4-FFF2-40B4-BE49-F238E27FC236}">
              <a16:creationId xmlns:a16="http://schemas.microsoft.com/office/drawing/2014/main" id="{25D34009-FF8B-0DF5-C53C-4BBAB3D36A69}"/>
            </a:ext>
          </a:extLst>
        </xdr:cNvPr>
        <xdr:cNvSpPr txBox="1"/>
      </xdr:nvSpPr>
      <xdr:spPr>
        <a:xfrm rot="10800000" flipH="1" flipV="1">
          <a:off x="4370071" y="1901508"/>
          <a:ext cx="461959" cy="223481"/>
        </a:xfrm>
        <a:prstGeom prst="rect">
          <a:avLst/>
        </a:prstGeom>
        <a:solidFill>
          <a:schemeClr val="accent3">
            <a:lumMod val="60000"/>
            <a:lumOff val="40000"/>
          </a:schemeClr>
        </a:solidFill>
        <a:ln/>
      </xdr:spPr>
      <xdr:style>
        <a:lnRef idx="2">
          <a:schemeClr val="dk1"/>
        </a:lnRef>
        <a:fillRef idx="1">
          <a:schemeClr val="lt1"/>
        </a:fillRef>
        <a:effectRef idx="0">
          <a:schemeClr val="dk1"/>
        </a:effectRef>
        <a:fontRef idx="minor">
          <a:schemeClr val="dk1"/>
        </a:fontRef>
      </xdr:style>
      <xdr:txBody>
        <a:bodyPr vertOverflow="clip" wrap="square"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M. Bath</a:t>
          </a:r>
        </a:p>
      </xdr:txBody>
    </xdr:sp>
    <xdr:clientData/>
  </xdr:twoCellAnchor>
  <xdr:twoCellAnchor>
    <xdr:from>
      <xdr:col>13</xdr:col>
      <xdr:colOff>12384</xdr:colOff>
      <xdr:row>36</xdr:row>
      <xdr:rowOff>4445</xdr:rowOff>
    </xdr:from>
    <xdr:to>
      <xdr:col>15</xdr:col>
      <xdr:colOff>125093</xdr:colOff>
      <xdr:row>37</xdr:row>
      <xdr:rowOff>92989</xdr:rowOff>
    </xdr:to>
    <xdr:sp macro="" textlink="">
      <xdr:nvSpPr>
        <xdr:cNvPr id="101" name="TextBox 100">
          <a:extLst>
            <a:ext uri="{FF2B5EF4-FFF2-40B4-BE49-F238E27FC236}">
              <a16:creationId xmlns:a16="http://schemas.microsoft.com/office/drawing/2014/main" id="{B0DC9EF2-556A-CD56-F170-3AB07158A2FB}"/>
            </a:ext>
          </a:extLst>
        </xdr:cNvPr>
        <xdr:cNvSpPr txBox="1"/>
      </xdr:nvSpPr>
      <xdr:spPr>
        <a:xfrm rot="10800000" flipH="1" flipV="1">
          <a:off x="2282509" y="4981258"/>
          <a:ext cx="461959" cy="223481"/>
        </a:xfrm>
        <a:prstGeom prst="rect">
          <a:avLst/>
        </a:prstGeom>
        <a:solidFill>
          <a:schemeClr val="accent3">
            <a:lumMod val="60000"/>
            <a:lumOff val="40000"/>
          </a:schemeClr>
        </a:solidFill>
        <a:ln/>
      </xdr:spPr>
      <xdr:style>
        <a:lnRef idx="2">
          <a:schemeClr val="dk1"/>
        </a:lnRef>
        <a:fillRef idx="1">
          <a:schemeClr val="lt1"/>
        </a:fillRef>
        <a:effectRef idx="0">
          <a:schemeClr val="dk1"/>
        </a:effectRef>
        <a:fontRef idx="minor">
          <a:schemeClr val="dk1"/>
        </a:fontRef>
      </xdr:style>
      <xdr:txBody>
        <a:bodyPr vertOverflow="clip" wrap="square"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BR3</a:t>
          </a:r>
        </a:p>
      </xdr:txBody>
    </xdr:sp>
    <xdr:clientData/>
  </xdr:twoCellAnchor>
  <xdr:twoCellAnchor>
    <xdr:from>
      <xdr:col>14</xdr:col>
      <xdr:colOff>107634</xdr:colOff>
      <xdr:row>19</xdr:row>
      <xdr:rowOff>20321</xdr:rowOff>
    </xdr:from>
    <xdr:to>
      <xdr:col>17</xdr:col>
      <xdr:colOff>45718</xdr:colOff>
      <xdr:row>20</xdr:row>
      <xdr:rowOff>108864</xdr:rowOff>
    </xdr:to>
    <xdr:sp macro="" textlink="">
      <xdr:nvSpPr>
        <xdr:cNvPr id="102" name="TextBox 101">
          <a:extLst>
            <a:ext uri="{FF2B5EF4-FFF2-40B4-BE49-F238E27FC236}">
              <a16:creationId xmlns:a16="http://schemas.microsoft.com/office/drawing/2014/main" id="{97D08DB2-0E1A-B954-83BF-78F4CDC5A1E9}"/>
            </a:ext>
          </a:extLst>
        </xdr:cNvPr>
        <xdr:cNvSpPr txBox="1"/>
      </xdr:nvSpPr>
      <xdr:spPr>
        <a:xfrm rot="10800000" flipH="1" flipV="1">
          <a:off x="2552384" y="2703196"/>
          <a:ext cx="461959" cy="223481"/>
        </a:xfrm>
        <a:prstGeom prst="rect">
          <a:avLst/>
        </a:prstGeom>
        <a:solidFill>
          <a:schemeClr val="accent3">
            <a:lumMod val="60000"/>
            <a:lumOff val="40000"/>
          </a:schemeClr>
        </a:solidFill>
        <a:ln/>
      </xdr:spPr>
      <xdr:style>
        <a:lnRef idx="2">
          <a:schemeClr val="dk1"/>
        </a:lnRef>
        <a:fillRef idx="1">
          <a:schemeClr val="lt1"/>
        </a:fillRef>
        <a:effectRef idx="0">
          <a:schemeClr val="dk1"/>
        </a:effectRef>
        <a:fontRef idx="minor">
          <a:schemeClr val="dk1"/>
        </a:fontRef>
      </xdr:style>
      <xdr:txBody>
        <a:bodyPr vertOverflow="clip" wrap="square"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BR2</a:t>
          </a:r>
        </a:p>
      </xdr:txBody>
    </xdr:sp>
    <xdr:clientData/>
  </xdr:twoCellAnchor>
  <xdr:twoCellAnchor>
    <xdr:from>
      <xdr:col>18</xdr:col>
      <xdr:colOff>20321</xdr:colOff>
      <xdr:row>25</xdr:row>
      <xdr:rowOff>99696</xdr:rowOff>
    </xdr:from>
    <xdr:to>
      <xdr:col>20</xdr:col>
      <xdr:colOff>133030</xdr:colOff>
      <xdr:row>27</xdr:row>
      <xdr:rowOff>53302</xdr:rowOff>
    </xdr:to>
    <xdr:sp macro="" textlink="">
      <xdr:nvSpPr>
        <xdr:cNvPr id="106" name="TextBox 105">
          <a:extLst>
            <a:ext uri="{FF2B5EF4-FFF2-40B4-BE49-F238E27FC236}">
              <a16:creationId xmlns:a16="http://schemas.microsoft.com/office/drawing/2014/main" id="{57CB42E9-B876-8DA9-CEE5-78534428AD6E}"/>
            </a:ext>
          </a:extLst>
        </xdr:cNvPr>
        <xdr:cNvSpPr txBox="1"/>
      </xdr:nvSpPr>
      <xdr:spPr>
        <a:xfrm rot="10800000" flipH="1" flipV="1">
          <a:off x="3163571" y="3592196"/>
          <a:ext cx="461959" cy="223481"/>
        </a:xfrm>
        <a:prstGeom prst="rect">
          <a:avLst/>
        </a:prstGeom>
        <a:solidFill>
          <a:schemeClr val="accent3">
            <a:lumMod val="60000"/>
            <a:lumOff val="40000"/>
          </a:schemeClr>
        </a:solidFill>
        <a:ln/>
      </xdr:spPr>
      <xdr:style>
        <a:lnRef idx="2">
          <a:schemeClr val="dk1"/>
        </a:lnRef>
        <a:fillRef idx="1">
          <a:schemeClr val="lt1"/>
        </a:fillRef>
        <a:effectRef idx="0">
          <a:schemeClr val="dk1"/>
        </a:effectRef>
        <a:fontRef idx="minor">
          <a:schemeClr val="dk1"/>
        </a:fontRef>
      </xdr:style>
      <xdr:txBody>
        <a:bodyPr vertOverflow="clip" wrap="square"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LR</a:t>
          </a:r>
        </a:p>
      </xdr:txBody>
    </xdr:sp>
    <xdr:clientData/>
  </xdr:twoCellAnchor>
  <xdr:twoCellAnchor>
    <xdr:from>
      <xdr:col>24</xdr:col>
      <xdr:colOff>20321</xdr:colOff>
      <xdr:row>33</xdr:row>
      <xdr:rowOff>52071</xdr:rowOff>
    </xdr:from>
    <xdr:to>
      <xdr:col>26</xdr:col>
      <xdr:colOff>133030</xdr:colOff>
      <xdr:row>35</xdr:row>
      <xdr:rowOff>5677</xdr:rowOff>
    </xdr:to>
    <xdr:sp macro="" textlink="">
      <xdr:nvSpPr>
        <xdr:cNvPr id="107" name="TextBox 106">
          <a:extLst>
            <a:ext uri="{FF2B5EF4-FFF2-40B4-BE49-F238E27FC236}">
              <a16:creationId xmlns:a16="http://schemas.microsoft.com/office/drawing/2014/main" id="{D78729F8-068E-3431-50E1-8C5DE5B7DB43}"/>
            </a:ext>
          </a:extLst>
        </xdr:cNvPr>
        <xdr:cNvSpPr txBox="1"/>
      </xdr:nvSpPr>
      <xdr:spPr>
        <a:xfrm rot="10800000" flipH="1" flipV="1">
          <a:off x="4211321" y="4624071"/>
          <a:ext cx="461959" cy="223481"/>
        </a:xfrm>
        <a:prstGeom prst="rect">
          <a:avLst/>
        </a:prstGeom>
        <a:solidFill>
          <a:schemeClr val="accent3">
            <a:lumMod val="60000"/>
            <a:lumOff val="40000"/>
          </a:schemeClr>
        </a:solidFill>
        <a:ln/>
      </xdr:spPr>
      <xdr:style>
        <a:lnRef idx="2">
          <a:schemeClr val="dk1"/>
        </a:lnRef>
        <a:fillRef idx="1">
          <a:schemeClr val="lt1"/>
        </a:fillRef>
        <a:effectRef idx="0">
          <a:schemeClr val="dk1"/>
        </a:effectRef>
        <a:fontRef idx="minor">
          <a:schemeClr val="dk1"/>
        </a:fontRef>
      </xdr:style>
      <xdr:txBody>
        <a:bodyPr vertOverflow="clip" wrap="square"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Kit</a:t>
          </a:r>
        </a:p>
      </xdr:txBody>
    </xdr:sp>
    <xdr:clientData/>
  </xdr:twoCellAnchor>
  <xdr:twoCellAnchor>
    <xdr:from>
      <xdr:col>18</xdr:col>
      <xdr:colOff>15875</xdr:colOff>
      <xdr:row>32</xdr:row>
      <xdr:rowOff>79375</xdr:rowOff>
    </xdr:from>
    <xdr:to>
      <xdr:col>18</xdr:col>
      <xdr:colOff>23813</xdr:colOff>
      <xdr:row>41</xdr:row>
      <xdr:rowOff>119062</xdr:rowOff>
    </xdr:to>
    <xdr:cxnSp macro="">
      <xdr:nvCxnSpPr>
        <xdr:cNvPr id="108" name="Straight Connector 107">
          <a:extLst>
            <a:ext uri="{FF2B5EF4-FFF2-40B4-BE49-F238E27FC236}">
              <a16:creationId xmlns:a16="http://schemas.microsoft.com/office/drawing/2014/main" id="{174D027E-878C-9F49-1E36-05BA0044AEBC}"/>
            </a:ext>
          </a:extLst>
        </xdr:cNvPr>
        <xdr:cNvCxnSpPr/>
      </xdr:nvCxnSpPr>
      <xdr:spPr>
        <a:xfrm flipH="1" flipV="1">
          <a:off x="3159125" y="4516438"/>
          <a:ext cx="7938" cy="1254124"/>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18</xdr:col>
      <xdr:colOff>67946</xdr:colOff>
      <xdr:row>35</xdr:row>
      <xdr:rowOff>131446</xdr:rowOff>
    </xdr:from>
    <xdr:to>
      <xdr:col>21</xdr:col>
      <xdr:colOff>6030</xdr:colOff>
      <xdr:row>37</xdr:row>
      <xdr:rowOff>85052</xdr:rowOff>
    </xdr:to>
    <xdr:sp macro="" textlink="">
      <xdr:nvSpPr>
        <xdr:cNvPr id="115" name="TextBox 114">
          <a:extLst>
            <a:ext uri="{FF2B5EF4-FFF2-40B4-BE49-F238E27FC236}">
              <a16:creationId xmlns:a16="http://schemas.microsoft.com/office/drawing/2014/main" id="{33E07676-9C89-093E-0BD6-B42ACF6BC49A}"/>
            </a:ext>
          </a:extLst>
        </xdr:cNvPr>
        <xdr:cNvSpPr txBox="1"/>
      </xdr:nvSpPr>
      <xdr:spPr>
        <a:xfrm rot="10800000" flipH="1" flipV="1">
          <a:off x="3211196" y="4973321"/>
          <a:ext cx="461959" cy="223481"/>
        </a:xfrm>
        <a:prstGeom prst="rect">
          <a:avLst/>
        </a:prstGeom>
        <a:solidFill>
          <a:schemeClr val="accent3">
            <a:lumMod val="60000"/>
            <a:lumOff val="40000"/>
          </a:schemeClr>
        </a:solidFill>
        <a:ln/>
      </xdr:spPr>
      <xdr:style>
        <a:lnRef idx="2">
          <a:schemeClr val="dk1"/>
        </a:lnRef>
        <a:fillRef idx="1">
          <a:schemeClr val="lt1"/>
        </a:fillRef>
        <a:effectRef idx="0">
          <a:schemeClr val="dk1"/>
        </a:effectRef>
        <a:fontRef idx="minor">
          <a:schemeClr val="dk1"/>
        </a:fontRef>
      </xdr:style>
      <xdr:txBody>
        <a:bodyPr vertOverflow="clip" wrap="square"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Bath</a:t>
          </a:r>
        </a:p>
      </xdr:txBody>
    </xdr:sp>
    <xdr:clientData/>
  </xdr:twoCellAnchor>
  <xdr:twoCellAnchor>
    <xdr:from>
      <xdr:col>43</xdr:col>
      <xdr:colOff>198438</xdr:colOff>
      <xdr:row>32</xdr:row>
      <xdr:rowOff>70167</xdr:rowOff>
    </xdr:from>
    <xdr:to>
      <xdr:col>44</xdr:col>
      <xdr:colOff>127000</xdr:colOff>
      <xdr:row>35</xdr:row>
      <xdr:rowOff>0</xdr:rowOff>
    </xdr:to>
    <xdr:sp macro="" textlink="">
      <xdr:nvSpPr>
        <xdr:cNvPr id="116" name="TextBox 115">
          <a:extLst>
            <a:ext uri="{FF2B5EF4-FFF2-40B4-BE49-F238E27FC236}">
              <a16:creationId xmlns:a16="http://schemas.microsoft.com/office/drawing/2014/main" id="{1D29E732-06D5-BC19-C8F9-57715091B5E8}"/>
            </a:ext>
          </a:extLst>
        </xdr:cNvPr>
        <xdr:cNvSpPr txBox="1"/>
      </xdr:nvSpPr>
      <xdr:spPr>
        <a:xfrm>
          <a:off x="8532813" y="4507230"/>
          <a:ext cx="587375" cy="334645"/>
        </a:xfrm>
        <a:prstGeom prst="rect">
          <a:avLst/>
        </a:prstGeom>
        <a:solidFill>
          <a:schemeClr val="accent5">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000" b="1"/>
            <a:t>HWH</a:t>
          </a:r>
        </a:p>
      </xdr:txBody>
    </xdr:sp>
    <xdr:clientData/>
  </xdr:twoCellAnchor>
  <xdr:twoCellAnchor>
    <xdr:from>
      <xdr:col>3</xdr:col>
      <xdr:colOff>142876</xdr:colOff>
      <xdr:row>37</xdr:row>
      <xdr:rowOff>123824</xdr:rowOff>
    </xdr:from>
    <xdr:to>
      <xdr:col>8</xdr:col>
      <xdr:colOff>31750</xdr:colOff>
      <xdr:row>41</xdr:row>
      <xdr:rowOff>55561</xdr:rowOff>
    </xdr:to>
    <xdr:sp macro="" textlink="">
      <xdr:nvSpPr>
        <xdr:cNvPr id="117" name="TextBox 116">
          <a:extLst>
            <a:ext uri="{FF2B5EF4-FFF2-40B4-BE49-F238E27FC236}">
              <a16:creationId xmlns:a16="http://schemas.microsoft.com/office/drawing/2014/main" id="{BD9AD29C-7807-E9A9-7DEE-E89A078AF2D3}"/>
            </a:ext>
          </a:extLst>
        </xdr:cNvPr>
        <xdr:cNvSpPr txBox="1"/>
      </xdr:nvSpPr>
      <xdr:spPr>
        <a:xfrm>
          <a:off x="666751" y="5235574"/>
          <a:ext cx="761999" cy="471487"/>
        </a:xfrm>
        <a:prstGeom prst="rect">
          <a:avLst/>
        </a:prstGeom>
        <a:solidFill>
          <a:schemeClr val="accent1">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1"/>
            <a:t>Covered</a:t>
          </a:r>
          <a:r>
            <a:rPr lang="en-US" sz="1100" b="1" baseline="0"/>
            <a:t> Carport </a:t>
          </a:r>
          <a:endParaRPr lang="en-US" sz="1100"/>
        </a:p>
      </xdr:txBody>
    </xdr:sp>
    <xdr:clientData/>
  </xdr:twoCellAnchor>
  <xdr:twoCellAnchor>
    <xdr:from>
      <xdr:col>2</xdr:col>
      <xdr:colOff>87313</xdr:colOff>
      <xdr:row>44</xdr:row>
      <xdr:rowOff>79374</xdr:rowOff>
    </xdr:from>
    <xdr:to>
      <xdr:col>16</xdr:col>
      <xdr:colOff>166688</xdr:colOff>
      <xdr:row>51</xdr:row>
      <xdr:rowOff>71438</xdr:rowOff>
    </xdr:to>
    <xdr:sp macro="" textlink="">
      <xdr:nvSpPr>
        <xdr:cNvPr id="118" name="TextBox 117">
          <a:extLst>
            <a:ext uri="{FF2B5EF4-FFF2-40B4-BE49-F238E27FC236}">
              <a16:creationId xmlns:a16="http://schemas.microsoft.com/office/drawing/2014/main" id="{B6A42BCB-9B65-47FA-82D6-19C3B4FBAC72}"/>
            </a:ext>
          </a:extLst>
        </xdr:cNvPr>
        <xdr:cNvSpPr txBox="1"/>
      </xdr:nvSpPr>
      <xdr:spPr>
        <a:xfrm>
          <a:off x="436563" y="6135687"/>
          <a:ext cx="2524125" cy="936626"/>
        </a:xfrm>
        <a:prstGeom prst="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900" baseline="0"/>
            <a:t>(1) Exhaust Fan in Bath w/ operable window </a:t>
          </a:r>
          <a:br>
            <a:rPr lang="en-US" sz="900" baseline="0"/>
          </a:br>
          <a:r>
            <a:rPr lang="en-US" sz="900" baseline="0"/>
            <a:t>(1) Exhaust Fan In Bath w/ operable window </a:t>
          </a:r>
        </a:p>
        <a:p>
          <a:r>
            <a:rPr lang="en-US" sz="900" baseline="0"/>
            <a:t>(1) Exhaust Fan In Kitchen w/ operable window. </a:t>
          </a:r>
          <a:br>
            <a:rPr lang="en-US" sz="900" baseline="0"/>
          </a:br>
          <a:br>
            <a:rPr lang="en-US" sz="900" baseline="0"/>
          </a:br>
          <a:r>
            <a:rPr lang="en-US" sz="900" baseline="0"/>
            <a:t>3 Bedrooms/ 2 Occupants </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352425</xdr:colOff>
          <xdr:row>3</xdr:row>
          <xdr:rowOff>28575</xdr:rowOff>
        </xdr:from>
        <xdr:to>
          <xdr:col>13</xdr:col>
          <xdr:colOff>1038225</xdr:colOff>
          <xdr:row>5</xdr:row>
          <xdr:rowOff>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300-00000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571500</xdr:colOff>
          <xdr:row>14</xdr:row>
          <xdr:rowOff>95250</xdr:rowOff>
        </xdr:from>
        <xdr:to>
          <xdr:col>3</xdr:col>
          <xdr:colOff>485775</xdr:colOff>
          <xdr:row>15</xdr:row>
          <xdr:rowOff>133350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3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28575</xdr:colOff>
      <xdr:row>53</xdr:row>
      <xdr:rowOff>19050</xdr:rowOff>
    </xdr:from>
    <xdr:to>
      <xdr:col>14</xdr:col>
      <xdr:colOff>19050</xdr:colOff>
      <xdr:row>73</xdr:row>
      <xdr:rowOff>114300</xdr:rowOff>
    </xdr:to>
    <xdr:sp macro="" textlink="">
      <xdr:nvSpPr>
        <xdr:cNvPr id="2" name="TextBox 1">
          <a:extLst>
            <a:ext uri="{FF2B5EF4-FFF2-40B4-BE49-F238E27FC236}">
              <a16:creationId xmlns:a16="http://schemas.microsoft.com/office/drawing/2014/main" id="{0DD0D590-892B-BA86-E593-DC4CBC2D6A24}"/>
            </a:ext>
          </a:extLst>
        </xdr:cNvPr>
        <xdr:cNvSpPr txBox="1"/>
      </xdr:nvSpPr>
      <xdr:spPr>
        <a:xfrm>
          <a:off x="28575" y="12420600"/>
          <a:ext cx="13696950" cy="3905250"/>
        </a:xfrm>
        <a:prstGeom prst="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42333</xdr:colOff>
      <xdr:row>32</xdr:row>
      <xdr:rowOff>232833</xdr:rowOff>
    </xdr:from>
    <xdr:to>
      <xdr:col>17</xdr:col>
      <xdr:colOff>0</xdr:colOff>
      <xdr:row>52</xdr:row>
      <xdr:rowOff>158750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42333" y="8604250"/>
          <a:ext cx="20076584" cy="3788833"/>
        </a:xfrm>
        <a:prstGeom prst="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en-US" sz="1100"/>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1352550</xdr:colOff>
          <xdr:row>4</xdr:row>
          <xdr:rowOff>57150</xdr:rowOff>
        </xdr:from>
        <xdr:to>
          <xdr:col>10</xdr:col>
          <xdr:colOff>438150</xdr:colOff>
          <xdr:row>4</xdr:row>
          <xdr:rowOff>400050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5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1352550</xdr:colOff>
          <xdr:row>3</xdr:row>
          <xdr:rowOff>76200</xdr:rowOff>
        </xdr:from>
        <xdr:to>
          <xdr:col>10</xdr:col>
          <xdr:colOff>400050</xdr:colOff>
          <xdr:row>3</xdr:row>
          <xdr:rowOff>295275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5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1352550</xdr:colOff>
          <xdr:row>6</xdr:row>
          <xdr:rowOff>95250</xdr:rowOff>
        </xdr:from>
        <xdr:to>
          <xdr:col>10</xdr:col>
          <xdr:colOff>695325</xdr:colOff>
          <xdr:row>6</xdr:row>
          <xdr:rowOff>276225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1352550</xdr:colOff>
          <xdr:row>7</xdr:row>
          <xdr:rowOff>95250</xdr:rowOff>
        </xdr:from>
        <xdr:to>
          <xdr:col>10</xdr:col>
          <xdr:colOff>771525</xdr:colOff>
          <xdr:row>7</xdr:row>
          <xdr:rowOff>285750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1352550</xdr:colOff>
          <xdr:row>8</xdr:row>
          <xdr:rowOff>19050</xdr:rowOff>
        </xdr:from>
        <xdr:to>
          <xdr:col>10</xdr:col>
          <xdr:colOff>990600</xdr:colOff>
          <xdr:row>8</xdr:row>
          <xdr:rowOff>352425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5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1352550</xdr:colOff>
          <xdr:row>9</xdr:row>
          <xdr:rowOff>66675</xdr:rowOff>
        </xdr:from>
        <xdr:to>
          <xdr:col>10</xdr:col>
          <xdr:colOff>971550</xdr:colOff>
          <xdr:row>9</xdr:row>
          <xdr:rowOff>257175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5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504825</xdr:colOff>
          <xdr:row>3</xdr:row>
          <xdr:rowOff>85725</xdr:rowOff>
        </xdr:from>
        <xdr:to>
          <xdr:col>12</xdr:col>
          <xdr:colOff>161925</xdr:colOff>
          <xdr:row>3</xdr:row>
          <xdr:rowOff>314325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5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504825</xdr:colOff>
          <xdr:row>4</xdr:row>
          <xdr:rowOff>76200</xdr:rowOff>
        </xdr:from>
        <xdr:to>
          <xdr:col>12</xdr:col>
          <xdr:colOff>152400</xdr:colOff>
          <xdr:row>4</xdr:row>
          <xdr:rowOff>295275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5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504825</xdr:colOff>
          <xdr:row>5</xdr:row>
          <xdr:rowOff>104775</xdr:rowOff>
        </xdr:from>
        <xdr:to>
          <xdr:col>11</xdr:col>
          <xdr:colOff>1152525</xdr:colOff>
          <xdr:row>5</xdr:row>
          <xdr:rowOff>323850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5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504825</xdr:colOff>
          <xdr:row>6</xdr:row>
          <xdr:rowOff>57150</xdr:rowOff>
        </xdr:from>
        <xdr:to>
          <xdr:col>11</xdr:col>
          <xdr:colOff>1009650</xdr:colOff>
          <xdr:row>6</xdr:row>
          <xdr:rowOff>314325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5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504825</xdr:colOff>
          <xdr:row>7</xdr:row>
          <xdr:rowOff>95250</xdr:rowOff>
        </xdr:from>
        <xdr:to>
          <xdr:col>11</xdr:col>
          <xdr:colOff>1200150</xdr:colOff>
          <xdr:row>7</xdr:row>
          <xdr:rowOff>314325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5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504825</xdr:colOff>
          <xdr:row>8</xdr:row>
          <xdr:rowOff>57150</xdr:rowOff>
        </xdr:from>
        <xdr:to>
          <xdr:col>11</xdr:col>
          <xdr:colOff>838200</xdr:colOff>
          <xdr:row>8</xdr:row>
          <xdr:rowOff>285750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5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504825</xdr:colOff>
          <xdr:row>9</xdr:row>
          <xdr:rowOff>38100</xdr:rowOff>
        </xdr:from>
        <xdr:to>
          <xdr:col>11</xdr:col>
          <xdr:colOff>847725</xdr:colOff>
          <xdr:row>9</xdr:row>
          <xdr:rowOff>323850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5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1352550</xdr:colOff>
          <xdr:row>5</xdr:row>
          <xdr:rowOff>95250</xdr:rowOff>
        </xdr:from>
        <xdr:to>
          <xdr:col>10</xdr:col>
          <xdr:colOff>561975</xdr:colOff>
          <xdr:row>5</xdr:row>
          <xdr:rowOff>352425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5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21</xdr:row>
      <xdr:rowOff>266699</xdr:rowOff>
    </xdr:from>
    <xdr:to>
      <xdr:col>14</xdr:col>
      <xdr:colOff>0</xdr:colOff>
      <xdr:row>37</xdr:row>
      <xdr:rowOff>158749</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0" y="11982449"/>
          <a:ext cx="17780000" cy="3019425"/>
        </a:xfrm>
        <a:prstGeom prst="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1352550</xdr:colOff>
          <xdr:row>13</xdr:row>
          <xdr:rowOff>57150</xdr:rowOff>
        </xdr:from>
        <xdr:to>
          <xdr:col>10</xdr:col>
          <xdr:colOff>438150</xdr:colOff>
          <xdr:row>13</xdr:row>
          <xdr:rowOff>400050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5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1352550</xdr:colOff>
          <xdr:row>12</xdr:row>
          <xdr:rowOff>76200</xdr:rowOff>
        </xdr:from>
        <xdr:to>
          <xdr:col>10</xdr:col>
          <xdr:colOff>400050</xdr:colOff>
          <xdr:row>12</xdr:row>
          <xdr:rowOff>295275</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5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1352550</xdr:colOff>
          <xdr:row>15</xdr:row>
          <xdr:rowOff>95250</xdr:rowOff>
        </xdr:from>
        <xdr:to>
          <xdr:col>10</xdr:col>
          <xdr:colOff>695325</xdr:colOff>
          <xdr:row>15</xdr:row>
          <xdr:rowOff>276225</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5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1352550</xdr:colOff>
          <xdr:row>16</xdr:row>
          <xdr:rowOff>95250</xdr:rowOff>
        </xdr:from>
        <xdr:to>
          <xdr:col>10</xdr:col>
          <xdr:colOff>771525</xdr:colOff>
          <xdr:row>16</xdr:row>
          <xdr:rowOff>285750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5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1352550</xdr:colOff>
          <xdr:row>17</xdr:row>
          <xdr:rowOff>19050</xdr:rowOff>
        </xdr:from>
        <xdr:to>
          <xdr:col>10</xdr:col>
          <xdr:colOff>990600</xdr:colOff>
          <xdr:row>17</xdr:row>
          <xdr:rowOff>352425</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5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1352550</xdr:colOff>
          <xdr:row>18</xdr:row>
          <xdr:rowOff>66675</xdr:rowOff>
        </xdr:from>
        <xdr:to>
          <xdr:col>10</xdr:col>
          <xdr:colOff>971550</xdr:colOff>
          <xdr:row>18</xdr:row>
          <xdr:rowOff>257175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5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504825</xdr:colOff>
          <xdr:row>12</xdr:row>
          <xdr:rowOff>85725</xdr:rowOff>
        </xdr:from>
        <xdr:to>
          <xdr:col>12</xdr:col>
          <xdr:colOff>161925</xdr:colOff>
          <xdr:row>12</xdr:row>
          <xdr:rowOff>314325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5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504825</xdr:colOff>
          <xdr:row>13</xdr:row>
          <xdr:rowOff>76200</xdr:rowOff>
        </xdr:from>
        <xdr:to>
          <xdr:col>12</xdr:col>
          <xdr:colOff>152400</xdr:colOff>
          <xdr:row>13</xdr:row>
          <xdr:rowOff>295275</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5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504825</xdr:colOff>
          <xdr:row>14</xdr:row>
          <xdr:rowOff>104775</xdr:rowOff>
        </xdr:from>
        <xdr:to>
          <xdr:col>11</xdr:col>
          <xdr:colOff>1152525</xdr:colOff>
          <xdr:row>14</xdr:row>
          <xdr:rowOff>323850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5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504825</xdr:colOff>
          <xdr:row>15</xdr:row>
          <xdr:rowOff>57150</xdr:rowOff>
        </xdr:from>
        <xdr:to>
          <xdr:col>11</xdr:col>
          <xdr:colOff>1009650</xdr:colOff>
          <xdr:row>15</xdr:row>
          <xdr:rowOff>314325</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5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504825</xdr:colOff>
          <xdr:row>16</xdr:row>
          <xdr:rowOff>95250</xdr:rowOff>
        </xdr:from>
        <xdr:to>
          <xdr:col>11</xdr:col>
          <xdr:colOff>1200150</xdr:colOff>
          <xdr:row>16</xdr:row>
          <xdr:rowOff>314325</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5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504825</xdr:colOff>
          <xdr:row>17</xdr:row>
          <xdr:rowOff>57150</xdr:rowOff>
        </xdr:from>
        <xdr:to>
          <xdr:col>11</xdr:col>
          <xdr:colOff>838200</xdr:colOff>
          <xdr:row>17</xdr:row>
          <xdr:rowOff>285750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5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504825</xdr:colOff>
          <xdr:row>18</xdr:row>
          <xdr:rowOff>38100</xdr:rowOff>
        </xdr:from>
        <xdr:to>
          <xdr:col>11</xdr:col>
          <xdr:colOff>847725</xdr:colOff>
          <xdr:row>18</xdr:row>
          <xdr:rowOff>323850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5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1352550</xdr:colOff>
          <xdr:row>14</xdr:row>
          <xdr:rowOff>95250</xdr:rowOff>
        </xdr:from>
        <xdr:to>
          <xdr:col>10</xdr:col>
          <xdr:colOff>561975</xdr:colOff>
          <xdr:row>14</xdr:row>
          <xdr:rowOff>352425</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5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0</xdr:colOff>
      <xdr:row>9</xdr:row>
      <xdr:rowOff>317499</xdr:rowOff>
    </xdr:from>
    <xdr:to>
      <xdr:col>16</xdr:col>
      <xdr:colOff>10584</xdr:colOff>
      <xdr:row>26</xdr:row>
      <xdr:rowOff>169332</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0" y="7281332"/>
          <a:ext cx="18690167" cy="3217333"/>
        </a:xfrm>
        <a:prstGeom prst="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47625</xdr:colOff>
      <xdr:row>24</xdr:row>
      <xdr:rowOff>19051</xdr:rowOff>
    </xdr:from>
    <xdr:to>
      <xdr:col>14</xdr:col>
      <xdr:colOff>28574</xdr:colOff>
      <xdr:row>44</xdr:row>
      <xdr:rowOff>174625</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47625" y="15211426"/>
          <a:ext cx="14916149" cy="3965574"/>
        </a:xfrm>
        <a:prstGeom prst="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381000</xdr:colOff>
          <xdr:row>2</xdr:row>
          <xdr:rowOff>0</xdr:rowOff>
        </xdr:from>
        <xdr:to>
          <xdr:col>7</xdr:col>
          <xdr:colOff>800100</xdr:colOff>
          <xdr:row>4</xdr:row>
          <xdr:rowOff>57150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7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876300</xdr:colOff>
          <xdr:row>2</xdr:row>
          <xdr:rowOff>0</xdr:rowOff>
        </xdr:from>
        <xdr:to>
          <xdr:col>11</xdr:col>
          <xdr:colOff>447675</xdr:colOff>
          <xdr:row>3</xdr:row>
          <xdr:rowOff>152400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7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GOOD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409575</xdr:colOff>
          <xdr:row>2</xdr:row>
          <xdr:rowOff>0</xdr:rowOff>
        </xdr:from>
        <xdr:to>
          <xdr:col>14</xdr:col>
          <xdr:colOff>476250</xdr:colOff>
          <xdr:row>4</xdr:row>
          <xdr:rowOff>9525</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7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POOR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2</xdr:row>
          <xdr:rowOff>0</xdr:rowOff>
        </xdr:from>
        <xdr:to>
          <xdr:col>13</xdr:col>
          <xdr:colOff>238125</xdr:colOff>
          <xdr:row>4</xdr:row>
          <xdr:rowOff>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7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FAIR</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476250</xdr:colOff>
          <xdr:row>6</xdr:row>
          <xdr:rowOff>19050</xdr:rowOff>
        </xdr:from>
        <xdr:to>
          <xdr:col>1</xdr:col>
          <xdr:colOff>9525</xdr:colOff>
          <xdr:row>7</xdr:row>
          <xdr:rowOff>104775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8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6</xdr:row>
          <xdr:rowOff>19050</xdr:rowOff>
        </xdr:from>
        <xdr:to>
          <xdr:col>3</xdr:col>
          <xdr:colOff>57150</xdr:colOff>
          <xdr:row>7</xdr:row>
          <xdr:rowOff>104775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8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17</xdr:row>
          <xdr:rowOff>38100</xdr:rowOff>
        </xdr:from>
        <xdr:to>
          <xdr:col>4</xdr:col>
          <xdr:colOff>400050</xdr:colOff>
          <xdr:row>18</xdr:row>
          <xdr:rowOff>123825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8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504825</xdr:colOff>
          <xdr:row>29</xdr:row>
          <xdr:rowOff>47625</xdr:rowOff>
        </xdr:from>
        <xdr:to>
          <xdr:col>1</xdr:col>
          <xdr:colOff>38100</xdr:colOff>
          <xdr:row>30</xdr:row>
          <xdr:rowOff>133350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8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17</xdr:row>
          <xdr:rowOff>28575</xdr:rowOff>
        </xdr:from>
        <xdr:to>
          <xdr:col>7</xdr:col>
          <xdr:colOff>876300</xdr:colOff>
          <xdr:row>18</xdr:row>
          <xdr:rowOff>104775</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8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333375</xdr:colOff>
          <xdr:row>17</xdr:row>
          <xdr:rowOff>47625</xdr:rowOff>
        </xdr:from>
        <xdr:to>
          <xdr:col>10</xdr:col>
          <xdr:colOff>733425</xdr:colOff>
          <xdr:row>18</xdr:row>
          <xdr:rowOff>133350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8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428625</xdr:colOff>
          <xdr:row>17</xdr:row>
          <xdr:rowOff>76200</xdr:rowOff>
        </xdr:from>
        <xdr:to>
          <xdr:col>12</xdr:col>
          <xdr:colOff>828675</xdr:colOff>
          <xdr:row>18</xdr:row>
          <xdr:rowOff>161925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8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29</xdr:row>
          <xdr:rowOff>57150</xdr:rowOff>
        </xdr:from>
        <xdr:to>
          <xdr:col>5</xdr:col>
          <xdr:colOff>571500</xdr:colOff>
          <xdr:row>30</xdr:row>
          <xdr:rowOff>142875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8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29</xdr:row>
          <xdr:rowOff>76200</xdr:rowOff>
        </xdr:from>
        <xdr:to>
          <xdr:col>8</xdr:col>
          <xdr:colOff>561975</xdr:colOff>
          <xdr:row>30</xdr:row>
          <xdr:rowOff>161925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8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33</xdr:row>
          <xdr:rowOff>19050</xdr:rowOff>
        </xdr:from>
        <xdr:to>
          <xdr:col>0</xdr:col>
          <xdr:colOff>819150</xdr:colOff>
          <xdr:row>34</xdr:row>
          <xdr:rowOff>104775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8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33</xdr:row>
          <xdr:rowOff>66675</xdr:rowOff>
        </xdr:from>
        <xdr:to>
          <xdr:col>5</xdr:col>
          <xdr:colOff>657225</xdr:colOff>
          <xdr:row>34</xdr:row>
          <xdr:rowOff>152400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8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33</xdr:row>
          <xdr:rowOff>47625</xdr:rowOff>
        </xdr:from>
        <xdr:to>
          <xdr:col>8</xdr:col>
          <xdr:colOff>542925</xdr:colOff>
          <xdr:row>34</xdr:row>
          <xdr:rowOff>133350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8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37</xdr:row>
          <xdr:rowOff>47625</xdr:rowOff>
        </xdr:from>
        <xdr:to>
          <xdr:col>0</xdr:col>
          <xdr:colOff>790575</xdr:colOff>
          <xdr:row>38</xdr:row>
          <xdr:rowOff>133350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8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37</xdr:row>
          <xdr:rowOff>66675</xdr:rowOff>
        </xdr:from>
        <xdr:to>
          <xdr:col>5</xdr:col>
          <xdr:colOff>600075</xdr:colOff>
          <xdr:row>38</xdr:row>
          <xdr:rowOff>152400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8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37</xdr:row>
          <xdr:rowOff>57150</xdr:rowOff>
        </xdr:from>
        <xdr:to>
          <xdr:col>8</xdr:col>
          <xdr:colOff>533400</xdr:colOff>
          <xdr:row>38</xdr:row>
          <xdr:rowOff>142875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8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43</xdr:row>
      <xdr:rowOff>28575</xdr:rowOff>
    </xdr:from>
    <xdr:to>
      <xdr:col>13</xdr:col>
      <xdr:colOff>866774</xdr:colOff>
      <xdr:row>52</xdr:row>
      <xdr:rowOff>152400</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0" y="10325100"/>
          <a:ext cx="12134849" cy="1838325"/>
        </a:xfrm>
        <a:prstGeom prst="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628650</xdr:colOff>
          <xdr:row>27</xdr:row>
          <xdr:rowOff>38100</xdr:rowOff>
        </xdr:from>
        <xdr:to>
          <xdr:col>13</xdr:col>
          <xdr:colOff>161925</xdr:colOff>
          <xdr:row>28</xdr:row>
          <xdr:rowOff>114300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8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742950</xdr:colOff>
          <xdr:row>17</xdr:row>
          <xdr:rowOff>38100</xdr:rowOff>
        </xdr:from>
        <xdr:to>
          <xdr:col>6</xdr:col>
          <xdr:colOff>276225</xdr:colOff>
          <xdr:row>18</xdr:row>
          <xdr:rowOff>123825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8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17</xdr:row>
          <xdr:rowOff>38100</xdr:rowOff>
        </xdr:from>
        <xdr:to>
          <xdr:col>9</xdr:col>
          <xdr:colOff>628650</xdr:colOff>
          <xdr:row>18</xdr:row>
          <xdr:rowOff>104775</xdr:rowOff>
        </xdr:to>
        <xdr:sp macro="" textlink="">
          <xdr:nvSpPr>
            <xdr:cNvPr id="1059" name="Option Button 35" hidden="1">
              <a:extLst>
                <a:ext uri="{63B3BB69-23CF-44E3-9099-C40C66FF867C}">
                  <a14:compatExt spid="_x0000_s1059"/>
                </a:ext>
                <a:ext uri="{FF2B5EF4-FFF2-40B4-BE49-F238E27FC236}">
                  <a16:creationId xmlns:a16="http://schemas.microsoft.com/office/drawing/2014/main" id="{00000000-0008-0000-08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76200</xdr:colOff>
      <xdr:row>2</xdr:row>
      <xdr:rowOff>28575</xdr:rowOff>
    </xdr:from>
    <xdr:to>
      <xdr:col>20</xdr:col>
      <xdr:colOff>104775</xdr:colOff>
      <xdr:row>5</xdr:row>
      <xdr:rowOff>85725</xdr:rowOff>
    </xdr:to>
    <xdr:sp macro="" textlink="">
      <xdr:nvSpPr>
        <xdr:cNvPr id="3" name="TextBox 2">
          <a:extLst>
            <a:ext uri="{FF2B5EF4-FFF2-40B4-BE49-F238E27FC236}">
              <a16:creationId xmlns:a16="http://schemas.microsoft.com/office/drawing/2014/main" id="{CEA6DBA2-3531-9077-97A2-FF26F1A4C278}"/>
            </a:ext>
          </a:extLst>
        </xdr:cNvPr>
        <xdr:cNvSpPr txBox="1"/>
      </xdr:nvSpPr>
      <xdr:spPr>
        <a:xfrm>
          <a:off x="13620750" y="571500"/>
          <a:ext cx="3076575" cy="819150"/>
        </a:xfrm>
        <a:prstGeom prst="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t>If more than one</a:t>
          </a:r>
          <a:r>
            <a:rPr lang="en-US" sz="1100" baseline="0"/>
            <a:t> Heating systems exists, right click in the Heating tab and "Unide" additional Heating Sections. </a:t>
          </a:r>
          <a:endParaRPr lang="en-US" sz="1100"/>
        </a:p>
      </xdr:txBody>
    </xdr:sp>
    <xdr:clientData/>
  </xdr:twoCellAnchor>
  <xdr:twoCellAnchor>
    <xdr:from>
      <xdr:col>17</xdr:col>
      <xdr:colOff>276225</xdr:colOff>
      <xdr:row>5</xdr:row>
      <xdr:rowOff>161925</xdr:rowOff>
    </xdr:from>
    <xdr:to>
      <xdr:col>17</xdr:col>
      <xdr:colOff>285750</xdr:colOff>
      <xdr:row>7</xdr:row>
      <xdr:rowOff>171450</xdr:rowOff>
    </xdr:to>
    <xdr:cxnSp macro="">
      <xdr:nvCxnSpPr>
        <xdr:cNvPr id="5" name="Straight Arrow Connector 4">
          <a:extLst>
            <a:ext uri="{FF2B5EF4-FFF2-40B4-BE49-F238E27FC236}">
              <a16:creationId xmlns:a16="http://schemas.microsoft.com/office/drawing/2014/main" id="{178FD628-6C5E-7895-FD71-7BB7B6E6D420}"/>
            </a:ext>
          </a:extLst>
        </xdr:cNvPr>
        <xdr:cNvCxnSpPr/>
      </xdr:nvCxnSpPr>
      <xdr:spPr>
        <a:xfrm>
          <a:off x="15039975" y="1466850"/>
          <a:ext cx="9525" cy="5810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57.xml"/><Relationship Id="rId13" Type="http://schemas.openxmlformats.org/officeDocument/2006/relationships/ctrlProp" Target="../ctrlProps/ctrlProp62.xml"/><Relationship Id="rId18" Type="http://schemas.openxmlformats.org/officeDocument/2006/relationships/ctrlProp" Target="../ctrlProps/ctrlProp67.xml"/><Relationship Id="rId3" Type="http://schemas.openxmlformats.org/officeDocument/2006/relationships/vmlDrawing" Target="../drawings/vmlDrawing5.vml"/><Relationship Id="rId21" Type="http://schemas.openxmlformats.org/officeDocument/2006/relationships/ctrlProp" Target="../ctrlProps/ctrlProp70.xml"/><Relationship Id="rId7" Type="http://schemas.openxmlformats.org/officeDocument/2006/relationships/ctrlProp" Target="../ctrlProps/ctrlProp56.xml"/><Relationship Id="rId12" Type="http://schemas.openxmlformats.org/officeDocument/2006/relationships/ctrlProp" Target="../ctrlProps/ctrlProp61.xml"/><Relationship Id="rId17" Type="http://schemas.openxmlformats.org/officeDocument/2006/relationships/ctrlProp" Target="../ctrlProps/ctrlProp66.xml"/><Relationship Id="rId2" Type="http://schemas.openxmlformats.org/officeDocument/2006/relationships/drawing" Target="../drawings/drawing10.xml"/><Relationship Id="rId16" Type="http://schemas.openxmlformats.org/officeDocument/2006/relationships/ctrlProp" Target="../ctrlProps/ctrlProp65.xml"/><Relationship Id="rId20" Type="http://schemas.openxmlformats.org/officeDocument/2006/relationships/ctrlProp" Target="../ctrlProps/ctrlProp69.xml"/><Relationship Id="rId1" Type="http://schemas.openxmlformats.org/officeDocument/2006/relationships/printerSettings" Target="../printerSettings/printerSettings10.bin"/><Relationship Id="rId6" Type="http://schemas.openxmlformats.org/officeDocument/2006/relationships/ctrlProp" Target="../ctrlProps/ctrlProp55.xml"/><Relationship Id="rId11" Type="http://schemas.openxmlformats.org/officeDocument/2006/relationships/ctrlProp" Target="../ctrlProps/ctrlProp60.xml"/><Relationship Id="rId5" Type="http://schemas.openxmlformats.org/officeDocument/2006/relationships/ctrlProp" Target="../ctrlProps/ctrlProp54.xml"/><Relationship Id="rId15" Type="http://schemas.openxmlformats.org/officeDocument/2006/relationships/ctrlProp" Target="../ctrlProps/ctrlProp64.xml"/><Relationship Id="rId10" Type="http://schemas.openxmlformats.org/officeDocument/2006/relationships/ctrlProp" Target="../ctrlProps/ctrlProp59.xml"/><Relationship Id="rId19" Type="http://schemas.openxmlformats.org/officeDocument/2006/relationships/ctrlProp" Target="../ctrlProps/ctrlProp68.xml"/><Relationship Id="rId4" Type="http://schemas.openxmlformats.org/officeDocument/2006/relationships/ctrlProp" Target="../ctrlProps/ctrlProp53.xml"/><Relationship Id="rId9" Type="http://schemas.openxmlformats.org/officeDocument/2006/relationships/ctrlProp" Target="../ctrlProps/ctrlProp58.xml"/><Relationship Id="rId14" Type="http://schemas.openxmlformats.org/officeDocument/2006/relationships/ctrlProp" Target="../ctrlProps/ctrlProp63.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75.xml"/><Relationship Id="rId13" Type="http://schemas.openxmlformats.org/officeDocument/2006/relationships/ctrlProp" Target="../ctrlProps/ctrlProp80.xml"/><Relationship Id="rId18" Type="http://schemas.openxmlformats.org/officeDocument/2006/relationships/ctrlProp" Target="../ctrlProps/ctrlProp85.xml"/><Relationship Id="rId3" Type="http://schemas.openxmlformats.org/officeDocument/2006/relationships/vmlDrawing" Target="../drawings/vmlDrawing6.vml"/><Relationship Id="rId21" Type="http://schemas.openxmlformats.org/officeDocument/2006/relationships/ctrlProp" Target="../ctrlProps/ctrlProp88.xml"/><Relationship Id="rId7" Type="http://schemas.openxmlformats.org/officeDocument/2006/relationships/ctrlProp" Target="../ctrlProps/ctrlProp74.xml"/><Relationship Id="rId12" Type="http://schemas.openxmlformats.org/officeDocument/2006/relationships/ctrlProp" Target="../ctrlProps/ctrlProp79.xml"/><Relationship Id="rId17" Type="http://schemas.openxmlformats.org/officeDocument/2006/relationships/ctrlProp" Target="../ctrlProps/ctrlProp84.xml"/><Relationship Id="rId2" Type="http://schemas.openxmlformats.org/officeDocument/2006/relationships/drawing" Target="../drawings/drawing11.xml"/><Relationship Id="rId16" Type="http://schemas.openxmlformats.org/officeDocument/2006/relationships/ctrlProp" Target="../ctrlProps/ctrlProp83.xml"/><Relationship Id="rId20" Type="http://schemas.openxmlformats.org/officeDocument/2006/relationships/ctrlProp" Target="../ctrlProps/ctrlProp87.xml"/><Relationship Id="rId1" Type="http://schemas.openxmlformats.org/officeDocument/2006/relationships/printerSettings" Target="../printerSettings/printerSettings11.bin"/><Relationship Id="rId6" Type="http://schemas.openxmlformats.org/officeDocument/2006/relationships/ctrlProp" Target="../ctrlProps/ctrlProp73.xml"/><Relationship Id="rId11" Type="http://schemas.openxmlformats.org/officeDocument/2006/relationships/ctrlProp" Target="../ctrlProps/ctrlProp78.xml"/><Relationship Id="rId5" Type="http://schemas.openxmlformats.org/officeDocument/2006/relationships/ctrlProp" Target="../ctrlProps/ctrlProp72.xml"/><Relationship Id="rId15" Type="http://schemas.openxmlformats.org/officeDocument/2006/relationships/ctrlProp" Target="../ctrlProps/ctrlProp82.xml"/><Relationship Id="rId10" Type="http://schemas.openxmlformats.org/officeDocument/2006/relationships/ctrlProp" Target="../ctrlProps/ctrlProp77.xml"/><Relationship Id="rId19" Type="http://schemas.openxmlformats.org/officeDocument/2006/relationships/ctrlProp" Target="../ctrlProps/ctrlProp86.xml"/><Relationship Id="rId4" Type="http://schemas.openxmlformats.org/officeDocument/2006/relationships/ctrlProp" Target="../ctrlProps/ctrlProp71.xml"/><Relationship Id="rId9" Type="http://schemas.openxmlformats.org/officeDocument/2006/relationships/ctrlProp" Target="../ctrlProps/ctrlProp76.xml"/><Relationship Id="rId14" Type="http://schemas.openxmlformats.org/officeDocument/2006/relationships/ctrlProp" Target="../ctrlProps/ctrlProp81.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93.xml"/><Relationship Id="rId13" Type="http://schemas.openxmlformats.org/officeDocument/2006/relationships/ctrlProp" Target="../ctrlProps/ctrlProp98.xml"/><Relationship Id="rId18" Type="http://schemas.openxmlformats.org/officeDocument/2006/relationships/ctrlProp" Target="../ctrlProps/ctrlProp103.xml"/><Relationship Id="rId3" Type="http://schemas.openxmlformats.org/officeDocument/2006/relationships/vmlDrawing" Target="../drawings/vmlDrawing7.vml"/><Relationship Id="rId21" Type="http://schemas.openxmlformats.org/officeDocument/2006/relationships/ctrlProp" Target="../ctrlProps/ctrlProp106.xml"/><Relationship Id="rId7" Type="http://schemas.openxmlformats.org/officeDocument/2006/relationships/ctrlProp" Target="../ctrlProps/ctrlProp92.xml"/><Relationship Id="rId12" Type="http://schemas.openxmlformats.org/officeDocument/2006/relationships/ctrlProp" Target="../ctrlProps/ctrlProp97.xml"/><Relationship Id="rId17" Type="http://schemas.openxmlformats.org/officeDocument/2006/relationships/ctrlProp" Target="../ctrlProps/ctrlProp102.xml"/><Relationship Id="rId2" Type="http://schemas.openxmlformats.org/officeDocument/2006/relationships/drawing" Target="../drawings/drawing12.xml"/><Relationship Id="rId16" Type="http://schemas.openxmlformats.org/officeDocument/2006/relationships/ctrlProp" Target="../ctrlProps/ctrlProp101.xml"/><Relationship Id="rId20" Type="http://schemas.openxmlformats.org/officeDocument/2006/relationships/ctrlProp" Target="../ctrlProps/ctrlProp105.xml"/><Relationship Id="rId1" Type="http://schemas.openxmlformats.org/officeDocument/2006/relationships/printerSettings" Target="../printerSettings/printerSettings12.bin"/><Relationship Id="rId6" Type="http://schemas.openxmlformats.org/officeDocument/2006/relationships/ctrlProp" Target="../ctrlProps/ctrlProp91.xml"/><Relationship Id="rId11" Type="http://schemas.openxmlformats.org/officeDocument/2006/relationships/ctrlProp" Target="../ctrlProps/ctrlProp96.xml"/><Relationship Id="rId5" Type="http://schemas.openxmlformats.org/officeDocument/2006/relationships/ctrlProp" Target="../ctrlProps/ctrlProp90.xml"/><Relationship Id="rId15" Type="http://schemas.openxmlformats.org/officeDocument/2006/relationships/ctrlProp" Target="../ctrlProps/ctrlProp100.xml"/><Relationship Id="rId10" Type="http://schemas.openxmlformats.org/officeDocument/2006/relationships/ctrlProp" Target="../ctrlProps/ctrlProp95.xml"/><Relationship Id="rId19" Type="http://schemas.openxmlformats.org/officeDocument/2006/relationships/ctrlProp" Target="../ctrlProps/ctrlProp104.xml"/><Relationship Id="rId4" Type="http://schemas.openxmlformats.org/officeDocument/2006/relationships/ctrlProp" Target="../ctrlProps/ctrlProp89.xml"/><Relationship Id="rId9" Type="http://schemas.openxmlformats.org/officeDocument/2006/relationships/ctrlProp" Target="../ctrlProps/ctrlProp94.xml"/><Relationship Id="rId14" Type="http://schemas.openxmlformats.org/officeDocument/2006/relationships/ctrlProp" Target="../ctrlProps/ctrlProp99.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111.xml"/><Relationship Id="rId13" Type="http://schemas.openxmlformats.org/officeDocument/2006/relationships/ctrlProp" Target="../ctrlProps/ctrlProp116.xml"/><Relationship Id="rId18" Type="http://schemas.openxmlformats.org/officeDocument/2006/relationships/ctrlProp" Target="../ctrlProps/ctrlProp121.xml"/><Relationship Id="rId3" Type="http://schemas.openxmlformats.org/officeDocument/2006/relationships/vmlDrawing" Target="../drawings/vmlDrawing8.vml"/><Relationship Id="rId7" Type="http://schemas.openxmlformats.org/officeDocument/2006/relationships/ctrlProp" Target="../ctrlProps/ctrlProp110.xml"/><Relationship Id="rId12" Type="http://schemas.openxmlformats.org/officeDocument/2006/relationships/ctrlProp" Target="../ctrlProps/ctrlProp115.xml"/><Relationship Id="rId17" Type="http://schemas.openxmlformats.org/officeDocument/2006/relationships/ctrlProp" Target="../ctrlProps/ctrlProp120.xml"/><Relationship Id="rId2" Type="http://schemas.openxmlformats.org/officeDocument/2006/relationships/drawing" Target="../drawings/drawing13.xml"/><Relationship Id="rId16" Type="http://schemas.openxmlformats.org/officeDocument/2006/relationships/ctrlProp" Target="../ctrlProps/ctrlProp119.xml"/><Relationship Id="rId20" Type="http://schemas.openxmlformats.org/officeDocument/2006/relationships/ctrlProp" Target="../ctrlProps/ctrlProp123.xml"/><Relationship Id="rId1" Type="http://schemas.openxmlformats.org/officeDocument/2006/relationships/printerSettings" Target="../printerSettings/printerSettings13.bin"/><Relationship Id="rId6" Type="http://schemas.openxmlformats.org/officeDocument/2006/relationships/ctrlProp" Target="../ctrlProps/ctrlProp109.xml"/><Relationship Id="rId11" Type="http://schemas.openxmlformats.org/officeDocument/2006/relationships/ctrlProp" Target="../ctrlProps/ctrlProp114.xml"/><Relationship Id="rId5" Type="http://schemas.openxmlformats.org/officeDocument/2006/relationships/ctrlProp" Target="../ctrlProps/ctrlProp108.xml"/><Relationship Id="rId15" Type="http://schemas.openxmlformats.org/officeDocument/2006/relationships/ctrlProp" Target="../ctrlProps/ctrlProp118.xml"/><Relationship Id="rId10" Type="http://schemas.openxmlformats.org/officeDocument/2006/relationships/ctrlProp" Target="../ctrlProps/ctrlProp113.xml"/><Relationship Id="rId19" Type="http://schemas.openxmlformats.org/officeDocument/2006/relationships/ctrlProp" Target="../ctrlProps/ctrlProp122.xml"/><Relationship Id="rId4" Type="http://schemas.openxmlformats.org/officeDocument/2006/relationships/ctrlProp" Target="../ctrlProps/ctrlProp107.xml"/><Relationship Id="rId9" Type="http://schemas.openxmlformats.org/officeDocument/2006/relationships/ctrlProp" Target="../ctrlProps/ctrlProp112.xml"/><Relationship Id="rId14" Type="http://schemas.openxmlformats.org/officeDocument/2006/relationships/ctrlProp" Target="../ctrlProps/ctrlProp117.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128.xml"/><Relationship Id="rId13" Type="http://schemas.openxmlformats.org/officeDocument/2006/relationships/ctrlProp" Target="../ctrlProps/ctrlProp133.xml"/><Relationship Id="rId18" Type="http://schemas.openxmlformats.org/officeDocument/2006/relationships/ctrlProp" Target="../ctrlProps/ctrlProp138.xml"/><Relationship Id="rId3" Type="http://schemas.openxmlformats.org/officeDocument/2006/relationships/vmlDrawing" Target="../drawings/vmlDrawing9.vml"/><Relationship Id="rId7" Type="http://schemas.openxmlformats.org/officeDocument/2006/relationships/ctrlProp" Target="../ctrlProps/ctrlProp127.xml"/><Relationship Id="rId12" Type="http://schemas.openxmlformats.org/officeDocument/2006/relationships/ctrlProp" Target="../ctrlProps/ctrlProp132.xml"/><Relationship Id="rId17" Type="http://schemas.openxmlformats.org/officeDocument/2006/relationships/ctrlProp" Target="../ctrlProps/ctrlProp137.xml"/><Relationship Id="rId2" Type="http://schemas.openxmlformats.org/officeDocument/2006/relationships/drawing" Target="../drawings/drawing14.xml"/><Relationship Id="rId16" Type="http://schemas.openxmlformats.org/officeDocument/2006/relationships/ctrlProp" Target="../ctrlProps/ctrlProp136.xml"/><Relationship Id="rId20" Type="http://schemas.openxmlformats.org/officeDocument/2006/relationships/ctrlProp" Target="../ctrlProps/ctrlProp140.xml"/><Relationship Id="rId1" Type="http://schemas.openxmlformats.org/officeDocument/2006/relationships/printerSettings" Target="../printerSettings/printerSettings14.bin"/><Relationship Id="rId6" Type="http://schemas.openxmlformats.org/officeDocument/2006/relationships/ctrlProp" Target="../ctrlProps/ctrlProp126.xml"/><Relationship Id="rId11" Type="http://schemas.openxmlformats.org/officeDocument/2006/relationships/ctrlProp" Target="../ctrlProps/ctrlProp131.xml"/><Relationship Id="rId5" Type="http://schemas.openxmlformats.org/officeDocument/2006/relationships/ctrlProp" Target="../ctrlProps/ctrlProp125.xml"/><Relationship Id="rId15" Type="http://schemas.openxmlformats.org/officeDocument/2006/relationships/ctrlProp" Target="../ctrlProps/ctrlProp135.xml"/><Relationship Id="rId10" Type="http://schemas.openxmlformats.org/officeDocument/2006/relationships/ctrlProp" Target="../ctrlProps/ctrlProp130.xml"/><Relationship Id="rId19" Type="http://schemas.openxmlformats.org/officeDocument/2006/relationships/ctrlProp" Target="../ctrlProps/ctrlProp139.xml"/><Relationship Id="rId4" Type="http://schemas.openxmlformats.org/officeDocument/2006/relationships/ctrlProp" Target="../ctrlProps/ctrlProp124.xml"/><Relationship Id="rId9" Type="http://schemas.openxmlformats.org/officeDocument/2006/relationships/ctrlProp" Target="../ctrlProps/ctrlProp129.xml"/><Relationship Id="rId14" Type="http://schemas.openxmlformats.org/officeDocument/2006/relationships/ctrlProp" Target="../ctrlProps/ctrlProp134.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145.xml"/><Relationship Id="rId13" Type="http://schemas.openxmlformats.org/officeDocument/2006/relationships/ctrlProp" Target="../ctrlProps/ctrlProp150.xml"/><Relationship Id="rId18" Type="http://schemas.openxmlformats.org/officeDocument/2006/relationships/ctrlProp" Target="../ctrlProps/ctrlProp155.xml"/><Relationship Id="rId3" Type="http://schemas.openxmlformats.org/officeDocument/2006/relationships/vmlDrawing" Target="../drawings/vmlDrawing10.vml"/><Relationship Id="rId7" Type="http://schemas.openxmlformats.org/officeDocument/2006/relationships/ctrlProp" Target="../ctrlProps/ctrlProp144.xml"/><Relationship Id="rId12" Type="http://schemas.openxmlformats.org/officeDocument/2006/relationships/ctrlProp" Target="../ctrlProps/ctrlProp149.xml"/><Relationship Id="rId17" Type="http://schemas.openxmlformats.org/officeDocument/2006/relationships/ctrlProp" Target="../ctrlProps/ctrlProp154.xml"/><Relationship Id="rId2" Type="http://schemas.openxmlformats.org/officeDocument/2006/relationships/drawing" Target="../drawings/drawing15.xml"/><Relationship Id="rId16" Type="http://schemas.openxmlformats.org/officeDocument/2006/relationships/ctrlProp" Target="../ctrlProps/ctrlProp153.xml"/><Relationship Id="rId20" Type="http://schemas.openxmlformats.org/officeDocument/2006/relationships/ctrlProp" Target="../ctrlProps/ctrlProp157.xml"/><Relationship Id="rId1" Type="http://schemas.openxmlformats.org/officeDocument/2006/relationships/printerSettings" Target="../printerSettings/printerSettings15.bin"/><Relationship Id="rId6" Type="http://schemas.openxmlformats.org/officeDocument/2006/relationships/ctrlProp" Target="../ctrlProps/ctrlProp143.xml"/><Relationship Id="rId11" Type="http://schemas.openxmlformats.org/officeDocument/2006/relationships/ctrlProp" Target="../ctrlProps/ctrlProp148.xml"/><Relationship Id="rId5" Type="http://schemas.openxmlformats.org/officeDocument/2006/relationships/ctrlProp" Target="../ctrlProps/ctrlProp142.xml"/><Relationship Id="rId15" Type="http://schemas.openxmlformats.org/officeDocument/2006/relationships/ctrlProp" Target="../ctrlProps/ctrlProp152.xml"/><Relationship Id="rId10" Type="http://schemas.openxmlformats.org/officeDocument/2006/relationships/ctrlProp" Target="../ctrlProps/ctrlProp147.xml"/><Relationship Id="rId19" Type="http://schemas.openxmlformats.org/officeDocument/2006/relationships/ctrlProp" Target="../ctrlProps/ctrlProp156.xml"/><Relationship Id="rId4" Type="http://schemas.openxmlformats.org/officeDocument/2006/relationships/ctrlProp" Target="../ctrlProps/ctrlProp141.xml"/><Relationship Id="rId9" Type="http://schemas.openxmlformats.org/officeDocument/2006/relationships/ctrlProp" Target="../ctrlProps/ctrlProp146.xml"/><Relationship Id="rId14" Type="http://schemas.openxmlformats.org/officeDocument/2006/relationships/ctrlProp" Target="../ctrlProps/ctrlProp151.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162.xml"/><Relationship Id="rId13" Type="http://schemas.openxmlformats.org/officeDocument/2006/relationships/ctrlProp" Target="../ctrlProps/ctrlProp167.xml"/><Relationship Id="rId18" Type="http://schemas.openxmlformats.org/officeDocument/2006/relationships/ctrlProp" Target="../ctrlProps/ctrlProp172.xml"/><Relationship Id="rId3" Type="http://schemas.openxmlformats.org/officeDocument/2006/relationships/vmlDrawing" Target="../drawings/vmlDrawing11.vml"/><Relationship Id="rId7" Type="http://schemas.openxmlformats.org/officeDocument/2006/relationships/ctrlProp" Target="../ctrlProps/ctrlProp161.xml"/><Relationship Id="rId12" Type="http://schemas.openxmlformats.org/officeDocument/2006/relationships/ctrlProp" Target="../ctrlProps/ctrlProp166.xml"/><Relationship Id="rId17" Type="http://schemas.openxmlformats.org/officeDocument/2006/relationships/ctrlProp" Target="../ctrlProps/ctrlProp171.xml"/><Relationship Id="rId2" Type="http://schemas.openxmlformats.org/officeDocument/2006/relationships/drawing" Target="../drawings/drawing16.xml"/><Relationship Id="rId16" Type="http://schemas.openxmlformats.org/officeDocument/2006/relationships/ctrlProp" Target="../ctrlProps/ctrlProp170.xml"/><Relationship Id="rId20" Type="http://schemas.openxmlformats.org/officeDocument/2006/relationships/ctrlProp" Target="../ctrlProps/ctrlProp174.xml"/><Relationship Id="rId1" Type="http://schemas.openxmlformats.org/officeDocument/2006/relationships/printerSettings" Target="../printerSettings/printerSettings16.bin"/><Relationship Id="rId6" Type="http://schemas.openxmlformats.org/officeDocument/2006/relationships/ctrlProp" Target="../ctrlProps/ctrlProp160.xml"/><Relationship Id="rId11" Type="http://schemas.openxmlformats.org/officeDocument/2006/relationships/ctrlProp" Target="../ctrlProps/ctrlProp165.xml"/><Relationship Id="rId5" Type="http://schemas.openxmlformats.org/officeDocument/2006/relationships/ctrlProp" Target="../ctrlProps/ctrlProp159.xml"/><Relationship Id="rId15" Type="http://schemas.openxmlformats.org/officeDocument/2006/relationships/ctrlProp" Target="../ctrlProps/ctrlProp169.xml"/><Relationship Id="rId10" Type="http://schemas.openxmlformats.org/officeDocument/2006/relationships/ctrlProp" Target="../ctrlProps/ctrlProp164.xml"/><Relationship Id="rId19" Type="http://schemas.openxmlformats.org/officeDocument/2006/relationships/ctrlProp" Target="../ctrlProps/ctrlProp173.xml"/><Relationship Id="rId4" Type="http://schemas.openxmlformats.org/officeDocument/2006/relationships/ctrlProp" Target="../ctrlProps/ctrlProp158.xml"/><Relationship Id="rId9" Type="http://schemas.openxmlformats.org/officeDocument/2006/relationships/ctrlProp" Target="../ctrlProps/ctrlProp163.xml"/><Relationship Id="rId14" Type="http://schemas.openxmlformats.org/officeDocument/2006/relationships/ctrlProp" Target="../ctrlProps/ctrlProp168.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7.xml"/><Relationship Id="rId1" Type="http://schemas.openxmlformats.org/officeDocument/2006/relationships/printerSettings" Target="../printerSettings/printerSettings17.bin"/><Relationship Id="rId4" Type="http://schemas.openxmlformats.org/officeDocument/2006/relationships/ctrlProp" Target="../ctrlProps/ctrlProp175.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8.xml"/><Relationship Id="rId1" Type="http://schemas.openxmlformats.org/officeDocument/2006/relationships/printerSettings" Target="../printerSettings/printerSettings18.bin"/><Relationship Id="rId4" Type="http://schemas.openxmlformats.org/officeDocument/2006/relationships/ctrlProp" Target="../ctrlProps/ctrlProp176.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9.xml"/><Relationship Id="rId1" Type="http://schemas.openxmlformats.org/officeDocument/2006/relationships/printerSettings" Target="../printerSettings/printerSettings19.bin"/><Relationship Id="rId4" Type="http://schemas.openxmlformats.org/officeDocument/2006/relationships/ctrlProp" Target="../ctrlProps/ctrlProp17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5.vml"/><Relationship Id="rId7" Type="http://schemas.openxmlformats.org/officeDocument/2006/relationships/ctrlProp" Target="../ctrlProps/ctrlProp181.xml"/><Relationship Id="rId2" Type="http://schemas.openxmlformats.org/officeDocument/2006/relationships/drawing" Target="../drawings/drawing20.xml"/><Relationship Id="rId1" Type="http://schemas.openxmlformats.org/officeDocument/2006/relationships/printerSettings" Target="../printerSettings/printerSettings20.bin"/><Relationship Id="rId6" Type="http://schemas.openxmlformats.org/officeDocument/2006/relationships/ctrlProp" Target="../ctrlProps/ctrlProp180.xml"/><Relationship Id="rId5" Type="http://schemas.openxmlformats.org/officeDocument/2006/relationships/ctrlProp" Target="../ctrlProps/ctrlProp179.xml"/><Relationship Id="rId4" Type="http://schemas.openxmlformats.org/officeDocument/2006/relationships/ctrlProp" Target="../ctrlProps/ctrlProp178.xml"/></Relationships>
</file>

<file path=xl/worksheets/_rels/sheet21.xml.rels><?xml version="1.0" encoding="UTF-8" standalone="yes"?>
<Relationships xmlns="http://schemas.openxmlformats.org/package/2006/relationships"><Relationship Id="rId8" Type="http://schemas.openxmlformats.org/officeDocument/2006/relationships/ctrlProp" Target="../ctrlProps/ctrlProp186.xml"/><Relationship Id="rId13" Type="http://schemas.openxmlformats.org/officeDocument/2006/relationships/ctrlProp" Target="../ctrlProps/ctrlProp191.xml"/><Relationship Id="rId18" Type="http://schemas.openxmlformats.org/officeDocument/2006/relationships/ctrlProp" Target="../ctrlProps/ctrlProp196.xml"/><Relationship Id="rId3" Type="http://schemas.openxmlformats.org/officeDocument/2006/relationships/vmlDrawing" Target="../drawings/vmlDrawing16.vml"/><Relationship Id="rId21" Type="http://schemas.openxmlformats.org/officeDocument/2006/relationships/ctrlProp" Target="../ctrlProps/ctrlProp199.xml"/><Relationship Id="rId7" Type="http://schemas.openxmlformats.org/officeDocument/2006/relationships/ctrlProp" Target="../ctrlProps/ctrlProp185.xml"/><Relationship Id="rId12" Type="http://schemas.openxmlformats.org/officeDocument/2006/relationships/ctrlProp" Target="../ctrlProps/ctrlProp190.xml"/><Relationship Id="rId17" Type="http://schemas.openxmlformats.org/officeDocument/2006/relationships/ctrlProp" Target="../ctrlProps/ctrlProp195.xml"/><Relationship Id="rId2" Type="http://schemas.openxmlformats.org/officeDocument/2006/relationships/drawing" Target="../drawings/drawing21.xml"/><Relationship Id="rId16" Type="http://schemas.openxmlformats.org/officeDocument/2006/relationships/ctrlProp" Target="../ctrlProps/ctrlProp194.xml"/><Relationship Id="rId20" Type="http://schemas.openxmlformats.org/officeDocument/2006/relationships/ctrlProp" Target="../ctrlProps/ctrlProp198.xml"/><Relationship Id="rId1" Type="http://schemas.openxmlformats.org/officeDocument/2006/relationships/printerSettings" Target="../printerSettings/printerSettings21.bin"/><Relationship Id="rId6" Type="http://schemas.openxmlformats.org/officeDocument/2006/relationships/ctrlProp" Target="../ctrlProps/ctrlProp184.xml"/><Relationship Id="rId11" Type="http://schemas.openxmlformats.org/officeDocument/2006/relationships/ctrlProp" Target="../ctrlProps/ctrlProp189.xml"/><Relationship Id="rId5" Type="http://schemas.openxmlformats.org/officeDocument/2006/relationships/ctrlProp" Target="../ctrlProps/ctrlProp183.xml"/><Relationship Id="rId15" Type="http://schemas.openxmlformats.org/officeDocument/2006/relationships/ctrlProp" Target="../ctrlProps/ctrlProp193.xml"/><Relationship Id="rId10" Type="http://schemas.openxmlformats.org/officeDocument/2006/relationships/ctrlProp" Target="../ctrlProps/ctrlProp188.xml"/><Relationship Id="rId19" Type="http://schemas.openxmlformats.org/officeDocument/2006/relationships/ctrlProp" Target="../ctrlProps/ctrlProp197.xml"/><Relationship Id="rId4" Type="http://schemas.openxmlformats.org/officeDocument/2006/relationships/ctrlProp" Target="../ctrlProps/ctrlProp182.xml"/><Relationship Id="rId9" Type="http://schemas.openxmlformats.org/officeDocument/2006/relationships/ctrlProp" Target="../ctrlProps/ctrlProp187.xml"/><Relationship Id="rId14" Type="http://schemas.openxmlformats.org/officeDocument/2006/relationships/ctrlProp" Target="../ctrlProps/ctrlProp192.xml"/></Relationships>
</file>

<file path=xl/worksheets/_rels/sheet22.xml.rels><?xml version="1.0" encoding="UTF-8" standalone="yes"?>
<Relationships xmlns="http://schemas.openxmlformats.org/package/2006/relationships"><Relationship Id="rId8" Type="http://schemas.openxmlformats.org/officeDocument/2006/relationships/ctrlProp" Target="../ctrlProps/ctrlProp204.xml"/><Relationship Id="rId13" Type="http://schemas.openxmlformats.org/officeDocument/2006/relationships/ctrlProp" Target="../ctrlProps/ctrlProp209.xml"/><Relationship Id="rId3" Type="http://schemas.openxmlformats.org/officeDocument/2006/relationships/vmlDrawing" Target="../drawings/vmlDrawing17.vml"/><Relationship Id="rId7" Type="http://schemas.openxmlformats.org/officeDocument/2006/relationships/ctrlProp" Target="../ctrlProps/ctrlProp203.xml"/><Relationship Id="rId12" Type="http://schemas.openxmlformats.org/officeDocument/2006/relationships/ctrlProp" Target="../ctrlProps/ctrlProp208.xml"/><Relationship Id="rId2" Type="http://schemas.openxmlformats.org/officeDocument/2006/relationships/drawing" Target="../drawings/drawing22.xml"/><Relationship Id="rId1" Type="http://schemas.openxmlformats.org/officeDocument/2006/relationships/printerSettings" Target="../printerSettings/printerSettings22.bin"/><Relationship Id="rId6" Type="http://schemas.openxmlformats.org/officeDocument/2006/relationships/ctrlProp" Target="../ctrlProps/ctrlProp202.xml"/><Relationship Id="rId11" Type="http://schemas.openxmlformats.org/officeDocument/2006/relationships/ctrlProp" Target="../ctrlProps/ctrlProp207.xml"/><Relationship Id="rId5" Type="http://schemas.openxmlformats.org/officeDocument/2006/relationships/ctrlProp" Target="../ctrlProps/ctrlProp201.xml"/><Relationship Id="rId10" Type="http://schemas.openxmlformats.org/officeDocument/2006/relationships/ctrlProp" Target="../ctrlProps/ctrlProp206.xml"/><Relationship Id="rId4" Type="http://schemas.openxmlformats.org/officeDocument/2006/relationships/ctrlProp" Target="../ctrlProps/ctrlProp200.xml"/><Relationship Id="rId9" Type="http://schemas.openxmlformats.org/officeDocument/2006/relationships/ctrlProp" Target="../ctrlProps/ctrlProp20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2" Type="http://schemas.openxmlformats.org/officeDocument/2006/relationships/drawing" Target="../drawings/drawing6.xml"/><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1" Type="http://schemas.openxmlformats.org/officeDocument/2006/relationships/printerSettings" Target="../printerSettings/printerSettings6.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10" Type="http://schemas.openxmlformats.org/officeDocument/2006/relationships/ctrlProp" Target="../ctrlProps/ctrlProp9.xml"/><Relationship Id="rId19" Type="http://schemas.openxmlformats.org/officeDocument/2006/relationships/ctrlProp" Target="../ctrlProps/ctrlProp18.xml"/><Relationship Id="rId31" Type="http://schemas.openxmlformats.org/officeDocument/2006/relationships/ctrlProp" Target="../ctrlProps/ctrlProp30.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34.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33.xml"/><Relationship Id="rId5" Type="http://schemas.openxmlformats.org/officeDocument/2006/relationships/ctrlProp" Target="../ctrlProps/ctrlProp32.xml"/><Relationship Id="rId4" Type="http://schemas.openxmlformats.org/officeDocument/2006/relationships/ctrlProp" Target="../ctrlProps/ctrlProp31.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9.xml"/><Relationship Id="rId13" Type="http://schemas.openxmlformats.org/officeDocument/2006/relationships/ctrlProp" Target="../ctrlProps/ctrlProp44.xml"/><Relationship Id="rId18" Type="http://schemas.openxmlformats.org/officeDocument/2006/relationships/ctrlProp" Target="../ctrlProps/ctrlProp49.xml"/><Relationship Id="rId3" Type="http://schemas.openxmlformats.org/officeDocument/2006/relationships/vmlDrawing" Target="../drawings/vmlDrawing4.vml"/><Relationship Id="rId21" Type="http://schemas.openxmlformats.org/officeDocument/2006/relationships/ctrlProp" Target="../ctrlProps/ctrlProp52.xml"/><Relationship Id="rId7" Type="http://schemas.openxmlformats.org/officeDocument/2006/relationships/ctrlProp" Target="../ctrlProps/ctrlProp38.xml"/><Relationship Id="rId12" Type="http://schemas.openxmlformats.org/officeDocument/2006/relationships/ctrlProp" Target="../ctrlProps/ctrlProp43.xml"/><Relationship Id="rId17" Type="http://schemas.openxmlformats.org/officeDocument/2006/relationships/ctrlProp" Target="../ctrlProps/ctrlProp48.xml"/><Relationship Id="rId2" Type="http://schemas.openxmlformats.org/officeDocument/2006/relationships/drawing" Target="../drawings/drawing9.xml"/><Relationship Id="rId16" Type="http://schemas.openxmlformats.org/officeDocument/2006/relationships/ctrlProp" Target="../ctrlProps/ctrlProp47.xml"/><Relationship Id="rId20" Type="http://schemas.openxmlformats.org/officeDocument/2006/relationships/ctrlProp" Target="../ctrlProps/ctrlProp51.xml"/><Relationship Id="rId1" Type="http://schemas.openxmlformats.org/officeDocument/2006/relationships/printerSettings" Target="../printerSettings/printerSettings9.bin"/><Relationship Id="rId6" Type="http://schemas.openxmlformats.org/officeDocument/2006/relationships/ctrlProp" Target="../ctrlProps/ctrlProp37.xml"/><Relationship Id="rId11" Type="http://schemas.openxmlformats.org/officeDocument/2006/relationships/ctrlProp" Target="../ctrlProps/ctrlProp42.xml"/><Relationship Id="rId5" Type="http://schemas.openxmlformats.org/officeDocument/2006/relationships/ctrlProp" Target="../ctrlProps/ctrlProp36.xml"/><Relationship Id="rId15" Type="http://schemas.openxmlformats.org/officeDocument/2006/relationships/ctrlProp" Target="../ctrlProps/ctrlProp46.xml"/><Relationship Id="rId10" Type="http://schemas.openxmlformats.org/officeDocument/2006/relationships/ctrlProp" Target="../ctrlProps/ctrlProp41.xml"/><Relationship Id="rId19" Type="http://schemas.openxmlformats.org/officeDocument/2006/relationships/ctrlProp" Target="../ctrlProps/ctrlProp50.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BEC68-0A73-4556-8F5D-DB56A1E03965}">
  <sheetPr codeName="Sheet2"/>
  <dimension ref="A1:L38"/>
  <sheetViews>
    <sheetView showGridLines="0" tabSelected="1" zoomScaleNormal="100" zoomScalePageLayoutView="120" workbookViewId="0">
      <selection activeCell="O16" sqref="O16"/>
    </sheetView>
  </sheetViews>
  <sheetFormatPr defaultColWidth="9.140625" defaultRowHeight="12.75" x14ac:dyDescent="0.2"/>
  <cols>
    <col min="1" max="1" width="13" style="116" customWidth="1"/>
    <col min="2" max="2" width="13" style="117" customWidth="1"/>
    <col min="3" max="12" width="13" style="115" customWidth="1"/>
    <col min="13" max="14" width="9.140625" style="115"/>
    <col min="15" max="15" width="12.140625" style="115" bestFit="1" customWidth="1"/>
    <col min="16" max="16384" width="9.140625" style="115"/>
  </cols>
  <sheetData>
    <row r="1" spans="1:12" ht="20.100000000000001" customHeight="1" x14ac:dyDescent="0.2">
      <c r="A1" s="185" t="s">
        <v>384</v>
      </c>
      <c r="B1" s="186"/>
      <c r="C1" s="186"/>
      <c r="D1" s="186"/>
      <c r="E1" s="186"/>
      <c r="F1" s="186"/>
      <c r="G1" s="186"/>
      <c r="H1" s="186"/>
      <c r="I1" s="186"/>
      <c r="J1" s="186"/>
      <c r="K1" s="186"/>
      <c r="L1" s="187"/>
    </row>
    <row r="2" spans="1:12" ht="13.9" customHeight="1" x14ac:dyDescent="0.2">
      <c r="A2" s="188" t="s">
        <v>494</v>
      </c>
      <c r="B2" s="189"/>
      <c r="C2" s="189"/>
      <c r="D2" s="189"/>
      <c r="E2" s="189"/>
      <c r="F2" s="189"/>
      <c r="G2" s="189" t="s">
        <v>495</v>
      </c>
      <c r="H2" s="189"/>
      <c r="I2" s="189"/>
      <c r="J2" s="189"/>
      <c r="K2" s="189"/>
      <c r="L2" s="190"/>
    </row>
    <row r="3" spans="1:12" ht="13.9" customHeight="1" x14ac:dyDescent="0.2">
      <c r="A3" s="188"/>
      <c r="B3" s="189"/>
      <c r="C3" s="189"/>
      <c r="D3" s="189"/>
      <c r="E3" s="189"/>
      <c r="F3" s="189"/>
      <c r="G3" s="189"/>
      <c r="H3" s="189"/>
      <c r="I3" s="189"/>
      <c r="J3" s="189"/>
      <c r="K3" s="189"/>
      <c r="L3" s="190"/>
    </row>
    <row r="4" spans="1:12" ht="13.9" customHeight="1" x14ac:dyDescent="0.2">
      <c r="A4" s="191"/>
      <c r="B4" s="192"/>
      <c r="C4" s="192"/>
      <c r="D4" s="192"/>
      <c r="E4" s="192"/>
      <c r="F4" s="192"/>
      <c r="G4" s="192"/>
      <c r="H4" s="192"/>
      <c r="I4" s="192"/>
      <c r="J4" s="192"/>
      <c r="K4" s="192"/>
      <c r="L4" s="193"/>
    </row>
    <row r="5" spans="1:12" ht="13.9" customHeight="1" x14ac:dyDescent="0.2">
      <c r="A5" s="191"/>
      <c r="B5" s="192"/>
      <c r="C5" s="192"/>
      <c r="D5" s="192"/>
      <c r="E5" s="192"/>
      <c r="F5" s="192"/>
      <c r="G5" s="192"/>
      <c r="H5" s="192"/>
      <c r="I5" s="192"/>
      <c r="J5" s="192"/>
      <c r="K5" s="192"/>
      <c r="L5" s="193"/>
    </row>
    <row r="6" spans="1:12" ht="20.100000000000001" customHeight="1" x14ac:dyDescent="0.2">
      <c r="A6" s="182" t="s">
        <v>387</v>
      </c>
      <c r="B6" s="183"/>
      <c r="C6" s="183"/>
      <c r="D6" s="183"/>
      <c r="E6" s="183"/>
      <c r="F6" s="183"/>
      <c r="G6" s="183"/>
      <c r="H6" s="183"/>
      <c r="I6" s="183"/>
      <c r="J6" s="183"/>
      <c r="K6" s="183"/>
      <c r="L6" s="184"/>
    </row>
    <row r="7" spans="1:12" ht="13.9" customHeight="1" x14ac:dyDescent="0.2">
      <c r="A7" s="188" t="s">
        <v>388</v>
      </c>
      <c r="B7" s="189"/>
      <c r="C7" s="189"/>
      <c r="D7" s="189" t="s">
        <v>496</v>
      </c>
      <c r="E7" s="189"/>
      <c r="F7" s="189"/>
      <c r="G7" s="189" t="s">
        <v>389</v>
      </c>
      <c r="H7" s="189"/>
      <c r="I7" s="189"/>
      <c r="J7" s="189" t="s">
        <v>390</v>
      </c>
      <c r="K7" s="189"/>
      <c r="L7" s="190"/>
    </row>
    <row r="8" spans="1:12" ht="13.9" customHeight="1" x14ac:dyDescent="0.2">
      <c r="A8" s="188"/>
      <c r="B8" s="189"/>
      <c r="C8" s="189"/>
      <c r="D8" s="189"/>
      <c r="E8" s="189"/>
      <c r="F8" s="189"/>
      <c r="G8" s="189"/>
      <c r="H8" s="189"/>
      <c r="I8" s="189"/>
      <c r="J8" s="189"/>
      <c r="K8" s="189"/>
      <c r="L8" s="190"/>
    </row>
    <row r="9" spans="1:12" ht="13.9" customHeight="1" x14ac:dyDescent="0.2">
      <c r="A9" s="191"/>
      <c r="B9" s="192"/>
      <c r="C9" s="192"/>
      <c r="D9" s="194"/>
      <c r="E9" s="195"/>
      <c r="F9" s="196"/>
      <c r="G9" s="192"/>
      <c r="H9" s="192"/>
      <c r="I9" s="192"/>
      <c r="J9" s="192"/>
      <c r="K9" s="192"/>
      <c r="L9" s="193"/>
    </row>
    <row r="10" spans="1:12" ht="13.9" customHeight="1" x14ac:dyDescent="0.2">
      <c r="A10" s="191"/>
      <c r="B10" s="192"/>
      <c r="C10" s="192"/>
      <c r="D10" s="197"/>
      <c r="E10" s="198"/>
      <c r="F10" s="199"/>
      <c r="G10" s="192"/>
      <c r="H10" s="192"/>
      <c r="I10" s="192"/>
      <c r="J10" s="192"/>
      <c r="K10" s="192"/>
      <c r="L10" s="193"/>
    </row>
    <row r="11" spans="1:12" ht="13.9" customHeight="1" x14ac:dyDescent="0.2">
      <c r="A11" s="188" t="s">
        <v>391</v>
      </c>
      <c r="B11" s="189"/>
      <c r="C11" s="189"/>
      <c r="D11" s="189" t="s">
        <v>392</v>
      </c>
      <c r="E11" s="189"/>
      <c r="F11" s="189"/>
      <c r="G11" s="189" t="s">
        <v>393</v>
      </c>
      <c r="H11" s="189"/>
      <c r="I11" s="189"/>
      <c r="J11" s="189" t="s">
        <v>394</v>
      </c>
      <c r="K11" s="189"/>
      <c r="L11" s="190"/>
    </row>
    <row r="12" spans="1:12" ht="13.9" customHeight="1" x14ac:dyDescent="0.2">
      <c r="A12" s="188"/>
      <c r="B12" s="189"/>
      <c r="C12" s="189"/>
      <c r="D12" s="189"/>
      <c r="E12" s="189"/>
      <c r="F12" s="189"/>
      <c r="G12" s="189"/>
      <c r="H12" s="189"/>
      <c r="I12" s="189"/>
      <c r="J12" s="189"/>
      <c r="K12" s="189"/>
      <c r="L12" s="190"/>
    </row>
    <row r="13" spans="1:12" ht="13.9" customHeight="1" x14ac:dyDescent="0.2">
      <c r="A13" s="191"/>
      <c r="B13" s="192"/>
      <c r="C13" s="192"/>
      <c r="D13" s="192"/>
      <c r="E13" s="192"/>
      <c r="F13" s="192"/>
      <c r="G13" s="192"/>
      <c r="H13" s="192"/>
      <c r="I13" s="192"/>
      <c r="J13" s="192"/>
      <c r="K13" s="192"/>
      <c r="L13" s="193"/>
    </row>
    <row r="14" spans="1:12" ht="13.9" customHeight="1" x14ac:dyDescent="0.2">
      <c r="A14" s="191"/>
      <c r="B14" s="192"/>
      <c r="C14" s="192"/>
      <c r="D14" s="192"/>
      <c r="E14" s="192"/>
      <c r="F14" s="192"/>
      <c r="G14" s="192"/>
      <c r="H14" s="192"/>
      <c r="I14" s="192"/>
      <c r="J14" s="192"/>
      <c r="K14" s="192"/>
      <c r="L14" s="193"/>
    </row>
    <row r="15" spans="1:12" ht="13.9" customHeight="1" x14ac:dyDescent="0.2">
      <c r="A15" s="188" t="s">
        <v>401</v>
      </c>
      <c r="B15" s="189"/>
      <c r="C15" s="189"/>
      <c r="D15" s="189"/>
      <c r="E15" s="189" t="s">
        <v>400</v>
      </c>
      <c r="F15" s="189"/>
      <c r="G15" s="189"/>
      <c r="H15" s="189"/>
      <c r="I15" s="189" t="s">
        <v>399</v>
      </c>
      <c r="J15" s="189"/>
      <c r="K15" s="189"/>
      <c r="L15" s="190"/>
    </row>
    <row r="16" spans="1:12" ht="13.9" customHeight="1" x14ac:dyDescent="0.2">
      <c r="A16" s="188"/>
      <c r="B16" s="189"/>
      <c r="C16" s="189"/>
      <c r="D16" s="189"/>
      <c r="E16" s="189"/>
      <c r="F16" s="189"/>
      <c r="G16" s="189"/>
      <c r="H16" s="189"/>
      <c r="I16" s="189"/>
      <c r="J16" s="189"/>
      <c r="K16" s="189"/>
      <c r="L16" s="190"/>
    </row>
    <row r="17" spans="1:12" ht="13.9" customHeight="1" x14ac:dyDescent="0.2">
      <c r="A17" s="191"/>
      <c r="B17" s="192"/>
      <c r="C17" s="192"/>
      <c r="D17" s="192"/>
      <c r="E17" s="192"/>
      <c r="F17" s="192"/>
      <c r="G17" s="192"/>
      <c r="H17" s="192"/>
      <c r="I17" s="192"/>
      <c r="J17" s="192"/>
      <c r="K17" s="192"/>
      <c r="L17" s="193"/>
    </row>
    <row r="18" spans="1:12" ht="13.9" customHeight="1" x14ac:dyDescent="0.2">
      <c r="A18" s="191"/>
      <c r="B18" s="192"/>
      <c r="C18" s="192"/>
      <c r="D18" s="192"/>
      <c r="E18" s="192"/>
      <c r="F18" s="192"/>
      <c r="G18" s="192"/>
      <c r="H18" s="192"/>
      <c r="I18" s="192"/>
      <c r="J18" s="192"/>
      <c r="K18" s="192"/>
      <c r="L18" s="193"/>
    </row>
    <row r="19" spans="1:12" ht="20.100000000000001" customHeight="1" x14ac:dyDescent="0.2">
      <c r="A19" s="182" t="s">
        <v>395</v>
      </c>
      <c r="B19" s="183"/>
      <c r="C19" s="183"/>
      <c r="D19" s="183"/>
      <c r="E19" s="183"/>
      <c r="F19" s="183"/>
      <c r="G19" s="183"/>
      <c r="H19" s="183"/>
      <c r="I19" s="183"/>
      <c r="J19" s="183"/>
      <c r="K19" s="183"/>
      <c r="L19" s="184"/>
    </row>
    <row r="20" spans="1:12" ht="13.9" customHeight="1" x14ac:dyDescent="0.2">
      <c r="A20" s="188" t="s">
        <v>396</v>
      </c>
      <c r="B20" s="189"/>
      <c r="C20" s="189"/>
      <c r="D20" s="189" t="s">
        <v>397</v>
      </c>
      <c r="E20" s="189"/>
      <c r="F20" s="189"/>
      <c r="G20" s="200" t="s">
        <v>403</v>
      </c>
      <c r="H20" s="201"/>
      <c r="I20" s="204" t="s">
        <v>404</v>
      </c>
      <c r="J20" s="205"/>
      <c r="K20" s="204" t="s">
        <v>402</v>
      </c>
      <c r="L20" s="208"/>
    </row>
    <row r="21" spans="1:12" ht="13.9" customHeight="1" x14ac:dyDescent="0.2">
      <c r="A21" s="188"/>
      <c r="B21" s="189"/>
      <c r="C21" s="189"/>
      <c r="D21" s="189"/>
      <c r="E21" s="189"/>
      <c r="F21" s="189"/>
      <c r="G21" s="202"/>
      <c r="H21" s="203"/>
      <c r="I21" s="206"/>
      <c r="J21" s="207"/>
      <c r="K21" s="206"/>
      <c r="L21" s="209"/>
    </row>
    <row r="22" spans="1:12" ht="13.9" customHeight="1" x14ac:dyDescent="0.2">
      <c r="A22" s="191"/>
      <c r="B22" s="192"/>
      <c r="C22" s="192"/>
      <c r="D22" s="192"/>
      <c r="E22" s="192"/>
      <c r="F22" s="192"/>
      <c r="G22" s="194"/>
      <c r="H22" s="196"/>
      <c r="I22" s="194"/>
      <c r="J22" s="196"/>
      <c r="K22" s="194"/>
      <c r="L22" s="214"/>
    </row>
    <row r="23" spans="1:12" ht="13.9" customHeight="1" x14ac:dyDescent="0.2">
      <c r="A23" s="191"/>
      <c r="B23" s="192"/>
      <c r="C23" s="192"/>
      <c r="D23" s="192"/>
      <c r="E23" s="192"/>
      <c r="F23" s="192"/>
      <c r="G23" s="197"/>
      <c r="H23" s="199"/>
      <c r="I23" s="197"/>
      <c r="J23" s="199"/>
      <c r="K23" s="197"/>
      <c r="L23" s="215"/>
    </row>
    <row r="24" spans="1:12" ht="13.9" customHeight="1" x14ac:dyDescent="0.2">
      <c r="A24" s="188" t="s">
        <v>398</v>
      </c>
      <c r="B24" s="189"/>
      <c r="C24" s="189"/>
      <c r="D24" s="189" t="s">
        <v>405</v>
      </c>
      <c r="E24" s="189"/>
      <c r="F24" s="189"/>
      <c r="G24" s="189" t="s">
        <v>406</v>
      </c>
      <c r="H24" s="189"/>
      <c r="I24" s="189"/>
      <c r="J24" s="189" t="s">
        <v>407</v>
      </c>
      <c r="K24" s="189"/>
      <c r="L24" s="190"/>
    </row>
    <row r="25" spans="1:12" ht="13.9" customHeight="1" x14ac:dyDescent="0.2">
      <c r="A25" s="188"/>
      <c r="B25" s="189"/>
      <c r="C25" s="189"/>
      <c r="D25" s="189"/>
      <c r="E25" s="189"/>
      <c r="F25" s="189"/>
      <c r="G25" s="189"/>
      <c r="H25" s="189"/>
      <c r="I25" s="189"/>
      <c r="J25" s="189"/>
      <c r="K25" s="189"/>
      <c r="L25" s="190"/>
    </row>
    <row r="26" spans="1:12" ht="13.9" customHeight="1" x14ac:dyDescent="0.2">
      <c r="A26" s="191"/>
      <c r="B26" s="192"/>
      <c r="C26" s="192"/>
      <c r="D26" s="216"/>
      <c r="E26" s="216"/>
      <c r="F26" s="216"/>
      <c r="G26" s="192"/>
      <c r="H26" s="192"/>
      <c r="I26" s="192"/>
      <c r="J26" s="192"/>
      <c r="K26" s="192"/>
      <c r="L26" s="193"/>
    </row>
    <row r="27" spans="1:12" ht="13.9" customHeight="1" x14ac:dyDescent="0.2">
      <c r="A27" s="191"/>
      <c r="B27" s="192"/>
      <c r="C27" s="192"/>
      <c r="D27" s="216"/>
      <c r="E27" s="216"/>
      <c r="F27" s="216"/>
      <c r="G27" s="192"/>
      <c r="H27" s="192"/>
      <c r="I27" s="192"/>
      <c r="J27" s="192"/>
      <c r="K27" s="192"/>
      <c r="L27" s="193"/>
    </row>
    <row r="28" spans="1:12" ht="20.100000000000001" customHeight="1" x14ac:dyDescent="0.2">
      <c r="A28" s="182" t="s">
        <v>385</v>
      </c>
      <c r="B28" s="183"/>
      <c r="C28" s="183"/>
      <c r="D28" s="183"/>
      <c r="E28" s="183"/>
      <c r="F28" s="183"/>
      <c r="G28" s="183"/>
      <c r="H28" s="183"/>
      <c r="I28" s="183"/>
      <c r="J28" s="183"/>
      <c r="K28" s="183"/>
      <c r="L28" s="184"/>
    </row>
    <row r="29" spans="1:12" ht="13.9" customHeight="1" x14ac:dyDescent="0.2">
      <c r="A29" s="210" t="s">
        <v>408</v>
      </c>
      <c r="B29" s="211"/>
      <c r="C29" s="205"/>
      <c r="D29" s="204" t="s">
        <v>409</v>
      </c>
      <c r="E29" s="211"/>
      <c r="F29" s="205"/>
      <c r="G29" s="204" t="s">
        <v>410</v>
      </c>
      <c r="H29" s="211"/>
      <c r="I29" s="205"/>
      <c r="J29" s="204" t="s">
        <v>497</v>
      </c>
      <c r="K29" s="211"/>
      <c r="L29" s="208"/>
    </row>
    <row r="30" spans="1:12" ht="13.9" customHeight="1" x14ac:dyDescent="0.2">
      <c r="A30" s="212"/>
      <c r="B30" s="213"/>
      <c r="C30" s="207"/>
      <c r="D30" s="206"/>
      <c r="E30" s="213"/>
      <c r="F30" s="207"/>
      <c r="G30" s="206"/>
      <c r="H30" s="213"/>
      <c r="I30" s="207"/>
      <c r="J30" s="206"/>
      <c r="K30" s="213"/>
      <c r="L30" s="209"/>
    </row>
    <row r="31" spans="1:12" ht="13.9" customHeight="1" x14ac:dyDescent="0.2">
      <c r="A31" s="223"/>
      <c r="B31" s="195"/>
      <c r="C31" s="196"/>
      <c r="D31" s="194"/>
      <c r="E31" s="195"/>
      <c r="F31" s="196"/>
      <c r="G31" s="194"/>
      <c r="H31" s="195"/>
      <c r="I31" s="196"/>
      <c r="J31" s="194"/>
      <c r="K31" s="195"/>
      <c r="L31" s="214"/>
    </row>
    <row r="32" spans="1:12" ht="13.9" customHeight="1" x14ac:dyDescent="0.2">
      <c r="A32" s="224"/>
      <c r="B32" s="198"/>
      <c r="C32" s="199"/>
      <c r="D32" s="197"/>
      <c r="E32" s="198"/>
      <c r="F32" s="199"/>
      <c r="G32" s="197"/>
      <c r="H32" s="198"/>
      <c r="I32" s="199"/>
      <c r="J32" s="197"/>
      <c r="K32" s="198"/>
      <c r="L32" s="215"/>
    </row>
    <row r="33" spans="1:12" ht="13.9" customHeight="1" x14ac:dyDescent="0.2">
      <c r="A33" s="188" t="s">
        <v>411</v>
      </c>
      <c r="B33" s="189"/>
      <c r="C33" s="189"/>
      <c r="D33" s="189"/>
      <c r="E33" s="189" t="s">
        <v>412</v>
      </c>
      <c r="F33" s="189"/>
      <c r="G33" s="189"/>
      <c r="H33" s="189"/>
      <c r="I33" s="189" t="s">
        <v>413</v>
      </c>
      <c r="J33" s="189"/>
      <c r="K33" s="189"/>
      <c r="L33" s="190"/>
    </row>
    <row r="34" spans="1:12" ht="13.9" customHeight="1" x14ac:dyDescent="0.2">
      <c r="A34" s="188"/>
      <c r="B34" s="189"/>
      <c r="C34" s="189"/>
      <c r="D34" s="189"/>
      <c r="E34" s="189"/>
      <c r="F34" s="189"/>
      <c r="G34" s="189"/>
      <c r="H34" s="189"/>
      <c r="I34" s="189"/>
      <c r="J34" s="189"/>
      <c r="K34" s="189"/>
      <c r="L34" s="190"/>
    </row>
    <row r="35" spans="1:12" ht="13.9" customHeight="1" x14ac:dyDescent="0.2">
      <c r="A35" s="217"/>
      <c r="B35" s="218"/>
      <c r="C35" s="218"/>
      <c r="D35" s="218"/>
      <c r="E35" s="218"/>
      <c r="F35" s="218"/>
      <c r="G35" s="218"/>
      <c r="H35" s="218"/>
      <c r="I35" s="218"/>
      <c r="J35" s="218"/>
      <c r="K35" s="218"/>
      <c r="L35" s="219"/>
    </row>
    <row r="36" spans="1:12" ht="13.9" customHeight="1" x14ac:dyDescent="0.2">
      <c r="A36" s="217"/>
      <c r="B36" s="218"/>
      <c r="C36" s="218"/>
      <c r="D36" s="218"/>
      <c r="E36" s="218"/>
      <c r="F36" s="218"/>
      <c r="G36" s="218"/>
      <c r="H36" s="218"/>
      <c r="I36" s="218"/>
      <c r="J36" s="218"/>
      <c r="K36" s="218"/>
      <c r="L36" s="219"/>
    </row>
    <row r="37" spans="1:12" ht="13.9" customHeight="1" x14ac:dyDescent="0.2">
      <c r="A37" s="217"/>
      <c r="B37" s="218"/>
      <c r="C37" s="218"/>
      <c r="D37" s="218"/>
      <c r="E37" s="218"/>
      <c r="F37" s="218"/>
      <c r="G37" s="218"/>
      <c r="H37" s="218"/>
      <c r="I37" s="218"/>
      <c r="J37" s="218"/>
      <c r="K37" s="218"/>
      <c r="L37" s="219"/>
    </row>
    <row r="38" spans="1:12" ht="20.100000000000001" customHeight="1" thickBot="1" x14ac:dyDescent="0.25">
      <c r="A38" s="220" t="s">
        <v>386</v>
      </c>
      <c r="B38" s="221"/>
      <c r="C38" s="221"/>
      <c r="D38" s="221"/>
      <c r="E38" s="221"/>
      <c r="F38" s="221"/>
      <c r="G38" s="221"/>
      <c r="H38" s="221"/>
      <c r="I38" s="221"/>
      <c r="J38" s="221"/>
      <c r="K38" s="221"/>
      <c r="L38" s="222"/>
    </row>
  </sheetData>
  <mergeCells count="63">
    <mergeCell ref="A38:L38"/>
    <mergeCell ref="A31:C32"/>
    <mergeCell ref="D31:F32"/>
    <mergeCell ref="G31:I32"/>
    <mergeCell ref="J31:L32"/>
    <mergeCell ref="A33:D34"/>
    <mergeCell ref="E33:H34"/>
    <mergeCell ref="I33:L34"/>
    <mergeCell ref="J26:L27"/>
    <mergeCell ref="A28:L28"/>
    <mergeCell ref="A35:D37"/>
    <mergeCell ref="E35:H37"/>
    <mergeCell ref="I35:L37"/>
    <mergeCell ref="A29:C30"/>
    <mergeCell ref="D29:F30"/>
    <mergeCell ref="G29:I30"/>
    <mergeCell ref="J29:L30"/>
    <mergeCell ref="A22:C23"/>
    <mergeCell ref="D22:F23"/>
    <mergeCell ref="G22:H23"/>
    <mergeCell ref="I22:J23"/>
    <mergeCell ref="K22:L23"/>
    <mergeCell ref="A24:C25"/>
    <mergeCell ref="D24:F25"/>
    <mergeCell ref="G24:I25"/>
    <mergeCell ref="J24:L25"/>
    <mergeCell ref="A26:C27"/>
    <mergeCell ref="D26:F27"/>
    <mergeCell ref="G26:I27"/>
    <mergeCell ref="A19:L19"/>
    <mergeCell ref="A20:C21"/>
    <mergeCell ref="D20:F21"/>
    <mergeCell ref="G20:H21"/>
    <mergeCell ref="I20:J21"/>
    <mergeCell ref="K20:L21"/>
    <mergeCell ref="A15:D16"/>
    <mergeCell ref="E15:H16"/>
    <mergeCell ref="I15:L16"/>
    <mergeCell ref="A17:D18"/>
    <mergeCell ref="E17:H18"/>
    <mergeCell ref="I17:L18"/>
    <mergeCell ref="A11:C12"/>
    <mergeCell ref="D11:F12"/>
    <mergeCell ref="G11:I12"/>
    <mergeCell ref="J11:L12"/>
    <mergeCell ref="A13:C14"/>
    <mergeCell ref="D13:F14"/>
    <mergeCell ref="G13:I14"/>
    <mergeCell ref="J13:L14"/>
    <mergeCell ref="A7:C8"/>
    <mergeCell ref="D7:F8"/>
    <mergeCell ref="G7:I8"/>
    <mergeCell ref="J7:L8"/>
    <mergeCell ref="A9:C10"/>
    <mergeCell ref="D9:F10"/>
    <mergeCell ref="G9:I10"/>
    <mergeCell ref="J9:L10"/>
    <mergeCell ref="A6:L6"/>
    <mergeCell ref="A1:L1"/>
    <mergeCell ref="A2:F3"/>
    <mergeCell ref="G2:L3"/>
    <mergeCell ref="A4:F5"/>
    <mergeCell ref="G4:L5"/>
  </mergeCells>
  <dataValidations count="5">
    <dataValidation type="list" allowBlank="1" showInputMessage="1" showErrorMessage="1" sqref="J26:L27" xr:uid="{1F6D0691-7E18-4F62-B8C4-820DF889F85D}">
      <formula1>"Well Shielding, Normal Shieling, Exposed "</formula1>
    </dataValidation>
    <dataValidation type="list" allowBlank="1" showInputMessage="1" showErrorMessage="1" sqref="A17:L18" xr:uid="{5CF743F7-EE75-4298-BCAA-A05688A6740E}">
      <formula1>"Yes, No"</formula1>
    </dataValidation>
    <dataValidation type="list" allowBlank="1" showInputMessage="1" showErrorMessage="1" sqref="A26:C27" xr:uid="{B12A79A7-7FFF-42BC-BFCB-8D8CA3FA6A50}">
      <formula1>"Owner, Rental "</formula1>
    </dataValidation>
    <dataValidation type="list" allowBlank="1" showInputMessage="1" showErrorMessage="1" sqref="D22" xr:uid="{2DBCE84C-49F5-4433-8328-2E2EE6B67003}">
      <formula1>"Electricity, Natural Gas, Propane/LPG, Fuel Oil, Kerosene, Wood, Coal, Other"</formula1>
    </dataValidation>
    <dataValidation type="list" allowBlank="1" showInputMessage="1" showErrorMessage="1" sqref="A22:C23" xr:uid="{D4C3D69E-026A-4D7C-A5B1-6E5D99BE2F70}">
      <formula1>"Single-Family Site Built, Mobile Home, Multifamily (5+ units per building), Shelter"</formula1>
    </dataValidation>
  </dataValidations>
  <pageMargins left="0.7" right="0.7" top="0.75" bottom="0.75" header="0.3" footer="0.3"/>
  <pageSetup scale="70" orientation="landscape" horizontalDpi="300" verticalDpi="1200" r:id="rId1"/>
  <headerFooter>
    <oddFooter>&amp;CRevised on 4/3/2025</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4ECFF-5626-4BF0-A0D9-C15918DCFB58}">
  <sheetPr codeName="Sheet16">
    <pageSetUpPr fitToPage="1"/>
  </sheetPr>
  <dimension ref="A1:N59"/>
  <sheetViews>
    <sheetView showGridLines="0" topLeftCell="A2" zoomScaleNormal="100" workbookViewId="0">
      <selection activeCell="A16" sqref="A16:N16"/>
    </sheetView>
  </sheetViews>
  <sheetFormatPr defaultRowHeight="15" x14ac:dyDescent="0.25"/>
  <cols>
    <col min="1" max="4" width="13" customWidth="1"/>
    <col min="5" max="5" width="14.7109375" customWidth="1"/>
    <col min="6" max="6" width="13" customWidth="1"/>
    <col min="7" max="7" width="16.7109375" customWidth="1"/>
    <col min="8" max="8" width="15.140625" customWidth="1"/>
    <col min="9" max="10" width="13" customWidth="1"/>
    <col min="11" max="11" width="14.42578125" customWidth="1"/>
    <col min="12" max="12" width="16" customWidth="1"/>
    <col min="13" max="14" width="13" customWidth="1"/>
  </cols>
  <sheetData>
    <row r="1" spans="1:14" ht="18.75" x14ac:dyDescent="0.3">
      <c r="A1" s="432" t="s">
        <v>0</v>
      </c>
      <c r="B1" s="433"/>
      <c r="C1" s="433"/>
      <c r="D1" s="433"/>
      <c r="E1" s="433"/>
      <c r="F1" s="433"/>
      <c r="G1" s="433"/>
      <c r="H1" s="433"/>
      <c r="I1" s="433"/>
      <c r="J1" s="433"/>
      <c r="K1" s="433"/>
      <c r="L1" s="433"/>
      <c r="M1" s="433"/>
      <c r="N1" s="434"/>
    </row>
    <row r="2" spans="1:14" s="2" customFormat="1" ht="24" customHeight="1" x14ac:dyDescent="0.25">
      <c r="A2" s="569" t="s">
        <v>1</v>
      </c>
      <c r="B2" s="252"/>
      <c r="C2" s="252"/>
      <c r="D2" s="252"/>
      <c r="E2" s="252"/>
      <c r="F2" s="252"/>
      <c r="G2" s="252"/>
      <c r="H2" s="252"/>
      <c r="I2" s="252"/>
      <c r="J2" s="252"/>
      <c r="K2" s="252"/>
      <c r="L2" s="252"/>
      <c r="M2" s="252"/>
      <c r="N2" s="570"/>
    </row>
    <row r="3" spans="1:14" ht="30.2" customHeight="1" x14ac:dyDescent="0.25">
      <c r="A3" s="427" t="s">
        <v>2</v>
      </c>
      <c r="B3" s="321"/>
      <c r="C3" s="321" t="s">
        <v>3</v>
      </c>
      <c r="D3" s="321"/>
      <c r="E3" s="321"/>
      <c r="F3" s="321"/>
      <c r="G3" s="321" t="s">
        <v>4</v>
      </c>
      <c r="H3" s="321"/>
      <c r="I3" s="321" t="s">
        <v>5</v>
      </c>
      <c r="J3" s="321"/>
      <c r="K3" s="321"/>
      <c r="L3" s="321" t="s">
        <v>6</v>
      </c>
      <c r="M3" s="321"/>
      <c r="N3" s="431"/>
    </row>
    <row r="4" spans="1:14" x14ac:dyDescent="0.25">
      <c r="A4" s="416"/>
      <c r="B4" s="241"/>
      <c r="C4" s="241"/>
      <c r="D4" s="241"/>
      <c r="E4" s="241"/>
      <c r="F4" s="241"/>
      <c r="G4" s="241"/>
      <c r="H4" s="241"/>
      <c r="I4" s="241"/>
      <c r="J4" s="241"/>
      <c r="K4" s="241"/>
      <c r="L4" s="241"/>
      <c r="M4" s="241"/>
      <c r="N4" s="425"/>
    </row>
    <row r="5" spans="1:14" x14ac:dyDescent="0.25">
      <c r="A5" s="416"/>
      <c r="B5" s="241"/>
      <c r="C5" s="241"/>
      <c r="D5" s="241"/>
      <c r="E5" s="241"/>
      <c r="F5" s="241"/>
      <c r="G5" s="241"/>
      <c r="H5" s="241"/>
      <c r="I5" s="241"/>
      <c r="J5" s="241"/>
      <c r="K5" s="241"/>
      <c r="L5" s="241"/>
      <c r="M5" s="241"/>
      <c r="N5" s="425"/>
    </row>
    <row r="6" spans="1:14" ht="30.2" customHeight="1" x14ac:dyDescent="0.25">
      <c r="A6" s="427" t="s">
        <v>7</v>
      </c>
      <c r="B6" s="321"/>
      <c r="C6" s="321" t="s">
        <v>8</v>
      </c>
      <c r="D6" s="321"/>
      <c r="E6" s="321" t="s">
        <v>9</v>
      </c>
      <c r="F6" s="321"/>
      <c r="G6" s="321" t="s">
        <v>10</v>
      </c>
      <c r="H6" s="321"/>
      <c r="I6" s="321" t="s">
        <v>11</v>
      </c>
      <c r="J6" s="321"/>
      <c r="K6" s="321"/>
      <c r="L6" s="321" t="s">
        <v>12</v>
      </c>
      <c r="M6" s="321"/>
      <c r="N6" s="431"/>
    </row>
    <row r="7" spans="1:14" x14ac:dyDescent="0.25">
      <c r="A7" s="417"/>
      <c r="B7" s="418"/>
      <c r="C7" s="418"/>
      <c r="D7" s="418"/>
      <c r="E7" s="241"/>
      <c r="F7" s="241"/>
      <c r="G7" s="241"/>
      <c r="H7" s="241"/>
      <c r="I7" s="241"/>
      <c r="J7" s="241"/>
      <c r="K7" s="241"/>
      <c r="L7" s="241"/>
      <c r="M7" s="241"/>
      <c r="N7" s="425"/>
    </row>
    <row r="8" spans="1:14" x14ac:dyDescent="0.25">
      <c r="A8" s="417"/>
      <c r="B8" s="418"/>
      <c r="C8" s="418"/>
      <c r="D8" s="418"/>
      <c r="E8" s="241"/>
      <c r="F8" s="241"/>
      <c r="G8" s="241"/>
      <c r="H8" s="241"/>
      <c r="I8" s="241"/>
      <c r="J8" s="241"/>
      <c r="K8" s="241"/>
      <c r="L8" s="241"/>
      <c r="M8" s="241"/>
      <c r="N8" s="425"/>
    </row>
    <row r="9" spans="1:14" s="2" customFormat="1" ht="24" customHeight="1" x14ac:dyDescent="0.25">
      <c r="A9" s="569" t="s">
        <v>20</v>
      </c>
      <c r="B9" s="252"/>
      <c r="C9" s="252"/>
      <c r="D9" s="252"/>
      <c r="E9" s="252"/>
      <c r="F9" s="252"/>
      <c r="G9" s="252"/>
      <c r="H9" s="252"/>
      <c r="I9" s="252"/>
      <c r="J9" s="252"/>
      <c r="K9" s="252"/>
      <c r="L9" s="252"/>
      <c r="M9" s="252"/>
      <c r="N9" s="570"/>
    </row>
    <row r="10" spans="1:14" ht="30.2" customHeight="1" x14ac:dyDescent="0.25">
      <c r="A10" s="427" t="s">
        <v>14</v>
      </c>
      <c r="B10" s="321"/>
      <c r="C10" s="321"/>
      <c r="D10" s="367" t="s">
        <v>15</v>
      </c>
      <c r="E10" s="367"/>
      <c r="F10" s="367"/>
      <c r="G10" s="321" t="s">
        <v>13</v>
      </c>
      <c r="H10" s="321"/>
      <c r="I10" s="321" t="s">
        <v>16</v>
      </c>
      <c r="J10" s="321"/>
      <c r="K10" s="321"/>
      <c r="L10" s="321"/>
      <c r="M10" s="321" t="s">
        <v>19</v>
      </c>
      <c r="N10" s="431"/>
    </row>
    <row r="11" spans="1:14" ht="25.35" customHeight="1" x14ac:dyDescent="0.25">
      <c r="A11" s="416"/>
      <c r="B11" s="241"/>
      <c r="C11" s="241"/>
      <c r="D11" s="241"/>
      <c r="E11" s="241"/>
      <c r="F11" s="241"/>
      <c r="G11" s="241"/>
      <c r="H11" s="241"/>
      <c r="I11" s="321" t="s">
        <v>17</v>
      </c>
      <c r="J11" s="321"/>
      <c r="K11" s="321" t="s">
        <v>18</v>
      </c>
      <c r="L11" s="321"/>
      <c r="M11" s="241"/>
      <c r="N11" s="425"/>
    </row>
    <row r="12" spans="1:14" ht="24" customHeight="1" x14ac:dyDescent="0.25">
      <c r="A12" s="416"/>
      <c r="B12" s="241"/>
      <c r="C12" s="241"/>
      <c r="D12" s="241"/>
      <c r="E12" s="241"/>
      <c r="F12" s="241"/>
      <c r="G12" s="241"/>
      <c r="H12" s="241"/>
      <c r="I12" s="241"/>
      <c r="J12" s="241"/>
      <c r="K12" s="241"/>
      <c r="L12" s="241"/>
      <c r="M12" s="241"/>
      <c r="N12" s="425"/>
    </row>
    <row r="13" spans="1:14" s="2" customFormat="1" ht="42" customHeight="1" x14ac:dyDescent="0.25">
      <c r="A13" s="427" t="s">
        <v>23</v>
      </c>
      <c r="B13" s="321"/>
      <c r="C13" s="321"/>
      <c r="D13" s="111" t="s">
        <v>419</v>
      </c>
      <c r="E13" s="113" t="s">
        <v>417</v>
      </c>
      <c r="F13" s="113" t="s">
        <v>24</v>
      </c>
      <c r="G13" s="113" t="s">
        <v>418</v>
      </c>
      <c r="H13" s="321" t="s">
        <v>22</v>
      </c>
      <c r="I13" s="321"/>
      <c r="J13" s="321"/>
      <c r="K13" s="321" t="s">
        <v>25</v>
      </c>
      <c r="L13" s="321"/>
      <c r="M13" s="321" t="s">
        <v>26</v>
      </c>
      <c r="N13" s="431"/>
    </row>
    <row r="14" spans="1:14" x14ac:dyDescent="0.25">
      <c r="A14" s="416"/>
      <c r="B14" s="241"/>
      <c r="C14" s="241"/>
      <c r="D14" s="392"/>
      <c r="E14" s="241"/>
      <c r="F14" s="392"/>
      <c r="G14" s="392"/>
      <c r="H14" s="241"/>
      <c r="I14" s="241"/>
      <c r="J14" s="241"/>
      <c r="K14" s="241"/>
      <c r="L14" s="241"/>
      <c r="M14" s="241"/>
      <c r="N14" s="425"/>
    </row>
    <row r="15" spans="1:14" x14ac:dyDescent="0.25">
      <c r="A15" s="416"/>
      <c r="B15" s="241"/>
      <c r="C15" s="241"/>
      <c r="D15" s="400"/>
      <c r="E15" s="241"/>
      <c r="F15" s="400"/>
      <c r="G15" s="400"/>
      <c r="H15" s="241"/>
      <c r="I15" s="241"/>
      <c r="J15" s="241"/>
      <c r="K15" s="241"/>
      <c r="L15" s="241"/>
      <c r="M15" s="241"/>
      <c r="N15" s="425"/>
    </row>
    <row r="16" spans="1:14" s="2" customFormat="1" ht="24" customHeight="1" x14ac:dyDescent="0.25">
      <c r="A16" s="569" t="s">
        <v>27</v>
      </c>
      <c r="B16" s="252"/>
      <c r="C16" s="252"/>
      <c r="D16" s="252"/>
      <c r="E16" s="252"/>
      <c r="F16" s="252"/>
      <c r="G16" s="252"/>
      <c r="H16" s="252"/>
      <c r="I16" s="252"/>
      <c r="J16" s="252"/>
      <c r="K16" s="252"/>
      <c r="L16" s="252"/>
      <c r="M16" s="252"/>
      <c r="N16" s="570"/>
    </row>
    <row r="17" spans="1:14" s="4" customFormat="1" ht="30.2" customHeight="1" x14ac:dyDescent="0.25">
      <c r="A17" s="415" t="s">
        <v>28</v>
      </c>
      <c r="B17" s="367"/>
      <c r="C17" s="367"/>
      <c r="D17" s="367" t="s">
        <v>29</v>
      </c>
      <c r="E17" s="367"/>
      <c r="F17" s="367" t="s">
        <v>30</v>
      </c>
      <c r="G17" s="367"/>
      <c r="H17" s="113" t="s">
        <v>31</v>
      </c>
      <c r="I17" s="367" t="s">
        <v>32</v>
      </c>
      <c r="J17" s="367"/>
      <c r="K17" s="367" t="s">
        <v>33</v>
      </c>
      <c r="L17" s="367"/>
      <c r="M17" s="367" t="s">
        <v>34</v>
      </c>
      <c r="N17" s="428"/>
    </row>
    <row r="18" spans="1:14" x14ac:dyDescent="0.25">
      <c r="A18" s="416"/>
      <c r="B18" s="241"/>
      <c r="C18" s="241"/>
      <c r="D18" s="241"/>
      <c r="E18" s="241"/>
      <c r="F18" s="241"/>
      <c r="G18" s="241"/>
      <c r="H18" s="241"/>
      <c r="I18" s="241"/>
      <c r="J18" s="241"/>
      <c r="K18" s="241"/>
      <c r="L18" s="241"/>
      <c r="M18" s="241"/>
      <c r="N18" s="425"/>
    </row>
    <row r="19" spans="1:14" x14ac:dyDescent="0.25">
      <c r="A19" s="416"/>
      <c r="B19" s="241"/>
      <c r="C19" s="241"/>
      <c r="D19" s="241"/>
      <c r="E19" s="241"/>
      <c r="F19" s="241"/>
      <c r="G19" s="241"/>
      <c r="H19" s="241"/>
      <c r="I19" s="241"/>
      <c r="J19" s="241"/>
      <c r="K19" s="241"/>
      <c r="L19" s="241"/>
      <c r="M19" s="241"/>
      <c r="N19" s="425"/>
    </row>
    <row r="20" spans="1:14" ht="30.2" customHeight="1" x14ac:dyDescent="0.25">
      <c r="A20" s="401" t="s">
        <v>54</v>
      </c>
      <c r="B20" s="402"/>
      <c r="C20" s="403"/>
      <c r="D20" s="404" t="s">
        <v>55</v>
      </c>
      <c r="E20" s="402"/>
      <c r="F20" s="403"/>
      <c r="G20" s="404" t="s">
        <v>56</v>
      </c>
      <c r="H20" s="402"/>
      <c r="I20" s="403"/>
      <c r="J20" s="404" t="s">
        <v>57</v>
      </c>
      <c r="K20" s="403"/>
      <c r="L20" s="404" t="s">
        <v>58</v>
      </c>
      <c r="M20" s="402"/>
      <c r="N20" s="407"/>
    </row>
    <row r="21" spans="1:14" x14ac:dyDescent="0.25">
      <c r="A21" s="405"/>
      <c r="B21" s="369"/>
      <c r="C21" s="370"/>
      <c r="D21" s="368"/>
      <c r="E21" s="369"/>
      <c r="F21" s="370"/>
      <c r="G21" s="368"/>
      <c r="H21" s="369"/>
      <c r="I21" s="370"/>
      <c r="J21" s="368"/>
      <c r="K21" s="370"/>
      <c r="L21" s="368"/>
      <c r="M21" s="369"/>
      <c r="N21" s="429"/>
    </row>
    <row r="22" spans="1:14" x14ac:dyDescent="0.25">
      <c r="A22" s="406"/>
      <c r="B22" s="372"/>
      <c r="C22" s="373"/>
      <c r="D22" s="371"/>
      <c r="E22" s="372"/>
      <c r="F22" s="373"/>
      <c r="G22" s="371"/>
      <c r="H22" s="372"/>
      <c r="I22" s="373"/>
      <c r="J22" s="371"/>
      <c r="K22" s="373"/>
      <c r="L22" s="371"/>
      <c r="M22" s="372"/>
      <c r="N22" s="430"/>
    </row>
    <row r="23" spans="1:14" ht="30.2" customHeight="1" x14ac:dyDescent="0.25">
      <c r="A23" s="401" t="s">
        <v>60</v>
      </c>
      <c r="B23" s="402"/>
      <c r="C23" s="403"/>
      <c r="D23" s="404" t="s">
        <v>61</v>
      </c>
      <c r="E23" s="402"/>
      <c r="F23" s="403"/>
      <c r="G23" s="404" t="s">
        <v>59</v>
      </c>
      <c r="H23" s="402"/>
      <c r="I23" s="403"/>
      <c r="J23" s="404" t="s">
        <v>62</v>
      </c>
      <c r="K23" s="403"/>
      <c r="L23" s="404" t="s">
        <v>63</v>
      </c>
      <c r="M23" s="402"/>
      <c r="N23" s="407"/>
    </row>
    <row r="24" spans="1:14" x14ac:dyDescent="0.25">
      <c r="A24" s="405"/>
      <c r="B24" s="369"/>
      <c r="C24" s="370"/>
      <c r="D24" s="368"/>
      <c r="E24" s="369"/>
      <c r="F24" s="370"/>
      <c r="G24" s="368"/>
      <c r="H24" s="369"/>
      <c r="I24" s="370"/>
      <c r="J24" s="368"/>
      <c r="K24" s="370"/>
      <c r="L24" s="368"/>
      <c r="M24" s="369"/>
      <c r="N24" s="429"/>
    </row>
    <row r="25" spans="1:14" x14ac:dyDescent="0.25">
      <c r="A25" s="406"/>
      <c r="B25" s="372"/>
      <c r="C25" s="373"/>
      <c r="D25" s="371"/>
      <c r="E25" s="372"/>
      <c r="F25" s="373"/>
      <c r="G25" s="371"/>
      <c r="H25" s="372"/>
      <c r="I25" s="373"/>
      <c r="J25" s="371"/>
      <c r="K25" s="373"/>
      <c r="L25" s="371"/>
      <c r="M25" s="372"/>
      <c r="N25" s="430"/>
    </row>
    <row r="26" spans="1:14" s="2" customFormat="1" ht="24" customHeight="1" x14ac:dyDescent="0.25">
      <c r="A26" s="569" t="s">
        <v>35</v>
      </c>
      <c r="B26" s="252"/>
      <c r="C26" s="252"/>
      <c r="D26" s="252"/>
      <c r="E26" s="252"/>
      <c r="F26" s="252"/>
      <c r="G26" s="252"/>
      <c r="H26" s="252"/>
      <c r="I26" s="252"/>
      <c r="J26" s="252"/>
      <c r="K26" s="252"/>
      <c r="L26" s="252"/>
      <c r="M26" s="252"/>
      <c r="N26" s="570"/>
    </row>
    <row r="27" spans="1:14" ht="30.2" customHeight="1" x14ac:dyDescent="0.25">
      <c r="A27" s="401" t="s">
        <v>51</v>
      </c>
      <c r="B27" s="402"/>
      <c r="C27" s="402"/>
      <c r="D27" s="403"/>
      <c r="E27" s="404" t="s">
        <v>420</v>
      </c>
      <c r="F27" s="402"/>
      <c r="G27" s="402"/>
      <c r="H27" s="403"/>
      <c r="I27" s="404" t="s">
        <v>52</v>
      </c>
      <c r="J27" s="402"/>
      <c r="K27" s="402"/>
      <c r="L27" s="403"/>
      <c r="M27" s="404" t="s">
        <v>53</v>
      </c>
      <c r="N27" s="407"/>
    </row>
    <row r="28" spans="1:14" ht="15.75" customHeight="1" x14ac:dyDescent="0.25">
      <c r="A28" s="411"/>
      <c r="B28" s="274"/>
      <c r="C28" s="274"/>
      <c r="D28" s="275"/>
      <c r="E28" s="273"/>
      <c r="F28" s="274"/>
      <c r="G28" s="274"/>
      <c r="H28" s="275"/>
      <c r="I28" s="273"/>
      <c r="J28" s="274"/>
      <c r="K28" s="274"/>
      <c r="L28" s="275"/>
      <c r="M28" s="419"/>
      <c r="N28" s="420"/>
    </row>
    <row r="29" spans="1:14" ht="15.75" customHeight="1" x14ac:dyDescent="0.25">
      <c r="A29" s="412"/>
      <c r="B29" s="277"/>
      <c r="C29" s="277"/>
      <c r="D29" s="278"/>
      <c r="E29" s="276"/>
      <c r="F29" s="277"/>
      <c r="G29" s="277"/>
      <c r="H29" s="278"/>
      <c r="I29" s="276"/>
      <c r="J29" s="277"/>
      <c r="K29" s="277"/>
      <c r="L29" s="278"/>
      <c r="M29" s="421"/>
      <c r="N29" s="422"/>
    </row>
    <row r="30" spans="1:14" x14ac:dyDescent="0.25">
      <c r="A30" s="417"/>
      <c r="B30" s="418"/>
      <c r="C30" s="321" t="s">
        <v>44</v>
      </c>
      <c r="D30" s="321"/>
      <c r="E30" s="321"/>
      <c r="F30" s="418"/>
      <c r="G30" s="321" t="s">
        <v>36</v>
      </c>
      <c r="H30" s="321"/>
      <c r="I30" s="418"/>
      <c r="J30" s="321" t="s">
        <v>37</v>
      </c>
      <c r="K30" s="321"/>
      <c r="L30" s="413"/>
      <c r="M30" s="413"/>
      <c r="N30" s="414"/>
    </row>
    <row r="31" spans="1:14" x14ac:dyDescent="0.25">
      <c r="A31" s="417"/>
      <c r="B31" s="418"/>
      <c r="C31" s="321"/>
      <c r="D31" s="321"/>
      <c r="E31" s="321"/>
      <c r="F31" s="418"/>
      <c r="G31" s="321"/>
      <c r="H31" s="321"/>
      <c r="I31" s="418"/>
      <c r="J31" s="321"/>
      <c r="K31" s="321"/>
      <c r="L31" s="413"/>
      <c r="M31" s="413"/>
      <c r="N31" s="414"/>
    </row>
    <row r="32" spans="1:14" x14ac:dyDescent="0.25">
      <c r="A32" s="427" t="s">
        <v>38</v>
      </c>
      <c r="B32" s="321"/>
      <c r="C32" s="321"/>
      <c r="D32" s="241"/>
      <c r="E32" s="241"/>
      <c r="F32" s="321" t="s">
        <v>39</v>
      </c>
      <c r="G32" s="321"/>
      <c r="H32" s="418"/>
      <c r="I32" s="418"/>
      <c r="J32" s="321" t="s">
        <v>40</v>
      </c>
      <c r="K32" s="321"/>
      <c r="L32" s="418"/>
      <c r="M32" s="418"/>
      <c r="N32" s="426"/>
    </row>
    <row r="33" spans="1:14" x14ac:dyDescent="0.25">
      <c r="A33" s="427"/>
      <c r="B33" s="321"/>
      <c r="C33" s="321"/>
      <c r="D33" s="241"/>
      <c r="E33" s="241"/>
      <c r="F33" s="321"/>
      <c r="G33" s="321"/>
      <c r="H33" s="418"/>
      <c r="I33" s="418"/>
      <c r="J33" s="321"/>
      <c r="K33" s="321"/>
      <c r="L33" s="418"/>
      <c r="M33" s="418"/>
      <c r="N33" s="426"/>
    </row>
    <row r="34" spans="1:14" x14ac:dyDescent="0.25">
      <c r="A34" s="417"/>
      <c r="B34" s="418"/>
      <c r="C34" s="321" t="s">
        <v>41</v>
      </c>
      <c r="D34" s="321"/>
      <c r="E34" s="321"/>
      <c r="F34" s="241"/>
      <c r="G34" s="321" t="s">
        <v>36</v>
      </c>
      <c r="H34" s="321"/>
      <c r="I34" s="418"/>
      <c r="J34" s="321" t="s">
        <v>37</v>
      </c>
      <c r="K34" s="321"/>
      <c r="L34" s="413"/>
      <c r="M34" s="413"/>
      <c r="N34" s="414"/>
    </row>
    <row r="35" spans="1:14" x14ac:dyDescent="0.25">
      <c r="A35" s="417"/>
      <c r="B35" s="418"/>
      <c r="C35" s="321"/>
      <c r="D35" s="321"/>
      <c r="E35" s="321"/>
      <c r="F35" s="241"/>
      <c r="G35" s="321"/>
      <c r="H35" s="321"/>
      <c r="I35" s="418"/>
      <c r="J35" s="321"/>
      <c r="K35" s="321"/>
      <c r="L35" s="413"/>
      <c r="M35" s="413"/>
      <c r="N35" s="414"/>
    </row>
    <row r="36" spans="1:14" x14ac:dyDescent="0.25">
      <c r="A36" s="423" t="s">
        <v>42</v>
      </c>
      <c r="B36" s="424"/>
      <c r="C36" s="424"/>
      <c r="D36" s="424"/>
      <c r="E36" s="321" t="s">
        <v>50</v>
      </c>
      <c r="F36" s="321"/>
      <c r="G36" s="241"/>
      <c r="H36" s="241"/>
      <c r="I36" s="241"/>
      <c r="J36" s="321" t="s">
        <v>40</v>
      </c>
      <c r="K36" s="321"/>
      <c r="L36" s="241"/>
      <c r="M36" s="241"/>
      <c r="N36" s="425"/>
    </row>
    <row r="37" spans="1:14" x14ac:dyDescent="0.25">
      <c r="A37" s="423"/>
      <c r="B37" s="424"/>
      <c r="C37" s="424"/>
      <c r="D37" s="424"/>
      <c r="E37" s="321"/>
      <c r="F37" s="321"/>
      <c r="G37" s="241"/>
      <c r="H37" s="241"/>
      <c r="I37" s="241"/>
      <c r="J37" s="321"/>
      <c r="K37" s="321"/>
      <c r="L37" s="241"/>
      <c r="M37" s="241"/>
      <c r="N37" s="425"/>
    </row>
    <row r="38" spans="1:14" x14ac:dyDescent="0.25">
      <c r="A38" s="417"/>
      <c r="B38" s="418"/>
      <c r="C38" s="321" t="s">
        <v>43</v>
      </c>
      <c r="D38" s="321"/>
      <c r="E38" s="321"/>
      <c r="F38" s="418"/>
      <c r="G38" s="321" t="s">
        <v>36</v>
      </c>
      <c r="H38" s="321"/>
      <c r="I38" s="418"/>
      <c r="J38" s="321" t="s">
        <v>37</v>
      </c>
      <c r="K38" s="321"/>
      <c r="L38" s="413"/>
      <c r="M38" s="413"/>
      <c r="N38" s="414"/>
    </row>
    <row r="39" spans="1:14" x14ac:dyDescent="0.25">
      <c r="A39" s="417"/>
      <c r="B39" s="418"/>
      <c r="C39" s="321"/>
      <c r="D39" s="321"/>
      <c r="E39" s="321"/>
      <c r="F39" s="418"/>
      <c r="G39" s="321"/>
      <c r="H39" s="321"/>
      <c r="I39" s="418"/>
      <c r="J39" s="321"/>
      <c r="K39" s="321"/>
      <c r="L39" s="413"/>
      <c r="M39" s="413"/>
      <c r="N39" s="414"/>
    </row>
    <row r="40" spans="1:14" s="3" customFormat="1" ht="42" customHeight="1" x14ac:dyDescent="0.25">
      <c r="A40" s="415" t="s">
        <v>45</v>
      </c>
      <c r="B40" s="367"/>
      <c r="C40" s="367"/>
      <c r="D40" s="367"/>
      <c r="E40" s="367"/>
      <c r="F40" s="397" t="s">
        <v>421</v>
      </c>
      <c r="G40" s="399"/>
      <c r="H40" s="113" t="s">
        <v>417</v>
      </c>
      <c r="I40" s="397" t="s">
        <v>49</v>
      </c>
      <c r="J40" s="399"/>
      <c r="K40" s="113" t="s">
        <v>422</v>
      </c>
      <c r="L40" s="113" t="s">
        <v>46</v>
      </c>
      <c r="M40" s="113" t="s">
        <v>47</v>
      </c>
      <c r="N40" s="128" t="s">
        <v>48</v>
      </c>
    </row>
    <row r="41" spans="1:14" x14ac:dyDescent="0.25">
      <c r="A41" s="416"/>
      <c r="B41" s="241"/>
      <c r="C41" s="241"/>
      <c r="D41" s="241"/>
      <c r="E41" s="241"/>
      <c r="F41" s="241"/>
      <c r="G41" s="241"/>
      <c r="H41" s="241"/>
      <c r="I41" s="241"/>
      <c r="J41" s="241"/>
      <c r="K41" s="241"/>
      <c r="L41" s="241"/>
      <c r="M41" s="241"/>
      <c r="N41" s="425"/>
    </row>
    <row r="42" spans="1:14" x14ac:dyDescent="0.25">
      <c r="A42" s="416"/>
      <c r="B42" s="241"/>
      <c r="C42" s="241"/>
      <c r="D42" s="241"/>
      <c r="E42" s="241"/>
      <c r="F42" s="241"/>
      <c r="G42" s="241"/>
      <c r="H42" s="241"/>
      <c r="I42" s="241"/>
      <c r="J42" s="241"/>
      <c r="K42" s="241"/>
      <c r="L42" s="241"/>
      <c r="M42" s="241"/>
      <c r="N42" s="425"/>
    </row>
    <row r="43" spans="1:14" ht="19.5" thickBot="1" x14ac:dyDescent="0.35">
      <c r="A43" s="408" t="s">
        <v>77</v>
      </c>
      <c r="B43" s="409"/>
      <c r="C43" s="409"/>
      <c r="D43" s="409"/>
      <c r="E43" s="409"/>
      <c r="F43" s="409"/>
      <c r="G43" s="409"/>
      <c r="H43" s="409"/>
      <c r="I43" s="409"/>
      <c r="J43" s="409"/>
      <c r="K43" s="409"/>
      <c r="L43" s="409"/>
      <c r="M43" s="409"/>
      <c r="N43" s="410"/>
    </row>
    <row r="44" spans="1:14" x14ac:dyDescent="0.25">
      <c r="A44" s="1"/>
      <c r="B44" s="1"/>
      <c r="C44" s="1"/>
      <c r="D44" s="1"/>
      <c r="E44" s="1"/>
      <c r="F44" s="1"/>
      <c r="G44" s="1"/>
      <c r="H44" s="1"/>
      <c r="I44" s="1"/>
      <c r="J44" s="1"/>
      <c r="K44" s="1"/>
      <c r="L44" s="1"/>
      <c r="M44" s="1"/>
      <c r="N44" s="1"/>
    </row>
    <row r="45" spans="1:14" x14ac:dyDescent="0.25">
      <c r="A45" s="1"/>
      <c r="B45" s="1"/>
      <c r="C45" s="1"/>
      <c r="D45" s="1"/>
      <c r="E45" s="1"/>
      <c r="F45" s="1"/>
      <c r="G45" s="1"/>
      <c r="H45" s="1"/>
      <c r="I45" s="1"/>
      <c r="J45" s="1"/>
      <c r="K45" s="1"/>
      <c r="L45" s="1"/>
      <c r="M45" s="1"/>
      <c r="N45" s="1"/>
    </row>
    <row r="46" spans="1:14" x14ac:dyDescent="0.25">
      <c r="A46" s="1"/>
      <c r="B46" s="1"/>
      <c r="C46" s="1"/>
      <c r="D46" s="1"/>
      <c r="E46" s="1"/>
      <c r="F46" s="1"/>
      <c r="G46" s="1"/>
      <c r="H46" s="1"/>
      <c r="I46" s="1"/>
      <c r="J46" s="1"/>
      <c r="K46" s="1"/>
      <c r="L46" s="1"/>
      <c r="M46" s="1"/>
      <c r="N46" s="1"/>
    </row>
    <row r="47" spans="1:14" x14ac:dyDescent="0.25">
      <c r="A47" s="1"/>
      <c r="B47" s="1"/>
      <c r="C47" s="1"/>
      <c r="D47" s="1"/>
      <c r="E47" s="1"/>
      <c r="F47" s="1"/>
      <c r="G47" s="1"/>
      <c r="H47" s="1"/>
      <c r="I47" s="1"/>
      <c r="J47" s="1"/>
      <c r="K47" s="1"/>
      <c r="L47" s="1"/>
      <c r="M47" s="1"/>
      <c r="N47" s="1"/>
    </row>
    <row r="48" spans="1:14" x14ac:dyDescent="0.25">
      <c r="A48" s="1"/>
      <c r="B48" s="1"/>
      <c r="C48" s="1"/>
      <c r="D48" s="1"/>
      <c r="E48" s="1"/>
      <c r="F48" s="1"/>
      <c r="G48" s="1"/>
      <c r="H48" s="1"/>
      <c r="I48" s="1"/>
      <c r="J48" s="1"/>
      <c r="K48" s="1"/>
      <c r="L48" s="1"/>
      <c r="M48" s="1"/>
      <c r="N48" s="1"/>
    </row>
    <row r="49" spans="1:14" x14ac:dyDescent="0.25">
      <c r="A49" s="1"/>
      <c r="B49" s="1"/>
      <c r="C49" s="1"/>
      <c r="D49" s="1"/>
      <c r="E49" s="1"/>
      <c r="F49" s="1"/>
      <c r="G49" s="1"/>
      <c r="H49" s="1"/>
      <c r="I49" s="1"/>
      <c r="J49" s="1"/>
      <c r="K49" s="1"/>
      <c r="L49" s="1"/>
      <c r="M49" s="1"/>
      <c r="N49" s="1"/>
    </row>
    <row r="50" spans="1:14" x14ac:dyDescent="0.25">
      <c r="A50" s="1"/>
      <c r="B50" s="1"/>
      <c r="C50" s="1"/>
      <c r="D50" s="1"/>
      <c r="E50" s="1"/>
      <c r="F50" s="1"/>
      <c r="G50" s="1"/>
      <c r="H50" s="1"/>
      <c r="I50" s="1"/>
      <c r="J50" s="1"/>
      <c r="K50" s="1"/>
      <c r="L50" s="1"/>
      <c r="M50" s="1"/>
      <c r="N50" s="1"/>
    </row>
    <row r="51" spans="1:14" x14ac:dyDescent="0.25">
      <c r="A51" s="1"/>
      <c r="B51" s="1"/>
      <c r="C51" s="1"/>
      <c r="D51" s="1"/>
      <c r="E51" s="1"/>
      <c r="F51" s="1"/>
      <c r="G51" s="1"/>
      <c r="H51" s="1"/>
      <c r="I51" s="1"/>
      <c r="J51" s="1"/>
      <c r="K51" s="1"/>
      <c r="L51" s="1"/>
      <c r="M51" s="1"/>
      <c r="N51" s="1"/>
    </row>
    <row r="52" spans="1:14" x14ac:dyDescent="0.25">
      <c r="A52" s="1"/>
      <c r="B52" s="1"/>
      <c r="C52" s="1"/>
      <c r="D52" s="1"/>
      <c r="E52" s="1"/>
      <c r="F52" s="1"/>
      <c r="G52" s="1"/>
      <c r="H52" s="1"/>
      <c r="I52" s="1"/>
      <c r="J52" s="1"/>
      <c r="K52" s="1"/>
      <c r="L52" s="1"/>
      <c r="M52" s="1"/>
      <c r="N52" s="1"/>
    </row>
    <row r="53" spans="1:14" x14ac:dyDescent="0.25">
      <c r="A53" s="1"/>
      <c r="B53" s="1"/>
      <c r="C53" s="1"/>
      <c r="D53" s="1"/>
      <c r="E53" s="1"/>
      <c r="F53" s="1"/>
      <c r="G53" s="1"/>
      <c r="H53" s="1"/>
      <c r="I53" s="1"/>
      <c r="J53" s="1"/>
      <c r="K53" s="1"/>
      <c r="L53" s="1"/>
      <c r="M53" s="1"/>
      <c r="N53" s="1"/>
    </row>
    <row r="54" spans="1:14" x14ac:dyDescent="0.25">
      <c r="A54" s="1"/>
      <c r="B54" s="1"/>
      <c r="C54" s="1"/>
      <c r="D54" s="1"/>
      <c r="E54" s="1"/>
      <c r="F54" s="1"/>
      <c r="G54" s="1"/>
      <c r="H54" s="1"/>
      <c r="I54" s="1"/>
      <c r="J54" s="1"/>
      <c r="K54" s="1"/>
      <c r="L54" s="1"/>
      <c r="M54" s="1"/>
      <c r="N54" s="1"/>
    </row>
    <row r="55" spans="1:14" x14ac:dyDescent="0.25">
      <c r="A55" s="1"/>
      <c r="B55" s="1"/>
      <c r="C55" s="1"/>
      <c r="D55" s="1"/>
      <c r="E55" s="1"/>
      <c r="F55" s="1"/>
      <c r="G55" s="1"/>
      <c r="H55" s="1"/>
      <c r="I55" s="1"/>
      <c r="J55" s="1"/>
      <c r="K55" s="1"/>
      <c r="L55" s="1"/>
      <c r="M55" s="1"/>
      <c r="N55" s="1"/>
    </row>
    <row r="56" spans="1:14" x14ac:dyDescent="0.25">
      <c r="A56" s="1"/>
      <c r="B56" s="1"/>
      <c r="C56" s="1"/>
      <c r="D56" s="1"/>
      <c r="E56" s="1"/>
      <c r="F56" s="1"/>
      <c r="G56" s="1"/>
      <c r="H56" s="1"/>
      <c r="I56" s="1"/>
      <c r="J56" s="1"/>
      <c r="K56" s="1"/>
      <c r="L56" s="1"/>
      <c r="M56" s="1"/>
      <c r="N56" s="1"/>
    </row>
    <row r="57" spans="1:14" x14ac:dyDescent="0.25">
      <c r="A57" s="1"/>
      <c r="B57" s="1"/>
      <c r="C57" s="1"/>
      <c r="D57" s="1"/>
      <c r="E57" s="1"/>
      <c r="F57" s="1"/>
      <c r="G57" s="1"/>
      <c r="H57" s="1"/>
      <c r="I57" s="1"/>
      <c r="J57" s="1"/>
      <c r="K57" s="1"/>
      <c r="L57" s="1"/>
      <c r="M57" s="1"/>
      <c r="N57" s="1"/>
    </row>
    <row r="58" spans="1:14" x14ac:dyDescent="0.25">
      <c r="A58" s="1"/>
      <c r="B58" s="1"/>
      <c r="C58" s="1"/>
      <c r="D58" s="1"/>
      <c r="E58" s="1"/>
      <c r="F58" s="1"/>
      <c r="G58" s="1"/>
      <c r="H58" s="1"/>
      <c r="I58" s="1"/>
      <c r="J58" s="1"/>
      <c r="K58" s="1"/>
      <c r="L58" s="1"/>
      <c r="M58" s="1"/>
      <c r="N58" s="1"/>
    </row>
    <row r="59" spans="1:14" x14ac:dyDescent="0.25">
      <c r="A59" s="1"/>
      <c r="B59" s="1"/>
      <c r="C59" s="1"/>
      <c r="D59" s="1"/>
      <c r="E59" s="1"/>
      <c r="F59" s="1"/>
      <c r="G59" s="1"/>
      <c r="H59" s="1"/>
      <c r="I59" s="1"/>
      <c r="J59" s="1"/>
      <c r="K59" s="1"/>
      <c r="L59" s="1"/>
      <c r="M59" s="1"/>
      <c r="N59" s="1"/>
    </row>
  </sheetData>
  <mergeCells count="137">
    <mergeCell ref="A1:N1"/>
    <mergeCell ref="A2:N2"/>
    <mergeCell ref="A3:B3"/>
    <mergeCell ref="C3:F3"/>
    <mergeCell ref="G3:H3"/>
    <mergeCell ref="I3:K3"/>
    <mergeCell ref="L3:N3"/>
    <mergeCell ref="L6:N6"/>
    <mergeCell ref="A7:B8"/>
    <mergeCell ref="C7:D8"/>
    <mergeCell ref="E7:F8"/>
    <mergeCell ref="G7:H8"/>
    <mergeCell ref="I7:K8"/>
    <mergeCell ref="L7:N8"/>
    <mergeCell ref="A4:B5"/>
    <mergeCell ref="C4:F5"/>
    <mergeCell ref="G4:H5"/>
    <mergeCell ref="I4:K5"/>
    <mergeCell ref="L4:N5"/>
    <mergeCell ref="A6:B6"/>
    <mergeCell ref="C6:D6"/>
    <mergeCell ref="E6:F6"/>
    <mergeCell ref="G6:H6"/>
    <mergeCell ref="I6:K6"/>
    <mergeCell ref="A11:C12"/>
    <mergeCell ref="D11:F12"/>
    <mergeCell ref="G11:H12"/>
    <mergeCell ref="I11:J11"/>
    <mergeCell ref="K11:L11"/>
    <mergeCell ref="M11:N12"/>
    <mergeCell ref="I12:J12"/>
    <mergeCell ref="K12:L12"/>
    <mergeCell ref="A9:N9"/>
    <mergeCell ref="A10:C10"/>
    <mergeCell ref="D10:F10"/>
    <mergeCell ref="G10:H10"/>
    <mergeCell ref="I10:L10"/>
    <mergeCell ref="M10:N10"/>
    <mergeCell ref="A13:C13"/>
    <mergeCell ref="H13:J13"/>
    <mergeCell ref="K13:L13"/>
    <mergeCell ref="M13:N13"/>
    <mergeCell ref="A14:C15"/>
    <mergeCell ref="D14:D15"/>
    <mergeCell ref="E14:E15"/>
    <mergeCell ref="F14:F15"/>
    <mergeCell ref="G14:G15"/>
    <mergeCell ref="H14:J15"/>
    <mergeCell ref="K14:L15"/>
    <mergeCell ref="M14:N15"/>
    <mergeCell ref="A16:N16"/>
    <mergeCell ref="A17:C17"/>
    <mergeCell ref="D17:E17"/>
    <mergeCell ref="F17:G17"/>
    <mergeCell ref="I17:J17"/>
    <mergeCell ref="K17:L17"/>
    <mergeCell ref="M17:N17"/>
    <mergeCell ref="M18:N19"/>
    <mergeCell ref="A20:C20"/>
    <mergeCell ref="D20:F20"/>
    <mergeCell ref="G20:I20"/>
    <mergeCell ref="J20:K20"/>
    <mergeCell ref="L20:N20"/>
    <mergeCell ref="A18:C19"/>
    <mergeCell ref="D18:E19"/>
    <mergeCell ref="F18:G19"/>
    <mergeCell ref="H18:H19"/>
    <mergeCell ref="I18:J19"/>
    <mergeCell ref="K18:L19"/>
    <mergeCell ref="A21:C22"/>
    <mergeCell ref="D21:F22"/>
    <mergeCell ref="G21:I22"/>
    <mergeCell ref="J21:K22"/>
    <mergeCell ref="L21:N22"/>
    <mergeCell ref="A23:C23"/>
    <mergeCell ref="D23:F23"/>
    <mergeCell ref="G23:I23"/>
    <mergeCell ref="J23:K23"/>
    <mergeCell ref="L23:N23"/>
    <mergeCell ref="A27:D27"/>
    <mergeCell ref="E27:H27"/>
    <mergeCell ref="I27:L27"/>
    <mergeCell ref="M27:N27"/>
    <mergeCell ref="A28:D29"/>
    <mergeCell ref="E28:H29"/>
    <mergeCell ref="I28:L29"/>
    <mergeCell ref="M28:N29"/>
    <mergeCell ref="A24:C25"/>
    <mergeCell ref="D24:F25"/>
    <mergeCell ref="G24:I25"/>
    <mergeCell ref="J24:K25"/>
    <mergeCell ref="L24:N25"/>
    <mergeCell ref="A26:N26"/>
    <mergeCell ref="L30:N31"/>
    <mergeCell ref="A32:C33"/>
    <mergeCell ref="D32:E33"/>
    <mergeCell ref="F32:G33"/>
    <mergeCell ref="H32:I33"/>
    <mergeCell ref="J32:K33"/>
    <mergeCell ref="L32:N33"/>
    <mergeCell ref="A30:B31"/>
    <mergeCell ref="C30:E31"/>
    <mergeCell ref="F30:F31"/>
    <mergeCell ref="G30:H31"/>
    <mergeCell ref="I30:I31"/>
    <mergeCell ref="J30:K31"/>
    <mergeCell ref="L34:N35"/>
    <mergeCell ref="A36:D37"/>
    <mergeCell ref="E36:F37"/>
    <mergeCell ref="G36:I37"/>
    <mergeCell ref="J36:K37"/>
    <mergeCell ref="L36:N37"/>
    <mergeCell ref="A34:B35"/>
    <mergeCell ref="C34:E35"/>
    <mergeCell ref="F34:F35"/>
    <mergeCell ref="G34:H35"/>
    <mergeCell ref="I34:I35"/>
    <mergeCell ref="J34:K35"/>
    <mergeCell ref="M41:M42"/>
    <mergeCell ref="N41:N42"/>
    <mergeCell ref="A43:N43"/>
    <mergeCell ref="L38:N39"/>
    <mergeCell ref="A40:E40"/>
    <mergeCell ref="F40:G40"/>
    <mergeCell ref="I40:J40"/>
    <mergeCell ref="A41:E42"/>
    <mergeCell ref="F41:G42"/>
    <mergeCell ref="H41:H42"/>
    <mergeCell ref="I41:J42"/>
    <mergeCell ref="K41:K42"/>
    <mergeCell ref="L41:L42"/>
    <mergeCell ref="A38:B39"/>
    <mergeCell ref="C38:E39"/>
    <mergeCell ref="F38:F39"/>
    <mergeCell ref="G38:H39"/>
    <mergeCell ref="I38:I39"/>
    <mergeCell ref="J38:K39"/>
  </mergeCells>
  <dataValidations disablePrompts="1" count="57">
    <dataValidation allowBlank="1" showInputMessage="1" showErrorMessage="1" promptTitle="Install Smart Thermostat" prompt="Select the Check Box if the existing HVAC system does not have a Smart Thermostat to operate the heating/cooling. " sqref="A30:B31" xr:uid="{E0CDA6E8-8E96-4EAA-A317-55AA36E6AF2A}"/>
    <dataValidation allowBlank="1" showInputMessage="1" showErrorMessage="1" promptTitle="Required " prompt="Check required to apply the measure as a Health and Safety Measure. " sqref="F30:F31" xr:uid="{215005F7-6D2A-4E77-8AFE-7966776FD682}"/>
    <dataValidation allowBlank="1" showInputMessage="1" showErrorMessage="1" promptTitle="Include In SIR" prompt="Check both “Required” and “Include in SIR” to apply the measure as an Incidental Repair (below SIR threshold) or Energy- Conservation Measure (above SIR threshold)" sqref="I34:I35 I30:I31" xr:uid="{85F42BA0-110C-49AC-A9D8-522582380CE1}"/>
    <dataValidation allowBlank="1" showInputMessage="1" showErrorMessage="1" promptTitle="Required" prompt="Check required to apply the measure as a Health and Safety Measure. " sqref="F34:F35" xr:uid="{E16E6D7B-382D-4CCF-8A54-7458E1A25DC0}"/>
    <dataValidation allowBlank="1" showInputMessage="1" showErrorMessage="1" promptTitle="Tune Up" prompt="Select this Checkbox if inspection of the existing equipment indicates a system tune-up is all that is necessary. " sqref="A34:B35" xr:uid="{4D025CEA-47AD-428E-AE44-A8CA77E431ED}"/>
    <dataValidation allowBlank="1" showInputMessage="1" showErrorMessage="1" promptTitle="Cost(s)" prompt="Enter Costs Associated with the equipment being evaluated (NEAT/MHEA)" sqref="L41:N42" xr:uid="{020547C0-7ADD-457A-98A3-33D588E17B24}"/>
    <dataValidation allowBlank="1" showInputMessage="1" showErrorMessage="1" promptTitle="Output Capacity" prompt="Enter the Output Capacity of the equipment being evaluated (NEAT/MHEA)" sqref="I41:J42" xr:uid="{4BE2DEEA-14B5-48A0-9050-1E7732D16438}"/>
    <dataValidation allowBlank="1" showInputMessage="1" showErrorMessage="1" promptTitle="Efficiency" prompt="Enter projected % of replacement equipment being evaluated (NEAT/MHEA)" sqref="F41:G42" xr:uid="{B6C481FC-CF00-4CA5-8B5E-A7BB1F203D94}"/>
    <dataValidation allowBlank="1" showInputMessage="1" showErrorMessage="1" promptTitle="Heating Efficiency (%) Improve. " prompt="1-2% is typical. 5% is possible if the unit is old, has not been recently tuned, and is tuned using diagnostic equipment." sqref="G36:I37" xr:uid="{F2EBB47A-16DC-4D7D-A611-E37D18A06FFD}"/>
    <dataValidation allowBlank="1" showInputMessage="1" showErrorMessage="1" prompt="The number of hours each day that a set-back thermostat, if one exists, affects the thermostat set-point._x000a_A typical range for Daily Setback Hours is 6 to 10 hours per day, depending on household schedules and comfort preferences._x000a_• Values are between 1-12" sqref="H32:I33" xr:uid="{AB38935D-B7C0-41CD-B15E-402346004FE7}"/>
    <dataValidation allowBlank="1" showInputMessage="1" showErrorMessage="1" promptTitle="Heating Nighttime Setback (F)" prompt="The number of degrees the thermostat lowers the heating temperature at night to save energy while maintaining comfort. Typically, this is set 5-10°F below the normal daytime temperature._x000a_• Values are between 1 and 10 _x000a_" sqref="D32:E33" xr:uid="{90C8328B-4E6E-441C-AEEC-FECBC0428672}"/>
    <dataValidation allowBlank="1" showInputMessage="1" showErrorMessage="1" promptTitle="Flue Diameter (in)" prompt="Enter the Flue Diameter in inhces for the Flue Pipe. " sqref="J21:K22" xr:uid="{AE0B0CD2-1804-42BF-BEEB-FDFD33CE20D9}"/>
    <dataValidation allowBlank="1" showInputMessage="1" showErrorMessage="1" promptTitle="Heating Setback Used " prompt="Select the box if a heating setback is being used. " sqref="M18:N19" xr:uid="{88AD7592-2E5E-477F-B1B7-F67C48A0381A}"/>
    <dataValidation allowBlank="1" showInputMessage="1" showErrorMessage="1" promptTitle="On in Summer " prompt="Select the box if Present. " sqref="K18:L19" xr:uid="{AC7284F6-8F90-4172-A364-826C47EEB257}"/>
    <dataValidation allowBlank="1" showInputMessage="1" showErrorMessage="1" promptTitle="Pilot Light " prompt="Select the box if Present. " sqref="I18:J19" xr:uid="{A04D5C4D-F6EE-467D-8729-BB70F3980109}"/>
    <dataValidation allowBlank="1" showInputMessage="1" showErrorMessage="1" promptTitle="IID" prompt="Select the box if Present. " sqref="H18:H19" xr:uid="{814C5F02-9794-40DE-AB41-211C3BC68BB8}"/>
    <dataValidation allowBlank="1" showInputMessage="1" showErrorMessage="1" promptTitle="Automatic Vent Damper" prompt="Select the Checkbox if Present. " sqref="F18:G19" xr:uid="{D0AEFF5B-310E-4867-85CA-F658EF847F61}"/>
    <dataValidation allowBlank="1" showInputMessage="1" showErrorMessage="1" promptTitle="Atmospheric Burner" prompt="Select the Check Box if Present. " sqref="D18:E19" xr:uid="{DE8D68A2-8AE3-4CF5-81B8-6790183DAC2B}"/>
    <dataValidation allowBlank="1" showInputMessage="1" showErrorMessage="1" promptTitle="Fraction of Load Served" prompt="Enter the Estimated Fraction of Load Served in %." sqref="A18:C19" xr:uid="{013A37FB-C8DB-4F71-9EEF-8D884D98ED51}"/>
    <dataValidation allowBlank="1" showInputMessage="1" showErrorMessage="1" promptTitle="Existing HSPF" prompt="Enter Existing HSPF if known. " sqref="K14:L15" xr:uid="{F0E3D5E3-D060-41C4-AAC1-F6EB475ED8A6}"/>
    <dataValidation allowBlank="1" showInputMessage="1" showErrorMessage="1" promptTitle="Steady State Efficiency" prompt="Enter Stead State Efficiency from Combustiion Analyzer " sqref="H14:J15" xr:uid="{5833047B-7D42-48C4-B9FE-7F8C89BD3804}"/>
    <dataValidation type="list" allowBlank="1" showInputMessage="1" showErrorMessage="1" sqref="E14:E15" xr:uid="{53901EED-5BC3-4C50-82B8-1284E5244EE4}">
      <formula1>"%,HSPF, HSPF2, COP, "</formula1>
    </dataValidation>
    <dataValidation type="list" allowBlank="1" showInputMessage="1" showErrorMessage="1" promptTitle="Output Capacity Measurement " prompt="Select Output Capacity Measurement " sqref="G14:G15" xr:uid="{2515FBA9-5605-4053-BA56-CBBC5A6B1E27}">
      <formula1>"kBtu/hr, Btu/hr, kW"</formula1>
    </dataValidation>
    <dataValidation allowBlank="1" showInputMessage="1" showErrorMessage="1" promptTitle="Output Capacity" prompt="Enter the output capacity of the heating system in units of kBtu/hr. The output capacity is usually obtained directly from the nameplate of the heating system or from an inspection of nozzle sizes, etc. " sqref="F14" xr:uid="{53A3E14D-8885-487B-96FD-12139E074796}"/>
    <dataValidation allowBlank="1" showInputMessage="1" showErrorMessage="1" promptTitle="Return Temp." prompt="Enter Return Temp from Heat Rise Test. " sqref="K12:L12" xr:uid="{3E437033-8D53-4A5D-8864-0B0E0C902A0D}"/>
    <dataValidation allowBlank="1" showInputMessage="1" showErrorMessage="1" promptTitle="Supply Temp." prompt="Enter Supply Temp from Heat Rise Test" sqref="I12:J12" xr:uid="{7D6CF58D-7A65-4982-BD01-31E7BDC27251}"/>
    <dataValidation allowBlank="1" showInputMessage="1" showErrorMessage="1" promptTitle="Model #" prompt="Enter the model # taken from the Equipment. " sqref="L7:N8" xr:uid="{9FFCD171-8BB6-4E69-9FFF-2B104870A809}"/>
    <dataValidation allowBlank="1" showInputMessage="1" showErrorMessage="1" promptTitle="Serial Number" prompt="Enter Serial Number taken from the Equipment." sqref="I7:K8" xr:uid="{01CF978A-9C39-429D-910B-F9362191AD73}"/>
    <dataValidation allowBlank="1" showInputMessage="1" showErrorMessage="1" promptTitle="CO Reading" prompt="Enter CO Reading taken from Combustion Analyzer, if applicable. " sqref="G7:H8" xr:uid="{D681DB45-9B9E-42E4-99F3-52752C4EBFA4}"/>
    <dataValidation type="list" allowBlank="1" showInputMessage="1" showErrorMessage="1" promptTitle="Flow Configuration " prompt="Select the direction the heat is distributed through the duct system. " sqref="E7:F8" xr:uid="{23C3BF16-72F2-4F0B-AD40-563A2E79169C}">
      <formula1>"Upflow, Downflow, Horizontal "</formula1>
    </dataValidation>
    <dataValidation allowBlank="1" showInputMessage="1" showErrorMessage="1" promptTitle="Secondary System" prompt="Utilize this checkbox to indicate if the existing equipment is used as a secondary heating system for the dwelling unt. _x000a_" sqref="C7:D8" xr:uid="{909721E9-D9CF-4CCC-9792-4A5F3D311040}"/>
    <dataValidation allowBlank="1" showInputMessage="1" showErrorMessage="1" promptTitle="Primary System" prompt="Utilize the checkbox to indicate if this heating system is the primary system for the dwelling unit. " sqref="A7:B8" xr:uid="{715C12C2-D706-4D91-9C81-A301654DEF0F}"/>
    <dataValidation allowBlank="1" showInputMessage="1" showErrorMessage="1" promptTitle="Year Manfucatured" prompt="Enter the Manufactured Date. " sqref="L4:N5" xr:uid="{E2B2AB26-1DC1-4FDE-A29C-3E7A8829DC38}"/>
    <dataValidation allowBlank="1" showInputMessage="1" showErrorMessage="1" promptTitle="HVAC System Code" prompt="Entr the Code that makes the most sense to Agency to idenitfy the existing heating system. " sqref="A4:B5" xr:uid="{CFFA09C7-7480-4EA5-847C-83B9E5B1DECA}"/>
    <dataValidation type="list" allowBlank="1" showInputMessage="1" showErrorMessage="1" promptTitle="Replacement Equipment " prompt="Select the Replacement Equipment to be evaluated for (NEAT/MHEA)" sqref="A41:E42" xr:uid="{F963FC9F-0ABE-4553-B8FE-0CD864765D8F}">
      <formula1>"Furance- Forced Air, Furnance- Gravity, Boiler- Hot Water, Boiler- Steam, Space Heater, Heat Pump- Central, Heat Pump- Room/Window, Heat Pump- PTHP, Heat Pump- Ductless Mini-Split"</formula1>
    </dataValidation>
    <dataValidation type="list" allowBlank="1" showInputMessage="1" showErrorMessage="1" sqref="J24:K25" xr:uid="{7CB5C2C9-D42D-4C29-9392-57C8A56AF726}">
      <formula1>"Clean, Fair, Dirty, Plugged, None"</formula1>
    </dataValidation>
    <dataValidation type="list" allowBlank="1" showInputMessage="1" showErrorMessage="1" promptTitle="Air Filter Location" prompt="Where is the Filter Located, choose from the dropdown list. " sqref="G24:I25" xr:uid="{CFAE9EFF-9F3C-4417-A9C1-9A124B9DE43D}">
      <formula1>"In Furnace, In Compartment Door, In Duct, Other"</formula1>
    </dataValidation>
    <dataValidation type="list" allowBlank="1" showInputMessage="1" showErrorMessage="1" promptTitle="Blower Condition" prompt="Select the option that best describes the Blower Condition. " sqref="D24:F25" xr:uid="{FF8DF6CC-DFF1-451C-8AE3-8B1EC8A4426C}">
      <formula1>"Clean, Dirty, Plugged, N/A"</formula1>
    </dataValidation>
    <dataValidation type="list" allowBlank="1" showInputMessage="1" showErrorMessage="1" promptTitle="Blower Motor Type" prompt="Select the Blower Motor Type, if known. " sqref="A24:C25" xr:uid="{F9A7948F-8B25-4845-AB93-ED16E7F5BA58}">
      <formula1>"Direct Drive, Belt Drive, N/A"</formula1>
    </dataValidation>
    <dataValidation type="list" allowBlank="1" showInputMessage="1" showErrorMessage="1" promptTitle="Combustion Air Intake" prompt="Is Combustion Air Present for the Equipment? " sqref="L21:N22" xr:uid="{B7764B7C-0042-4DDC-B010-AA0E124297D0}">
      <formula1>"Adequate, Present but Inadequate, Other, N/A"</formula1>
    </dataValidation>
    <dataValidation type="list" allowBlank="1" showInputMessage="1" showErrorMessage="1" promptTitle="Combustion System Type" prompt="Select the Combustion Type for the Heating Equipment. " sqref="G21:I22" xr:uid="{1F8C8F5A-70A1-499B-9F1B-3C37321C0B13}">
      <formula1>"Sealed, Unsealed, N/A"</formula1>
    </dataValidation>
    <dataValidation type="list" allowBlank="1" showInputMessage="1" showErrorMessage="1" promptTitle="Existing Flue Condition " prompt="Select the option that best describes the Existing Flue Pipe. " sqref="D21:F22" xr:uid="{14515E33-7612-4156-BA27-51A83F0E011A}">
      <formula1>"Good, Fair, Poor (but Working), Broken (Not Working), None, N/A "</formula1>
    </dataValidation>
    <dataValidation type="list" allowBlank="1" showInputMessage="1" showErrorMessage="1" promptTitle="Existing Flue Pipe" prompt="Select the type of flue pipe material for the heating system, if applicable. " sqref="A21:C22" xr:uid="{F54D0FF0-AC57-4367-B587-3BAA20663D48}">
      <formula1>"Metal Single Wall, Metal Double Wall, PVC, Other, N/A"</formula1>
    </dataValidation>
    <dataValidation allowBlank="1" showInputMessage="1" showErrorMessage="1" promptTitle="Relocate Thermostat" prompt="Check box if existing thermostat is exposed to direct sunlight, too close to supply vent or return air, etc. " sqref="M28:N29" xr:uid="{D458A5B5-C462-4C7F-B207-B466EB847E91}"/>
    <dataValidation allowBlank="1" showInputMessage="1" showErrorMessage="1" promptTitle="Nighttime Thermostat Setting (F)" prompt="Values are between 50 and 100." sqref="I28:L29" xr:uid="{FEE8320F-B039-4B8E-B508-C28367550429}"/>
    <dataValidation allowBlank="1" showInputMessage="1" showErrorMessage="1" promptTitle="Daytime Thermostat Setting (F)" prompt="Values are between 50 and 100. " sqref="E28:H29" xr:uid="{20125C24-F102-40FD-AF90-EB4070B57B08}"/>
    <dataValidation type="list" allowBlank="1" showInputMessage="1" showErrorMessage="1" promptTitle="Thermostat Type" prompt="Select the Thermostat Type from the dropdown list. " sqref="A28:D29" xr:uid="{F97C4242-3347-4771-A0FF-7B6D3C009BE2}">
      <formula1>"Mechanical (bimatallic Strip), Mechanical (mercery Bulb), Electronic (no Setback), Electronic (with Setback), Power Pile, Other "</formula1>
    </dataValidation>
    <dataValidation type="list" allowBlank="1" showInputMessage="1" showErrorMessage="1" promptTitle="Output Capacity Measurement" prompt="Enter the Output Capacity Measurement for the evaulated equipment (NEAT/MHEA)" sqref="K41:K42" xr:uid="{7374AF9E-4700-486B-9E77-8968DBB74A25}">
      <formula1>"kBtu/hr, Btu/hr, kW"</formula1>
    </dataValidation>
    <dataValidation type="list" allowBlank="1" showInputMessage="1" showErrorMessage="1" promptTitle="Efficiency Measurement" prompt="Select the Measurement used to describe the replacement equipment being evaluated (NEAT/MHEA)_x000a_" sqref="H41:H42" xr:uid="{E6E3C534-16DA-4AE8-B330-4FD2B695C469}">
      <formula1>"%, HSPF2, COP, "</formula1>
    </dataValidation>
    <dataValidation type="list" allowBlank="1" showInputMessage="1" showErrorMessage="1" promptTitle="Ton(s)" prompt="Enter Ton(s), when applicable. " sqref="M14:N15" xr:uid="{C7237410-CB55-4F95-9B5A-4B2AEE0F0306}">
      <formula1>"1,1.5,2,2.5,3,3.5,4,4.5,5"</formula1>
    </dataValidation>
    <dataValidation type="list" allowBlank="1" showInputMessage="1" showErrorMessage="1" promptTitle="Heat Rise Results " prompt="According to the data plate are these readings within range of specifications?" sqref="M11:N12" xr:uid="{AB3F5B9C-0114-49A9-85F9-C7634B79E19B}">
      <formula1>"Pass- Within Limits, Fail- Outside Limits, N/A"</formula1>
    </dataValidation>
    <dataValidation type="list" allowBlank="1" showInputMessage="1" showErrorMessage="1" promptTitle="Further Testing" prompt="Based on Inspection, does this unit require further diagnostic testing? _x000a_Select an option from the dropdown list. " sqref="D11:F12" xr:uid="{6327D52B-14FD-4C67-B89C-B9FCC922AA0A}">
      <formula1>"Yes- Critical Issue, Yes- Performance Concern, Yes- Aifflow Issue, Yes- Electrical Problem, Yes- Heat Exchange Issue, No- Operating Normally, No- Minor Adjustment Needed, No- Routine Maintenance Advised, No- Check for Efficiency Replacement "</formula1>
    </dataValidation>
    <dataValidation type="list" allowBlank="1" showInputMessage="1" showErrorMessage="1" promptTitle="Maintenance Status" prompt="Select a Maintenance Status that best describes this Equipment. " sqref="A11:C12" xr:uid="{08CC0DFA-F09C-42B4-BFBF-0522F74A9377}">
      <formula1>"Annual Professional Maintenance, Seldom or Never Maintained, Not Working"</formula1>
    </dataValidation>
    <dataValidation type="list" allowBlank="1" showInputMessage="1" showErrorMessage="1" promptTitle="Gas Leak Preseent" prompt="Is there a Gas Leak Present? _x000a_Select from the dropdown list. " sqref="G11:H12" xr:uid="{87D2D96B-9B5A-40A9-8F18-BDD5212358F8}">
      <formula1>"Yes, No, N/A"</formula1>
    </dataValidation>
    <dataValidation type="list" allowBlank="1" showInputMessage="1" showErrorMessage="1" promptTitle="Location" prompt="Select the location for the Existing Equipment " sqref="I4:K5" xr:uid="{C82CDCF3-A483-44C5-B042-3EB8CAFDA9E6}">
      <formula1>"Conditioned Space, Unconditioned Attic/Ceiling, Unconditioned Garage, Unconditioned Basement, Unconditioned Crawlspace/Belly "</formula1>
    </dataValidation>
    <dataValidation type="list" allowBlank="1" showInputMessage="1" showErrorMessage="1" promptTitle="Fuel Type" prompt="Select the fuel type from the dropdown list used by this system. " sqref="G4:H5" xr:uid="{9FACC546-4B01-43BD-8C1B-82DD94BDEAB6}">
      <formula1>"Electricity, Natural Gas, Propane'LPG, Fuel Oil, Kerosene, Wood, Coal, Other "</formula1>
    </dataValidation>
    <dataValidation type="list" allowBlank="1" showInputMessage="1" showErrorMessage="1" promptTitle="Equipment Type" prompt="Choose the existing equipment type from the dropdown list. " sqref="C4:F5" xr:uid="{AE5DAED3-6014-42C3-BC49-1129D00B36B9}">
      <formula1>"Furnace- Forced Air, Furnace- Gravity, Boiler- Hot Water, Boiler- Steam, Space Heater, Heat Pump- Central, Heat Pump- Room/Window, Heat Pump- PTHP, Heat Pump- Ductless Mini-Split, Vented Space Heater, Unvented Space Heater, None, Other "</formula1>
    </dataValidation>
  </dataValidations>
  <printOptions horizontalCentered="1"/>
  <pageMargins left="0" right="0" top="0" bottom="0" header="0" footer="0"/>
  <pageSetup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0</xdr:col>
                    <xdr:colOff>476250</xdr:colOff>
                    <xdr:row>6</xdr:row>
                    <xdr:rowOff>19050</xdr:rowOff>
                  </from>
                  <to>
                    <xdr:col>1</xdr:col>
                    <xdr:colOff>9525</xdr:colOff>
                    <xdr:row>7</xdr:row>
                    <xdr:rowOff>104775</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2</xdr:col>
                    <xdr:colOff>523875</xdr:colOff>
                    <xdr:row>6</xdr:row>
                    <xdr:rowOff>19050</xdr:rowOff>
                  </from>
                  <to>
                    <xdr:col>3</xdr:col>
                    <xdr:colOff>57150</xdr:colOff>
                    <xdr:row>7</xdr:row>
                    <xdr:rowOff>104775</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3</xdr:col>
                    <xdr:colOff>895350</xdr:colOff>
                    <xdr:row>17</xdr:row>
                    <xdr:rowOff>38100</xdr:rowOff>
                  </from>
                  <to>
                    <xdr:col>4</xdr:col>
                    <xdr:colOff>400050</xdr:colOff>
                    <xdr:row>18</xdr:row>
                    <xdr:rowOff>123825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0</xdr:col>
                    <xdr:colOff>504825</xdr:colOff>
                    <xdr:row>29</xdr:row>
                    <xdr:rowOff>47625</xdr:rowOff>
                  </from>
                  <to>
                    <xdr:col>1</xdr:col>
                    <xdr:colOff>38100</xdr:colOff>
                    <xdr:row>30</xdr:row>
                    <xdr:rowOff>133350</xdr:rowOff>
                  </to>
                </anchor>
              </controlPr>
            </control>
          </mc:Choice>
        </mc:AlternateContent>
        <mc:AlternateContent xmlns:mc="http://schemas.openxmlformats.org/markup-compatibility/2006">
          <mc:Choice Requires="x14">
            <control shapeId="22533" r:id="rId8" name="Option Button 5">
              <controlPr defaultSize="0" autoFill="0" autoLine="0" autoPict="0">
                <anchor moveWithCells="1">
                  <from>
                    <xdr:col>7</xdr:col>
                    <xdr:colOff>361950</xdr:colOff>
                    <xdr:row>17</xdr:row>
                    <xdr:rowOff>28575</xdr:rowOff>
                  </from>
                  <to>
                    <xdr:col>7</xdr:col>
                    <xdr:colOff>876300</xdr:colOff>
                    <xdr:row>18</xdr:row>
                    <xdr:rowOff>104775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10</xdr:col>
                    <xdr:colOff>333375</xdr:colOff>
                    <xdr:row>17</xdr:row>
                    <xdr:rowOff>47625</xdr:rowOff>
                  </from>
                  <to>
                    <xdr:col>10</xdr:col>
                    <xdr:colOff>733425</xdr:colOff>
                    <xdr:row>18</xdr:row>
                    <xdr:rowOff>133350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12</xdr:col>
                    <xdr:colOff>428625</xdr:colOff>
                    <xdr:row>17</xdr:row>
                    <xdr:rowOff>76200</xdr:rowOff>
                  </from>
                  <to>
                    <xdr:col>12</xdr:col>
                    <xdr:colOff>828675</xdr:colOff>
                    <xdr:row>18</xdr:row>
                    <xdr:rowOff>161925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5</xdr:col>
                    <xdr:colOff>171450</xdr:colOff>
                    <xdr:row>29</xdr:row>
                    <xdr:rowOff>57150</xdr:rowOff>
                  </from>
                  <to>
                    <xdr:col>5</xdr:col>
                    <xdr:colOff>571500</xdr:colOff>
                    <xdr:row>30</xdr:row>
                    <xdr:rowOff>142875</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8</xdr:col>
                    <xdr:colOff>161925</xdr:colOff>
                    <xdr:row>29</xdr:row>
                    <xdr:rowOff>76200</xdr:rowOff>
                  </from>
                  <to>
                    <xdr:col>8</xdr:col>
                    <xdr:colOff>561975</xdr:colOff>
                    <xdr:row>30</xdr:row>
                    <xdr:rowOff>161925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0</xdr:col>
                    <xdr:colOff>419100</xdr:colOff>
                    <xdr:row>33</xdr:row>
                    <xdr:rowOff>19050</xdr:rowOff>
                  </from>
                  <to>
                    <xdr:col>0</xdr:col>
                    <xdr:colOff>819150</xdr:colOff>
                    <xdr:row>34</xdr:row>
                    <xdr:rowOff>104775</xdr:rowOff>
                  </to>
                </anchor>
              </controlPr>
            </control>
          </mc:Choice>
        </mc:AlternateContent>
        <mc:AlternateContent xmlns:mc="http://schemas.openxmlformats.org/markup-compatibility/2006">
          <mc:Choice Requires="x14">
            <control shapeId="22539" r:id="rId14" name="Check Box 11">
              <controlPr defaultSize="0" autoFill="0" autoLine="0" autoPict="0">
                <anchor moveWithCells="1">
                  <from>
                    <xdr:col>5</xdr:col>
                    <xdr:colOff>257175</xdr:colOff>
                    <xdr:row>33</xdr:row>
                    <xdr:rowOff>66675</xdr:rowOff>
                  </from>
                  <to>
                    <xdr:col>5</xdr:col>
                    <xdr:colOff>657225</xdr:colOff>
                    <xdr:row>34</xdr:row>
                    <xdr:rowOff>152400</xdr:rowOff>
                  </to>
                </anchor>
              </controlPr>
            </control>
          </mc:Choice>
        </mc:AlternateContent>
        <mc:AlternateContent xmlns:mc="http://schemas.openxmlformats.org/markup-compatibility/2006">
          <mc:Choice Requires="x14">
            <control shapeId="22540" r:id="rId15" name="Check Box 12">
              <controlPr defaultSize="0" autoFill="0" autoLine="0" autoPict="0">
                <anchor moveWithCells="1">
                  <from>
                    <xdr:col>8</xdr:col>
                    <xdr:colOff>142875</xdr:colOff>
                    <xdr:row>33</xdr:row>
                    <xdr:rowOff>47625</xdr:rowOff>
                  </from>
                  <to>
                    <xdr:col>8</xdr:col>
                    <xdr:colOff>542925</xdr:colOff>
                    <xdr:row>34</xdr:row>
                    <xdr:rowOff>133350</xdr:rowOff>
                  </to>
                </anchor>
              </controlPr>
            </control>
          </mc:Choice>
        </mc:AlternateContent>
        <mc:AlternateContent xmlns:mc="http://schemas.openxmlformats.org/markup-compatibility/2006">
          <mc:Choice Requires="x14">
            <control shapeId="22541" r:id="rId16" name="Check Box 13">
              <controlPr defaultSize="0" autoFill="0" autoLine="0" autoPict="0">
                <anchor moveWithCells="1">
                  <from>
                    <xdr:col>0</xdr:col>
                    <xdr:colOff>390525</xdr:colOff>
                    <xdr:row>37</xdr:row>
                    <xdr:rowOff>47625</xdr:rowOff>
                  </from>
                  <to>
                    <xdr:col>0</xdr:col>
                    <xdr:colOff>790575</xdr:colOff>
                    <xdr:row>38</xdr:row>
                    <xdr:rowOff>133350</xdr:rowOff>
                  </to>
                </anchor>
              </controlPr>
            </control>
          </mc:Choice>
        </mc:AlternateContent>
        <mc:AlternateContent xmlns:mc="http://schemas.openxmlformats.org/markup-compatibility/2006">
          <mc:Choice Requires="x14">
            <control shapeId="22542" r:id="rId17" name="Check Box 14">
              <controlPr defaultSize="0" autoFill="0" autoLine="0" autoPict="0">
                <anchor moveWithCells="1">
                  <from>
                    <xdr:col>5</xdr:col>
                    <xdr:colOff>200025</xdr:colOff>
                    <xdr:row>37</xdr:row>
                    <xdr:rowOff>66675</xdr:rowOff>
                  </from>
                  <to>
                    <xdr:col>5</xdr:col>
                    <xdr:colOff>600075</xdr:colOff>
                    <xdr:row>38</xdr:row>
                    <xdr:rowOff>152400</xdr:rowOff>
                  </to>
                </anchor>
              </controlPr>
            </control>
          </mc:Choice>
        </mc:AlternateContent>
        <mc:AlternateContent xmlns:mc="http://schemas.openxmlformats.org/markup-compatibility/2006">
          <mc:Choice Requires="x14">
            <control shapeId="22543" r:id="rId18" name="Check Box 15">
              <controlPr defaultSize="0" autoFill="0" autoLine="0" autoPict="0">
                <anchor moveWithCells="1">
                  <from>
                    <xdr:col>8</xdr:col>
                    <xdr:colOff>133350</xdr:colOff>
                    <xdr:row>37</xdr:row>
                    <xdr:rowOff>57150</xdr:rowOff>
                  </from>
                  <to>
                    <xdr:col>8</xdr:col>
                    <xdr:colOff>533400</xdr:colOff>
                    <xdr:row>38</xdr:row>
                    <xdr:rowOff>142875</xdr:rowOff>
                  </to>
                </anchor>
              </controlPr>
            </control>
          </mc:Choice>
        </mc:AlternateContent>
        <mc:AlternateContent xmlns:mc="http://schemas.openxmlformats.org/markup-compatibility/2006">
          <mc:Choice Requires="x14">
            <control shapeId="22544" r:id="rId19" name="Check Box 16">
              <controlPr defaultSize="0" autoFill="0" autoLine="0" autoPict="0">
                <anchor moveWithCells="1">
                  <from>
                    <xdr:col>12</xdr:col>
                    <xdr:colOff>628650</xdr:colOff>
                    <xdr:row>27</xdr:row>
                    <xdr:rowOff>38100</xdr:rowOff>
                  </from>
                  <to>
                    <xdr:col>13</xdr:col>
                    <xdr:colOff>161925</xdr:colOff>
                    <xdr:row>28</xdr:row>
                    <xdr:rowOff>114300</xdr:rowOff>
                  </to>
                </anchor>
              </controlPr>
            </control>
          </mc:Choice>
        </mc:AlternateContent>
        <mc:AlternateContent xmlns:mc="http://schemas.openxmlformats.org/markup-compatibility/2006">
          <mc:Choice Requires="x14">
            <control shapeId="22545" r:id="rId20" name="Check Box 17">
              <controlPr defaultSize="0" autoFill="0" autoLine="0" autoPict="0">
                <anchor moveWithCells="1">
                  <from>
                    <xdr:col>5</xdr:col>
                    <xdr:colOff>742950</xdr:colOff>
                    <xdr:row>17</xdr:row>
                    <xdr:rowOff>38100</xdr:rowOff>
                  </from>
                  <to>
                    <xdr:col>6</xdr:col>
                    <xdr:colOff>276225</xdr:colOff>
                    <xdr:row>18</xdr:row>
                    <xdr:rowOff>123825</xdr:rowOff>
                  </to>
                </anchor>
              </controlPr>
            </control>
          </mc:Choice>
        </mc:AlternateContent>
        <mc:AlternateContent xmlns:mc="http://schemas.openxmlformats.org/markup-compatibility/2006">
          <mc:Choice Requires="x14">
            <control shapeId="22546" r:id="rId21" name="Option Button 18">
              <controlPr defaultSize="0" autoFill="0" autoLine="0" autoPict="0">
                <anchor moveWithCells="1">
                  <from>
                    <xdr:col>8</xdr:col>
                    <xdr:colOff>733425</xdr:colOff>
                    <xdr:row>17</xdr:row>
                    <xdr:rowOff>38100</xdr:rowOff>
                  </from>
                  <to>
                    <xdr:col>9</xdr:col>
                    <xdr:colOff>628650</xdr:colOff>
                    <xdr:row>18</xdr:row>
                    <xdr:rowOff>104775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17CC2-9E36-4A3D-809C-EB38AFA68524}">
  <sheetPr codeName="Sheet17">
    <pageSetUpPr fitToPage="1"/>
  </sheetPr>
  <dimension ref="A1:N59"/>
  <sheetViews>
    <sheetView showGridLines="0" zoomScaleNormal="100" workbookViewId="0">
      <selection sqref="A1:N1"/>
    </sheetView>
  </sheetViews>
  <sheetFormatPr defaultRowHeight="15" x14ac:dyDescent="0.25"/>
  <cols>
    <col min="1" max="4" width="13" customWidth="1"/>
    <col min="5" max="5" width="14.7109375" customWidth="1"/>
    <col min="6" max="6" width="13" customWidth="1"/>
    <col min="7" max="7" width="16.7109375" customWidth="1"/>
    <col min="8" max="8" width="15.140625" customWidth="1"/>
    <col min="9" max="10" width="13" customWidth="1"/>
    <col min="11" max="11" width="14.42578125" customWidth="1"/>
    <col min="12" max="12" width="16" customWidth="1"/>
    <col min="13" max="14" width="13" customWidth="1"/>
  </cols>
  <sheetData>
    <row r="1" spans="1:14" ht="18.75" x14ac:dyDescent="0.3">
      <c r="A1" s="432" t="s">
        <v>0</v>
      </c>
      <c r="B1" s="433"/>
      <c r="C1" s="433"/>
      <c r="D1" s="433"/>
      <c r="E1" s="433"/>
      <c r="F1" s="433"/>
      <c r="G1" s="433"/>
      <c r="H1" s="433"/>
      <c r="I1" s="433"/>
      <c r="J1" s="433"/>
      <c r="K1" s="433"/>
      <c r="L1" s="433"/>
      <c r="M1" s="433"/>
      <c r="N1" s="434"/>
    </row>
    <row r="2" spans="1:14" s="2" customFormat="1" ht="24" customHeight="1" x14ac:dyDescent="0.25">
      <c r="A2" s="569" t="s">
        <v>1</v>
      </c>
      <c r="B2" s="252"/>
      <c r="C2" s="252"/>
      <c r="D2" s="252"/>
      <c r="E2" s="252"/>
      <c r="F2" s="252"/>
      <c r="G2" s="252"/>
      <c r="H2" s="252"/>
      <c r="I2" s="252"/>
      <c r="J2" s="252"/>
      <c r="K2" s="252"/>
      <c r="L2" s="252"/>
      <c r="M2" s="252"/>
      <c r="N2" s="570"/>
    </row>
    <row r="3" spans="1:14" ht="30.2" customHeight="1" x14ac:dyDescent="0.25">
      <c r="A3" s="427" t="s">
        <v>2</v>
      </c>
      <c r="B3" s="321"/>
      <c r="C3" s="321" t="s">
        <v>3</v>
      </c>
      <c r="D3" s="321"/>
      <c r="E3" s="321"/>
      <c r="F3" s="321"/>
      <c r="G3" s="321" t="s">
        <v>4</v>
      </c>
      <c r="H3" s="321"/>
      <c r="I3" s="321" t="s">
        <v>5</v>
      </c>
      <c r="J3" s="321"/>
      <c r="K3" s="321"/>
      <c r="L3" s="321" t="s">
        <v>6</v>
      </c>
      <c r="M3" s="321"/>
      <c r="N3" s="431"/>
    </row>
    <row r="4" spans="1:14" x14ac:dyDescent="0.25">
      <c r="A4" s="416"/>
      <c r="B4" s="241"/>
      <c r="C4" s="241"/>
      <c r="D4" s="241"/>
      <c r="E4" s="241"/>
      <c r="F4" s="241"/>
      <c r="G4" s="241"/>
      <c r="H4" s="241"/>
      <c r="I4" s="241"/>
      <c r="J4" s="241"/>
      <c r="K4" s="241"/>
      <c r="L4" s="241"/>
      <c r="M4" s="241"/>
      <c r="N4" s="425"/>
    </row>
    <row r="5" spans="1:14" x14ac:dyDescent="0.25">
      <c r="A5" s="416"/>
      <c r="B5" s="241"/>
      <c r="C5" s="241"/>
      <c r="D5" s="241"/>
      <c r="E5" s="241"/>
      <c r="F5" s="241"/>
      <c r="G5" s="241"/>
      <c r="H5" s="241"/>
      <c r="I5" s="241"/>
      <c r="J5" s="241"/>
      <c r="K5" s="241"/>
      <c r="L5" s="241"/>
      <c r="M5" s="241"/>
      <c r="N5" s="425"/>
    </row>
    <row r="6" spans="1:14" ht="30.2" customHeight="1" x14ac:dyDescent="0.25">
      <c r="A6" s="427" t="s">
        <v>7</v>
      </c>
      <c r="B6" s="321"/>
      <c r="C6" s="321" t="s">
        <v>8</v>
      </c>
      <c r="D6" s="321"/>
      <c r="E6" s="321" t="s">
        <v>9</v>
      </c>
      <c r="F6" s="321"/>
      <c r="G6" s="321" t="s">
        <v>10</v>
      </c>
      <c r="H6" s="321"/>
      <c r="I6" s="321" t="s">
        <v>11</v>
      </c>
      <c r="J6" s="321"/>
      <c r="K6" s="321"/>
      <c r="L6" s="321" t="s">
        <v>12</v>
      </c>
      <c r="M6" s="321"/>
      <c r="N6" s="431"/>
    </row>
    <row r="7" spans="1:14" x14ac:dyDescent="0.25">
      <c r="A7" s="417"/>
      <c r="B7" s="418"/>
      <c r="C7" s="418"/>
      <c r="D7" s="418"/>
      <c r="E7" s="241"/>
      <c r="F7" s="241"/>
      <c r="G7" s="241"/>
      <c r="H7" s="241"/>
      <c r="I7" s="241"/>
      <c r="J7" s="241"/>
      <c r="K7" s="241"/>
      <c r="L7" s="241"/>
      <c r="M7" s="241"/>
      <c r="N7" s="425"/>
    </row>
    <row r="8" spans="1:14" x14ac:dyDescent="0.25">
      <c r="A8" s="417"/>
      <c r="B8" s="418"/>
      <c r="C8" s="418"/>
      <c r="D8" s="418"/>
      <c r="E8" s="241"/>
      <c r="F8" s="241"/>
      <c r="G8" s="241"/>
      <c r="H8" s="241"/>
      <c r="I8" s="241"/>
      <c r="J8" s="241"/>
      <c r="K8" s="241"/>
      <c r="L8" s="241"/>
      <c r="M8" s="241"/>
      <c r="N8" s="425"/>
    </row>
    <row r="9" spans="1:14" s="2" customFormat="1" ht="24" customHeight="1" x14ac:dyDescent="0.25">
      <c r="A9" s="569" t="s">
        <v>20</v>
      </c>
      <c r="B9" s="252"/>
      <c r="C9" s="252"/>
      <c r="D9" s="252"/>
      <c r="E9" s="252"/>
      <c r="F9" s="252"/>
      <c r="G9" s="252"/>
      <c r="H9" s="252"/>
      <c r="I9" s="252"/>
      <c r="J9" s="252"/>
      <c r="K9" s="252"/>
      <c r="L9" s="252"/>
      <c r="M9" s="252"/>
      <c r="N9" s="570"/>
    </row>
    <row r="10" spans="1:14" ht="30.2" customHeight="1" x14ac:dyDescent="0.25">
      <c r="A10" s="427" t="s">
        <v>14</v>
      </c>
      <c r="B10" s="321"/>
      <c r="C10" s="321"/>
      <c r="D10" s="367" t="s">
        <v>15</v>
      </c>
      <c r="E10" s="367"/>
      <c r="F10" s="367"/>
      <c r="G10" s="321" t="s">
        <v>13</v>
      </c>
      <c r="H10" s="321"/>
      <c r="I10" s="321" t="s">
        <v>16</v>
      </c>
      <c r="J10" s="321"/>
      <c r="K10" s="321"/>
      <c r="L10" s="321"/>
      <c r="M10" s="321" t="s">
        <v>19</v>
      </c>
      <c r="N10" s="431"/>
    </row>
    <row r="11" spans="1:14" ht="25.35" customHeight="1" x14ac:dyDescent="0.25">
      <c r="A11" s="416"/>
      <c r="B11" s="241"/>
      <c r="C11" s="241"/>
      <c r="D11" s="241"/>
      <c r="E11" s="241"/>
      <c r="F11" s="241"/>
      <c r="G11" s="241"/>
      <c r="H11" s="241"/>
      <c r="I11" s="321" t="s">
        <v>17</v>
      </c>
      <c r="J11" s="321"/>
      <c r="K11" s="321" t="s">
        <v>18</v>
      </c>
      <c r="L11" s="321"/>
      <c r="M11" s="241"/>
      <c r="N11" s="425"/>
    </row>
    <row r="12" spans="1:14" ht="24" customHeight="1" x14ac:dyDescent="0.25">
      <c r="A12" s="416"/>
      <c r="B12" s="241"/>
      <c r="C12" s="241"/>
      <c r="D12" s="241"/>
      <c r="E12" s="241"/>
      <c r="F12" s="241"/>
      <c r="G12" s="241"/>
      <c r="H12" s="241"/>
      <c r="I12" s="241"/>
      <c r="J12" s="241"/>
      <c r="K12" s="241"/>
      <c r="L12" s="241"/>
      <c r="M12" s="241"/>
      <c r="N12" s="425"/>
    </row>
    <row r="13" spans="1:14" s="2" customFormat="1" ht="42" customHeight="1" x14ac:dyDescent="0.25">
      <c r="A13" s="427" t="s">
        <v>23</v>
      </c>
      <c r="B13" s="321"/>
      <c r="C13" s="321"/>
      <c r="D13" s="111" t="s">
        <v>419</v>
      </c>
      <c r="E13" s="113" t="s">
        <v>417</v>
      </c>
      <c r="F13" s="113" t="s">
        <v>24</v>
      </c>
      <c r="G13" s="113" t="s">
        <v>418</v>
      </c>
      <c r="H13" s="321" t="s">
        <v>22</v>
      </c>
      <c r="I13" s="321"/>
      <c r="J13" s="321"/>
      <c r="K13" s="321" t="s">
        <v>25</v>
      </c>
      <c r="L13" s="321"/>
      <c r="M13" s="321" t="s">
        <v>26</v>
      </c>
      <c r="N13" s="431"/>
    </row>
    <row r="14" spans="1:14" x14ac:dyDescent="0.25">
      <c r="A14" s="416"/>
      <c r="B14" s="241"/>
      <c r="C14" s="241"/>
      <c r="D14" s="392"/>
      <c r="E14" s="241"/>
      <c r="F14" s="392"/>
      <c r="G14" s="392"/>
      <c r="H14" s="241"/>
      <c r="I14" s="241"/>
      <c r="J14" s="241"/>
      <c r="K14" s="241"/>
      <c r="L14" s="241"/>
      <c r="M14" s="241"/>
      <c r="N14" s="425"/>
    </row>
    <row r="15" spans="1:14" x14ac:dyDescent="0.25">
      <c r="A15" s="416"/>
      <c r="B15" s="241"/>
      <c r="C15" s="241"/>
      <c r="D15" s="400"/>
      <c r="E15" s="241"/>
      <c r="F15" s="400"/>
      <c r="G15" s="400"/>
      <c r="H15" s="241"/>
      <c r="I15" s="241"/>
      <c r="J15" s="241"/>
      <c r="K15" s="241"/>
      <c r="L15" s="241"/>
      <c r="M15" s="241"/>
      <c r="N15" s="425"/>
    </row>
    <row r="16" spans="1:14" s="2" customFormat="1" ht="24" customHeight="1" x14ac:dyDescent="0.25">
      <c r="A16" s="569" t="s">
        <v>27</v>
      </c>
      <c r="B16" s="252"/>
      <c r="C16" s="252"/>
      <c r="D16" s="252"/>
      <c r="E16" s="252"/>
      <c r="F16" s="252"/>
      <c r="G16" s="252"/>
      <c r="H16" s="252"/>
      <c r="I16" s="252"/>
      <c r="J16" s="252"/>
      <c r="K16" s="252"/>
      <c r="L16" s="252"/>
      <c r="M16" s="252"/>
      <c r="N16" s="570"/>
    </row>
    <row r="17" spans="1:14" s="4" customFormat="1" ht="30.2" customHeight="1" x14ac:dyDescent="0.25">
      <c r="A17" s="415" t="s">
        <v>28</v>
      </c>
      <c r="B17" s="367"/>
      <c r="C17" s="367"/>
      <c r="D17" s="367" t="s">
        <v>29</v>
      </c>
      <c r="E17" s="367"/>
      <c r="F17" s="367" t="s">
        <v>30</v>
      </c>
      <c r="G17" s="367"/>
      <c r="H17" s="113" t="s">
        <v>31</v>
      </c>
      <c r="I17" s="367" t="s">
        <v>32</v>
      </c>
      <c r="J17" s="367"/>
      <c r="K17" s="367" t="s">
        <v>33</v>
      </c>
      <c r="L17" s="367"/>
      <c r="M17" s="367" t="s">
        <v>34</v>
      </c>
      <c r="N17" s="428"/>
    </row>
    <row r="18" spans="1:14" x14ac:dyDescent="0.25">
      <c r="A18" s="416"/>
      <c r="B18" s="241"/>
      <c r="C18" s="241"/>
      <c r="D18" s="241"/>
      <c r="E18" s="241"/>
      <c r="F18" s="241"/>
      <c r="G18" s="241"/>
      <c r="H18" s="241"/>
      <c r="I18" s="241"/>
      <c r="J18" s="241"/>
      <c r="K18" s="241"/>
      <c r="L18" s="241"/>
      <c r="M18" s="241"/>
      <c r="N18" s="425"/>
    </row>
    <row r="19" spans="1:14" x14ac:dyDescent="0.25">
      <c r="A19" s="416"/>
      <c r="B19" s="241"/>
      <c r="C19" s="241"/>
      <c r="D19" s="241"/>
      <c r="E19" s="241"/>
      <c r="F19" s="241"/>
      <c r="G19" s="241"/>
      <c r="H19" s="241"/>
      <c r="I19" s="241"/>
      <c r="J19" s="241"/>
      <c r="K19" s="241"/>
      <c r="L19" s="241"/>
      <c r="M19" s="241"/>
      <c r="N19" s="425"/>
    </row>
    <row r="20" spans="1:14" ht="30.2" customHeight="1" x14ac:dyDescent="0.25">
      <c r="A20" s="401" t="s">
        <v>54</v>
      </c>
      <c r="B20" s="402"/>
      <c r="C20" s="403"/>
      <c r="D20" s="404" t="s">
        <v>55</v>
      </c>
      <c r="E20" s="402"/>
      <c r="F20" s="403"/>
      <c r="G20" s="404" t="s">
        <v>56</v>
      </c>
      <c r="H20" s="402"/>
      <c r="I20" s="403"/>
      <c r="J20" s="404" t="s">
        <v>57</v>
      </c>
      <c r="K20" s="403"/>
      <c r="L20" s="404" t="s">
        <v>58</v>
      </c>
      <c r="M20" s="402"/>
      <c r="N20" s="407"/>
    </row>
    <row r="21" spans="1:14" x14ac:dyDescent="0.25">
      <c r="A21" s="405"/>
      <c r="B21" s="369"/>
      <c r="C21" s="370"/>
      <c r="D21" s="368"/>
      <c r="E21" s="369"/>
      <c r="F21" s="370"/>
      <c r="G21" s="368"/>
      <c r="H21" s="369"/>
      <c r="I21" s="370"/>
      <c r="J21" s="368"/>
      <c r="K21" s="370"/>
      <c r="L21" s="368"/>
      <c r="M21" s="369"/>
      <c r="N21" s="429"/>
    </row>
    <row r="22" spans="1:14" x14ac:dyDescent="0.25">
      <c r="A22" s="406"/>
      <c r="B22" s="372"/>
      <c r="C22" s="373"/>
      <c r="D22" s="371"/>
      <c r="E22" s="372"/>
      <c r="F22" s="373"/>
      <c r="G22" s="371"/>
      <c r="H22" s="372"/>
      <c r="I22" s="373"/>
      <c r="J22" s="371"/>
      <c r="K22" s="373"/>
      <c r="L22" s="371"/>
      <c r="M22" s="372"/>
      <c r="N22" s="430"/>
    </row>
    <row r="23" spans="1:14" ht="30.2" customHeight="1" x14ac:dyDescent="0.25">
      <c r="A23" s="401" t="s">
        <v>60</v>
      </c>
      <c r="B23" s="402"/>
      <c r="C23" s="403"/>
      <c r="D23" s="404" t="s">
        <v>61</v>
      </c>
      <c r="E23" s="402"/>
      <c r="F23" s="403"/>
      <c r="G23" s="404" t="s">
        <v>59</v>
      </c>
      <c r="H23" s="402"/>
      <c r="I23" s="403"/>
      <c r="J23" s="404" t="s">
        <v>62</v>
      </c>
      <c r="K23" s="403"/>
      <c r="L23" s="404" t="s">
        <v>63</v>
      </c>
      <c r="M23" s="402"/>
      <c r="N23" s="407"/>
    </row>
    <row r="24" spans="1:14" x14ac:dyDescent="0.25">
      <c r="A24" s="405"/>
      <c r="B24" s="369"/>
      <c r="C24" s="370"/>
      <c r="D24" s="368"/>
      <c r="E24" s="369"/>
      <c r="F24" s="370"/>
      <c r="G24" s="368"/>
      <c r="H24" s="369"/>
      <c r="I24" s="370"/>
      <c r="J24" s="368"/>
      <c r="K24" s="370"/>
      <c r="L24" s="368"/>
      <c r="M24" s="369"/>
      <c r="N24" s="429"/>
    </row>
    <row r="25" spans="1:14" x14ac:dyDescent="0.25">
      <c r="A25" s="406"/>
      <c r="B25" s="372"/>
      <c r="C25" s="373"/>
      <c r="D25" s="371"/>
      <c r="E25" s="372"/>
      <c r="F25" s="373"/>
      <c r="G25" s="371"/>
      <c r="H25" s="372"/>
      <c r="I25" s="373"/>
      <c r="J25" s="371"/>
      <c r="K25" s="373"/>
      <c r="L25" s="371"/>
      <c r="M25" s="372"/>
      <c r="N25" s="430"/>
    </row>
    <row r="26" spans="1:14" s="2" customFormat="1" ht="24" customHeight="1" x14ac:dyDescent="0.25">
      <c r="A26" s="569" t="s">
        <v>35</v>
      </c>
      <c r="B26" s="252"/>
      <c r="C26" s="252"/>
      <c r="D26" s="252"/>
      <c r="E26" s="252"/>
      <c r="F26" s="252"/>
      <c r="G26" s="252"/>
      <c r="H26" s="252"/>
      <c r="I26" s="252"/>
      <c r="J26" s="252"/>
      <c r="K26" s="252"/>
      <c r="L26" s="252"/>
      <c r="M26" s="252"/>
      <c r="N26" s="570"/>
    </row>
    <row r="27" spans="1:14" ht="30.2" customHeight="1" x14ac:dyDescent="0.25">
      <c r="A27" s="401" t="s">
        <v>51</v>
      </c>
      <c r="B27" s="402"/>
      <c r="C27" s="402"/>
      <c r="D27" s="403"/>
      <c r="E27" s="404" t="s">
        <v>420</v>
      </c>
      <c r="F27" s="402"/>
      <c r="G27" s="402"/>
      <c r="H27" s="403"/>
      <c r="I27" s="404" t="s">
        <v>52</v>
      </c>
      <c r="J27" s="402"/>
      <c r="K27" s="402"/>
      <c r="L27" s="403"/>
      <c r="M27" s="404" t="s">
        <v>53</v>
      </c>
      <c r="N27" s="407"/>
    </row>
    <row r="28" spans="1:14" ht="15.75" customHeight="1" x14ac:dyDescent="0.25">
      <c r="A28" s="411"/>
      <c r="B28" s="274"/>
      <c r="C28" s="274"/>
      <c r="D28" s="275"/>
      <c r="E28" s="273"/>
      <c r="F28" s="274"/>
      <c r="G28" s="274"/>
      <c r="H28" s="275"/>
      <c r="I28" s="273"/>
      <c r="J28" s="274"/>
      <c r="K28" s="274"/>
      <c r="L28" s="275"/>
      <c r="M28" s="419"/>
      <c r="N28" s="420"/>
    </row>
    <row r="29" spans="1:14" ht="15.75" customHeight="1" x14ac:dyDescent="0.25">
      <c r="A29" s="412"/>
      <c r="B29" s="277"/>
      <c r="C29" s="277"/>
      <c r="D29" s="278"/>
      <c r="E29" s="276"/>
      <c r="F29" s="277"/>
      <c r="G29" s="277"/>
      <c r="H29" s="278"/>
      <c r="I29" s="276"/>
      <c r="J29" s="277"/>
      <c r="K29" s="277"/>
      <c r="L29" s="278"/>
      <c r="M29" s="421"/>
      <c r="N29" s="422"/>
    </row>
    <row r="30" spans="1:14" x14ac:dyDescent="0.25">
      <c r="A30" s="417"/>
      <c r="B30" s="418"/>
      <c r="C30" s="321" t="s">
        <v>44</v>
      </c>
      <c r="D30" s="321"/>
      <c r="E30" s="321"/>
      <c r="F30" s="418"/>
      <c r="G30" s="321" t="s">
        <v>36</v>
      </c>
      <c r="H30" s="321"/>
      <c r="I30" s="418"/>
      <c r="J30" s="321" t="s">
        <v>37</v>
      </c>
      <c r="K30" s="321"/>
      <c r="L30" s="413"/>
      <c r="M30" s="413"/>
      <c r="N30" s="414"/>
    </row>
    <row r="31" spans="1:14" x14ac:dyDescent="0.25">
      <c r="A31" s="417"/>
      <c r="B31" s="418"/>
      <c r="C31" s="321"/>
      <c r="D31" s="321"/>
      <c r="E31" s="321"/>
      <c r="F31" s="418"/>
      <c r="G31" s="321"/>
      <c r="H31" s="321"/>
      <c r="I31" s="418"/>
      <c r="J31" s="321"/>
      <c r="K31" s="321"/>
      <c r="L31" s="413"/>
      <c r="M31" s="413"/>
      <c r="N31" s="414"/>
    </row>
    <row r="32" spans="1:14" x14ac:dyDescent="0.25">
      <c r="A32" s="427" t="s">
        <v>38</v>
      </c>
      <c r="B32" s="321"/>
      <c r="C32" s="321"/>
      <c r="D32" s="241"/>
      <c r="E32" s="241"/>
      <c r="F32" s="321" t="s">
        <v>39</v>
      </c>
      <c r="G32" s="321"/>
      <c r="H32" s="418"/>
      <c r="I32" s="418"/>
      <c r="J32" s="321" t="s">
        <v>40</v>
      </c>
      <c r="K32" s="321"/>
      <c r="L32" s="418"/>
      <c r="M32" s="418"/>
      <c r="N32" s="426"/>
    </row>
    <row r="33" spans="1:14" x14ac:dyDescent="0.25">
      <c r="A33" s="427"/>
      <c r="B33" s="321"/>
      <c r="C33" s="321"/>
      <c r="D33" s="241"/>
      <c r="E33" s="241"/>
      <c r="F33" s="321"/>
      <c r="G33" s="321"/>
      <c r="H33" s="418"/>
      <c r="I33" s="418"/>
      <c r="J33" s="321"/>
      <c r="K33" s="321"/>
      <c r="L33" s="418"/>
      <c r="M33" s="418"/>
      <c r="N33" s="426"/>
    </row>
    <row r="34" spans="1:14" x14ac:dyDescent="0.25">
      <c r="A34" s="417"/>
      <c r="B34" s="418"/>
      <c r="C34" s="321" t="s">
        <v>41</v>
      </c>
      <c r="D34" s="321"/>
      <c r="E34" s="321"/>
      <c r="F34" s="241"/>
      <c r="G34" s="321" t="s">
        <v>36</v>
      </c>
      <c r="H34" s="321"/>
      <c r="I34" s="418"/>
      <c r="J34" s="321" t="s">
        <v>37</v>
      </c>
      <c r="K34" s="321"/>
      <c r="L34" s="413"/>
      <c r="M34" s="413"/>
      <c r="N34" s="414"/>
    </row>
    <row r="35" spans="1:14" x14ac:dyDescent="0.25">
      <c r="A35" s="417"/>
      <c r="B35" s="418"/>
      <c r="C35" s="321"/>
      <c r="D35" s="321"/>
      <c r="E35" s="321"/>
      <c r="F35" s="241"/>
      <c r="G35" s="321"/>
      <c r="H35" s="321"/>
      <c r="I35" s="418"/>
      <c r="J35" s="321"/>
      <c r="K35" s="321"/>
      <c r="L35" s="413"/>
      <c r="M35" s="413"/>
      <c r="N35" s="414"/>
    </row>
    <row r="36" spans="1:14" x14ac:dyDescent="0.25">
      <c r="A36" s="423" t="s">
        <v>42</v>
      </c>
      <c r="B36" s="424"/>
      <c r="C36" s="424"/>
      <c r="D36" s="424"/>
      <c r="E36" s="321" t="s">
        <v>50</v>
      </c>
      <c r="F36" s="321"/>
      <c r="G36" s="241"/>
      <c r="H36" s="241"/>
      <c r="I36" s="241"/>
      <c r="J36" s="321" t="s">
        <v>40</v>
      </c>
      <c r="K36" s="321"/>
      <c r="L36" s="241"/>
      <c r="M36" s="241"/>
      <c r="N36" s="425"/>
    </row>
    <row r="37" spans="1:14" x14ac:dyDescent="0.25">
      <c r="A37" s="423"/>
      <c r="B37" s="424"/>
      <c r="C37" s="424"/>
      <c r="D37" s="424"/>
      <c r="E37" s="321"/>
      <c r="F37" s="321"/>
      <c r="G37" s="241"/>
      <c r="H37" s="241"/>
      <c r="I37" s="241"/>
      <c r="J37" s="321"/>
      <c r="K37" s="321"/>
      <c r="L37" s="241"/>
      <c r="M37" s="241"/>
      <c r="N37" s="425"/>
    </row>
    <row r="38" spans="1:14" x14ac:dyDescent="0.25">
      <c r="A38" s="417"/>
      <c r="B38" s="418"/>
      <c r="C38" s="321" t="s">
        <v>43</v>
      </c>
      <c r="D38" s="321"/>
      <c r="E38" s="321"/>
      <c r="F38" s="418"/>
      <c r="G38" s="321" t="s">
        <v>36</v>
      </c>
      <c r="H38" s="321"/>
      <c r="I38" s="418"/>
      <c r="J38" s="321" t="s">
        <v>37</v>
      </c>
      <c r="K38" s="321"/>
      <c r="L38" s="413"/>
      <c r="M38" s="413"/>
      <c r="N38" s="414"/>
    </row>
    <row r="39" spans="1:14" x14ac:dyDescent="0.25">
      <c r="A39" s="417"/>
      <c r="B39" s="418"/>
      <c r="C39" s="321"/>
      <c r="D39" s="321"/>
      <c r="E39" s="321"/>
      <c r="F39" s="418"/>
      <c r="G39" s="321"/>
      <c r="H39" s="321"/>
      <c r="I39" s="418"/>
      <c r="J39" s="321"/>
      <c r="K39" s="321"/>
      <c r="L39" s="413"/>
      <c r="M39" s="413"/>
      <c r="N39" s="414"/>
    </row>
    <row r="40" spans="1:14" s="3" customFormat="1" ht="42" customHeight="1" x14ac:dyDescent="0.25">
      <c r="A40" s="415" t="s">
        <v>45</v>
      </c>
      <c r="B40" s="367"/>
      <c r="C40" s="367"/>
      <c r="D40" s="367"/>
      <c r="E40" s="367"/>
      <c r="F40" s="397" t="s">
        <v>421</v>
      </c>
      <c r="G40" s="399"/>
      <c r="H40" s="113" t="s">
        <v>417</v>
      </c>
      <c r="I40" s="397" t="s">
        <v>49</v>
      </c>
      <c r="J40" s="399"/>
      <c r="K40" s="113" t="s">
        <v>422</v>
      </c>
      <c r="L40" s="113" t="s">
        <v>46</v>
      </c>
      <c r="M40" s="113" t="s">
        <v>47</v>
      </c>
      <c r="N40" s="128" t="s">
        <v>48</v>
      </c>
    </row>
    <row r="41" spans="1:14" x14ac:dyDescent="0.25">
      <c r="A41" s="416"/>
      <c r="B41" s="241"/>
      <c r="C41" s="241"/>
      <c r="D41" s="241"/>
      <c r="E41" s="241"/>
      <c r="F41" s="241"/>
      <c r="G41" s="241"/>
      <c r="H41" s="241"/>
      <c r="I41" s="241"/>
      <c r="J41" s="241"/>
      <c r="K41" s="241"/>
      <c r="L41" s="241"/>
      <c r="M41" s="241"/>
      <c r="N41" s="425"/>
    </row>
    <row r="42" spans="1:14" x14ac:dyDescent="0.25">
      <c r="A42" s="416"/>
      <c r="B42" s="241"/>
      <c r="C42" s="241"/>
      <c r="D42" s="241"/>
      <c r="E42" s="241"/>
      <c r="F42" s="241"/>
      <c r="G42" s="241"/>
      <c r="H42" s="241"/>
      <c r="I42" s="241"/>
      <c r="J42" s="241"/>
      <c r="K42" s="241"/>
      <c r="L42" s="241"/>
      <c r="M42" s="241"/>
      <c r="N42" s="425"/>
    </row>
    <row r="43" spans="1:14" ht="19.5" thickBot="1" x14ac:dyDescent="0.35">
      <c r="A43" s="408" t="s">
        <v>77</v>
      </c>
      <c r="B43" s="409"/>
      <c r="C43" s="409"/>
      <c r="D43" s="409"/>
      <c r="E43" s="409"/>
      <c r="F43" s="409"/>
      <c r="G43" s="409"/>
      <c r="H43" s="409"/>
      <c r="I43" s="409"/>
      <c r="J43" s="409"/>
      <c r="K43" s="409"/>
      <c r="L43" s="409"/>
      <c r="M43" s="409"/>
      <c r="N43" s="410"/>
    </row>
    <row r="44" spans="1:14" x14ac:dyDescent="0.25">
      <c r="A44" s="1"/>
      <c r="B44" s="1"/>
      <c r="C44" s="1"/>
      <c r="D44" s="1"/>
      <c r="E44" s="1"/>
      <c r="F44" s="1"/>
      <c r="G44" s="1"/>
      <c r="H44" s="1"/>
      <c r="I44" s="1"/>
      <c r="J44" s="1"/>
      <c r="K44" s="1"/>
      <c r="L44" s="1"/>
      <c r="M44" s="1"/>
      <c r="N44" s="1"/>
    </row>
    <row r="45" spans="1:14" x14ac:dyDescent="0.25">
      <c r="A45" s="1"/>
      <c r="B45" s="1"/>
      <c r="C45" s="1"/>
      <c r="D45" s="1"/>
      <c r="E45" s="1"/>
      <c r="F45" s="1"/>
      <c r="G45" s="1"/>
      <c r="H45" s="1"/>
      <c r="I45" s="1"/>
      <c r="J45" s="1"/>
      <c r="K45" s="1"/>
      <c r="L45" s="1"/>
      <c r="M45" s="1"/>
      <c r="N45" s="1"/>
    </row>
    <row r="46" spans="1:14" x14ac:dyDescent="0.25">
      <c r="A46" s="1"/>
      <c r="B46" s="1"/>
      <c r="C46" s="1"/>
      <c r="D46" s="1"/>
      <c r="E46" s="1"/>
      <c r="F46" s="1"/>
      <c r="G46" s="1"/>
      <c r="H46" s="1"/>
      <c r="I46" s="1"/>
      <c r="J46" s="1"/>
      <c r="K46" s="1"/>
      <c r="L46" s="1"/>
      <c r="M46" s="1"/>
      <c r="N46" s="1"/>
    </row>
    <row r="47" spans="1:14" x14ac:dyDescent="0.25">
      <c r="A47" s="1"/>
      <c r="B47" s="1"/>
      <c r="C47" s="1"/>
      <c r="D47" s="1"/>
      <c r="E47" s="1"/>
      <c r="F47" s="1"/>
      <c r="G47" s="1"/>
      <c r="H47" s="1"/>
      <c r="I47" s="1"/>
      <c r="J47" s="1"/>
      <c r="K47" s="1"/>
      <c r="L47" s="1"/>
      <c r="M47" s="1"/>
      <c r="N47" s="1"/>
    </row>
    <row r="48" spans="1:14" x14ac:dyDescent="0.25">
      <c r="A48" s="1"/>
      <c r="B48" s="1"/>
      <c r="C48" s="1"/>
      <c r="D48" s="1"/>
      <c r="E48" s="1"/>
      <c r="F48" s="1"/>
      <c r="G48" s="1"/>
      <c r="H48" s="1"/>
      <c r="I48" s="1"/>
      <c r="J48" s="1"/>
      <c r="K48" s="1"/>
      <c r="L48" s="1"/>
      <c r="M48" s="1"/>
      <c r="N48" s="1"/>
    </row>
    <row r="49" spans="1:14" x14ac:dyDescent="0.25">
      <c r="A49" s="1"/>
      <c r="B49" s="1"/>
      <c r="C49" s="1"/>
      <c r="D49" s="1"/>
      <c r="E49" s="1"/>
      <c r="F49" s="1"/>
      <c r="G49" s="1"/>
      <c r="H49" s="1"/>
      <c r="I49" s="1"/>
      <c r="J49" s="1"/>
      <c r="K49" s="1"/>
      <c r="L49" s="1"/>
      <c r="M49" s="1"/>
      <c r="N49" s="1"/>
    </row>
    <row r="50" spans="1:14" x14ac:dyDescent="0.25">
      <c r="A50" s="1"/>
      <c r="B50" s="1"/>
      <c r="C50" s="1"/>
      <c r="D50" s="1"/>
      <c r="E50" s="1"/>
      <c r="F50" s="1"/>
      <c r="G50" s="1"/>
      <c r="H50" s="1"/>
      <c r="I50" s="1"/>
      <c r="J50" s="1"/>
      <c r="K50" s="1"/>
      <c r="L50" s="1"/>
      <c r="M50" s="1"/>
      <c r="N50" s="1"/>
    </row>
    <row r="51" spans="1:14" x14ac:dyDescent="0.25">
      <c r="A51" s="1"/>
      <c r="B51" s="1"/>
      <c r="C51" s="1"/>
      <c r="D51" s="1"/>
      <c r="E51" s="1"/>
      <c r="F51" s="1"/>
      <c r="G51" s="1"/>
      <c r="H51" s="1"/>
      <c r="I51" s="1"/>
      <c r="J51" s="1"/>
      <c r="K51" s="1"/>
      <c r="L51" s="1"/>
      <c r="M51" s="1"/>
      <c r="N51" s="1"/>
    </row>
    <row r="52" spans="1:14" x14ac:dyDescent="0.25">
      <c r="A52" s="1"/>
      <c r="B52" s="1"/>
      <c r="C52" s="1"/>
      <c r="D52" s="1"/>
      <c r="E52" s="1"/>
      <c r="F52" s="1"/>
      <c r="G52" s="1"/>
      <c r="H52" s="1"/>
      <c r="I52" s="1"/>
      <c r="J52" s="1"/>
      <c r="K52" s="1"/>
      <c r="L52" s="1"/>
      <c r="M52" s="1"/>
      <c r="N52" s="1"/>
    </row>
    <row r="53" spans="1:14" x14ac:dyDescent="0.25">
      <c r="A53" s="1"/>
      <c r="B53" s="1"/>
      <c r="C53" s="1"/>
      <c r="D53" s="1"/>
      <c r="E53" s="1"/>
      <c r="F53" s="1"/>
      <c r="G53" s="1"/>
      <c r="H53" s="1"/>
      <c r="I53" s="1"/>
      <c r="J53" s="1"/>
      <c r="K53" s="1"/>
      <c r="L53" s="1"/>
      <c r="M53" s="1"/>
      <c r="N53" s="1"/>
    </row>
    <row r="54" spans="1:14" x14ac:dyDescent="0.25">
      <c r="A54" s="1"/>
      <c r="B54" s="1"/>
      <c r="C54" s="1"/>
      <c r="D54" s="1"/>
      <c r="E54" s="1"/>
      <c r="F54" s="1"/>
      <c r="G54" s="1"/>
      <c r="H54" s="1"/>
      <c r="I54" s="1"/>
      <c r="J54" s="1"/>
      <c r="K54" s="1"/>
      <c r="L54" s="1"/>
      <c r="M54" s="1"/>
      <c r="N54" s="1"/>
    </row>
    <row r="55" spans="1:14" x14ac:dyDescent="0.25">
      <c r="A55" s="1"/>
      <c r="B55" s="1"/>
      <c r="C55" s="1"/>
      <c r="D55" s="1"/>
      <c r="E55" s="1"/>
      <c r="F55" s="1"/>
      <c r="G55" s="1"/>
      <c r="H55" s="1"/>
      <c r="I55" s="1"/>
      <c r="J55" s="1"/>
      <c r="K55" s="1"/>
      <c r="L55" s="1"/>
      <c r="M55" s="1"/>
      <c r="N55" s="1"/>
    </row>
    <row r="56" spans="1:14" x14ac:dyDescent="0.25">
      <c r="A56" s="1"/>
      <c r="B56" s="1"/>
      <c r="C56" s="1"/>
      <c r="D56" s="1"/>
      <c r="E56" s="1"/>
      <c r="F56" s="1"/>
      <c r="G56" s="1"/>
      <c r="H56" s="1"/>
      <c r="I56" s="1"/>
      <c r="J56" s="1"/>
      <c r="K56" s="1"/>
      <c r="L56" s="1"/>
      <c r="M56" s="1"/>
      <c r="N56" s="1"/>
    </row>
    <row r="57" spans="1:14" x14ac:dyDescent="0.25">
      <c r="A57" s="1"/>
      <c r="B57" s="1"/>
      <c r="C57" s="1"/>
      <c r="D57" s="1"/>
      <c r="E57" s="1"/>
      <c r="F57" s="1"/>
      <c r="G57" s="1"/>
      <c r="H57" s="1"/>
      <c r="I57" s="1"/>
      <c r="J57" s="1"/>
      <c r="K57" s="1"/>
      <c r="L57" s="1"/>
      <c r="M57" s="1"/>
      <c r="N57" s="1"/>
    </row>
    <row r="58" spans="1:14" x14ac:dyDescent="0.25">
      <c r="A58" s="1"/>
      <c r="B58" s="1"/>
      <c r="C58" s="1"/>
      <c r="D58" s="1"/>
      <c r="E58" s="1"/>
      <c r="F58" s="1"/>
      <c r="G58" s="1"/>
      <c r="H58" s="1"/>
      <c r="I58" s="1"/>
      <c r="J58" s="1"/>
      <c r="K58" s="1"/>
      <c r="L58" s="1"/>
      <c r="M58" s="1"/>
      <c r="N58" s="1"/>
    </row>
    <row r="59" spans="1:14" x14ac:dyDescent="0.25">
      <c r="A59" s="1"/>
      <c r="B59" s="1"/>
      <c r="C59" s="1"/>
      <c r="D59" s="1"/>
      <c r="E59" s="1"/>
      <c r="F59" s="1"/>
      <c r="G59" s="1"/>
      <c r="H59" s="1"/>
      <c r="I59" s="1"/>
      <c r="J59" s="1"/>
      <c r="K59" s="1"/>
      <c r="L59" s="1"/>
      <c r="M59" s="1"/>
      <c r="N59" s="1"/>
    </row>
  </sheetData>
  <mergeCells count="137">
    <mergeCell ref="A1:N1"/>
    <mergeCell ref="A2:N2"/>
    <mergeCell ref="A3:B3"/>
    <mergeCell ref="C3:F3"/>
    <mergeCell ref="G3:H3"/>
    <mergeCell ref="I3:K3"/>
    <mergeCell ref="L3:N3"/>
    <mergeCell ref="L6:N6"/>
    <mergeCell ref="A7:B8"/>
    <mergeCell ref="C7:D8"/>
    <mergeCell ref="E7:F8"/>
    <mergeCell ref="G7:H8"/>
    <mergeCell ref="I7:K8"/>
    <mergeCell ref="L7:N8"/>
    <mergeCell ref="A4:B5"/>
    <mergeCell ref="C4:F5"/>
    <mergeCell ref="G4:H5"/>
    <mergeCell ref="I4:K5"/>
    <mergeCell ref="L4:N5"/>
    <mergeCell ref="A6:B6"/>
    <mergeCell ref="C6:D6"/>
    <mergeCell ref="E6:F6"/>
    <mergeCell ref="G6:H6"/>
    <mergeCell ref="I6:K6"/>
    <mergeCell ref="A11:C12"/>
    <mergeCell ref="D11:F12"/>
    <mergeCell ref="G11:H12"/>
    <mergeCell ref="I11:J11"/>
    <mergeCell ref="K11:L11"/>
    <mergeCell ref="M11:N12"/>
    <mergeCell ref="I12:J12"/>
    <mergeCell ref="K12:L12"/>
    <mergeCell ref="A9:N9"/>
    <mergeCell ref="A10:C10"/>
    <mergeCell ref="D10:F10"/>
    <mergeCell ref="G10:H10"/>
    <mergeCell ref="I10:L10"/>
    <mergeCell ref="M10:N10"/>
    <mergeCell ref="A13:C13"/>
    <mergeCell ref="H13:J13"/>
    <mergeCell ref="K13:L13"/>
    <mergeCell ref="M13:N13"/>
    <mergeCell ref="A14:C15"/>
    <mergeCell ref="D14:D15"/>
    <mergeCell ref="E14:E15"/>
    <mergeCell ref="F14:F15"/>
    <mergeCell ref="G14:G15"/>
    <mergeCell ref="H14:J15"/>
    <mergeCell ref="K14:L15"/>
    <mergeCell ref="M14:N15"/>
    <mergeCell ref="A16:N16"/>
    <mergeCell ref="A17:C17"/>
    <mergeCell ref="D17:E17"/>
    <mergeCell ref="F17:G17"/>
    <mergeCell ref="I17:J17"/>
    <mergeCell ref="K17:L17"/>
    <mergeCell ref="M17:N17"/>
    <mergeCell ref="M18:N19"/>
    <mergeCell ref="A20:C20"/>
    <mergeCell ref="D20:F20"/>
    <mergeCell ref="G20:I20"/>
    <mergeCell ref="J20:K20"/>
    <mergeCell ref="L20:N20"/>
    <mergeCell ref="A18:C19"/>
    <mergeCell ref="D18:E19"/>
    <mergeCell ref="F18:G19"/>
    <mergeCell ref="H18:H19"/>
    <mergeCell ref="I18:J19"/>
    <mergeCell ref="K18:L19"/>
    <mergeCell ref="A21:C22"/>
    <mergeCell ref="D21:F22"/>
    <mergeCell ref="G21:I22"/>
    <mergeCell ref="J21:K22"/>
    <mergeCell ref="L21:N22"/>
    <mergeCell ref="A23:C23"/>
    <mergeCell ref="D23:F23"/>
    <mergeCell ref="G23:I23"/>
    <mergeCell ref="J23:K23"/>
    <mergeCell ref="L23:N23"/>
    <mergeCell ref="A27:D27"/>
    <mergeCell ref="E27:H27"/>
    <mergeCell ref="I27:L27"/>
    <mergeCell ref="M27:N27"/>
    <mergeCell ref="A28:D29"/>
    <mergeCell ref="E28:H29"/>
    <mergeCell ref="I28:L29"/>
    <mergeCell ref="M28:N29"/>
    <mergeCell ref="A24:C25"/>
    <mergeCell ref="D24:F25"/>
    <mergeCell ref="G24:I25"/>
    <mergeCell ref="J24:K25"/>
    <mergeCell ref="L24:N25"/>
    <mergeCell ref="A26:N26"/>
    <mergeCell ref="L30:N31"/>
    <mergeCell ref="A32:C33"/>
    <mergeCell ref="D32:E33"/>
    <mergeCell ref="F32:G33"/>
    <mergeCell ref="H32:I33"/>
    <mergeCell ref="J32:K33"/>
    <mergeCell ref="L32:N33"/>
    <mergeCell ref="A30:B31"/>
    <mergeCell ref="C30:E31"/>
    <mergeCell ref="F30:F31"/>
    <mergeCell ref="G30:H31"/>
    <mergeCell ref="I30:I31"/>
    <mergeCell ref="J30:K31"/>
    <mergeCell ref="L34:N35"/>
    <mergeCell ref="A36:D37"/>
    <mergeCell ref="E36:F37"/>
    <mergeCell ref="G36:I37"/>
    <mergeCell ref="J36:K37"/>
    <mergeCell ref="L36:N37"/>
    <mergeCell ref="A34:B35"/>
    <mergeCell ref="C34:E35"/>
    <mergeCell ref="F34:F35"/>
    <mergeCell ref="G34:H35"/>
    <mergeCell ref="I34:I35"/>
    <mergeCell ref="J34:K35"/>
    <mergeCell ref="M41:M42"/>
    <mergeCell ref="N41:N42"/>
    <mergeCell ref="A43:N43"/>
    <mergeCell ref="L38:N39"/>
    <mergeCell ref="A40:E40"/>
    <mergeCell ref="F40:G40"/>
    <mergeCell ref="I40:J40"/>
    <mergeCell ref="A41:E42"/>
    <mergeCell ref="F41:G42"/>
    <mergeCell ref="H41:H42"/>
    <mergeCell ref="I41:J42"/>
    <mergeCell ref="K41:K42"/>
    <mergeCell ref="L41:L42"/>
    <mergeCell ref="A38:B39"/>
    <mergeCell ref="C38:E39"/>
    <mergeCell ref="F38:F39"/>
    <mergeCell ref="G38:H39"/>
    <mergeCell ref="I38:I39"/>
    <mergeCell ref="J38:K39"/>
  </mergeCells>
  <dataValidations disablePrompts="1" count="57">
    <dataValidation type="list" allowBlank="1" showInputMessage="1" showErrorMessage="1" promptTitle="Equipment Type" prompt="Choose the existing equipment type from the dropdown list. " sqref="C4:F5" xr:uid="{24051442-E5B4-44F8-8ADE-BF0656B2034A}">
      <formula1>"Furnace- Forced Air, Furnace- Gravity, Boiler- Hot Water, Boiler- Steam, Space Heater, Heat Pump- Central, Heat Pump- Room/Window, Heat Pump- PTHP, Heat Pump- Ductless Mini-Split, Vented Space Heater, Unvented Space Heater, None, Other "</formula1>
    </dataValidation>
    <dataValidation type="list" allowBlank="1" showInputMessage="1" showErrorMessage="1" promptTitle="Fuel Type" prompt="Select the fuel type from the dropdown list used by this system. " sqref="G4:H5" xr:uid="{DDE946EB-60B5-467E-A183-C439AFB6295D}">
      <formula1>"Electricity, Natural Gas, Propane'LPG, Fuel Oil, Kerosene, Wood, Coal, Other "</formula1>
    </dataValidation>
    <dataValidation type="list" allowBlank="1" showInputMessage="1" showErrorMessage="1" promptTitle="Location" prompt="Select the location for the Existing Equipment " sqref="I4:K5" xr:uid="{B7597A70-226B-4D56-B201-87D4271FA890}">
      <formula1>"Conditioned Space, Unconditioned Attic/Ceiling, Unconditioned Garage, Unconditioned Basement, Unconditioned Crawlspace/Belly "</formula1>
    </dataValidation>
    <dataValidation type="list" allowBlank="1" showInputMessage="1" showErrorMessage="1" promptTitle="Gas Leak Preseent" prompt="Is there a Gas Leak Present? _x000a_Select from the dropdown list. " sqref="G11:H12" xr:uid="{3E416B44-CF55-4E5E-8B0B-007BE8E3C9C1}">
      <formula1>"Yes, No, N/A"</formula1>
    </dataValidation>
    <dataValidation type="list" allowBlank="1" showInputMessage="1" showErrorMessage="1" promptTitle="Maintenance Status" prompt="Select a Maintenance Status that best describes this Equipment. " sqref="A11:C12" xr:uid="{C6B5C88D-F02A-4A10-ADF9-7EC1A0816E4A}">
      <formula1>"Annual Professional Maintenance, Seldom or Never Maintained, Not Working"</formula1>
    </dataValidation>
    <dataValidation type="list" allowBlank="1" showInputMessage="1" showErrorMessage="1" promptTitle="Further Testing" prompt="Based on Inspection, does this unit require further diagnostic testing? _x000a_Select an option from the dropdown list. " sqref="D11:F12" xr:uid="{C3892B65-C36C-4681-80AC-C0BECC6FD9A0}">
      <formula1>"Yes- Critical Issue, Yes- Performance Concern, Yes- Aifflow Issue, Yes- Electrical Problem, Yes- Heat Exchange Issue, No- Operating Normally, No- Minor Adjustment Needed, No- Routine Maintenance Advised, No- Check for Efficiency Replacement "</formula1>
    </dataValidation>
    <dataValidation type="list" allowBlank="1" showInputMessage="1" showErrorMessage="1" promptTitle="Heat Rise Results " prompt="According to the data plate are these readings within range of specifications?" sqref="M11:N12" xr:uid="{69389A4A-C743-4424-A76B-DB70D1735838}">
      <formula1>"Pass- Within Limits, Fail- Outside Limits, N/A"</formula1>
    </dataValidation>
    <dataValidation type="list" allowBlank="1" showInputMessage="1" showErrorMessage="1" promptTitle="Ton(s)" prompt="Enter Ton(s), when applicable. " sqref="M14:N15" xr:uid="{5771F2F9-2227-4616-A3B8-9B3D1A6724B1}">
      <formula1>"1,1.5,2,2.5,3,3.5,4,4.5,5"</formula1>
    </dataValidation>
    <dataValidation type="list" allowBlank="1" showInputMessage="1" showErrorMessage="1" promptTitle="Efficiency Measurement" prompt="Select the Measurement used to describe the replacement equipment being evaluated (NEAT/MHEA)_x000a_" sqref="H41:H42" xr:uid="{267D4F5F-5324-48EA-A373-0AA17E0E04C2}">
      <formula1>"%, HSPF2, COP, "</formula1>
    </dataValidation>
    <dataValidation type="list" allowBlank="1" showInputMessage="1" showErrorMessage="1" promptTitle="Output Capacity Measurement" prompt="Enter the Output Capacity Measurement for the evaulated equipment (NEAT/MHEA)" sqref="K41:K42" xr:uid="{CCAE4255-ABD5-4AAA-AD5A-88BFA0FBB389}">
      <formula1>"kBtu/hr, Btu/hr, kW"</formula1>
    </dataValidation>
    <dataValidation type="list" allowBlank="1" showInputMessage="1" showErrorMessage="1" promptTitle="Thermostat Type" prompt="Select the Thermostat Type from the dropdown list. " sqref="A28:D29" xr:uid="{27C11257-8F8C-4D28-B60A-4AEB6FF16CC0}">
      <formula1>"Mechanical (bimatallic Strip), Mechanical (mercery Bulb), Electronic (no Setback), Electronic (with Setback), Power Pile, Other "</formula1>
    </dataValidation>
    <dataValidation allowBlank="1" showInputMessage="1" showErrorMessage="1" promptTitle="Daytime Thermostat Setting (F)" prompt="Values are between 50 and 100. " sqref="E28:H29" xr:uid="{CC364F7D-6DFE-4794-A2EC-5EDDA0742ADB}"/>
    <dataValidation allowBlank="1" showInputMessage="1" showErrorMessage="1" promptTitle="Nighttime Thermostat Setting (F)" prompt="Values are between 50 and 100." sqref="I28:L29" xr:uid="{5F95AB4F-F36D-4978-85EF-EDC8D673DA88}"/>
    <dataValidation allowBlank="1" showInputMessage="1" showErrorMessage="1" promptTitle="Relocate Thermostat" prompt="Check box if existing thermostat is exposed to direct sunlight, too close to supply vent or return air, etc. " sqref="M28:N29" xr:uid="{8690CA18-E698-42FB-A1B4-62DC0947B5C6}"/>
    <dataValidation type="list" allowBlank="1" showInputMessage="1" showErrorMessage="1" promptTitle="Existing Flue Pipe" prompt="Select the type of flue pipe material for the heating system, if applicable. " sqref="A21:C22" xr:uid="{2C478810-145E-435F-92D1-155FB5840099}">
      <formula1>"Metal Single Wall, Metal Double Wall, PVC, Other, N/A"</formula1>
    </dataValidation>
    <dataValidation type="list" allowBlank="1" showInputMessage="1" showErrorMessage="1" promptTitle="Existing Flue Condition " prompt="Select the option that best describes the Existing Flue Pipe. " sqref="D21:F22" xr:uid="{4ECEDA19-7711-45E6-9759-C050A6E2E40D}">
      <formula1>"Good, Fair, Poor (but Working), Broken (Not Working), None, N/A "</formula1>
    </dataValidation>
    <dataValidation type="list" allowBlank="1" showInputMessage="1" showErrorMessage="1" promptTitle="Combustion System Type" prompt="Select the Combustion Type for the Heating Equipment. " sqref="G21:I22" xr:uid="{AB629A8B-235A-4881-AFEA-9765C0CDF8DB}">
      <formula1>"Sealed, Unsealed, N/A"</formula1>
    </dataValidation>
    <dataValidation type="list" allowBlank="1" showInputMessage="1" showErrorMessage="1" promptTitle="Combustion Air Intake" prompt="Is Combustion Air Present for the Equipment? " sqref="L21:N22" xr:uid="{D3E47EAC-49C5-451E-A0AD-7744E41F5369}">
      <formula1>"Adequate, Present but Inadequate, Other, N/A"</formula1>
    </dataValidation>
    <dataValidation type="list" allowBlank="1" showInputMessage="1" showErrorMessage="1" promptTitle="Blower Motor Type" prompt="Select the Blower Motor Type, if known. " sqref="A24:C25" xr:uid="{49A0D6C2-9E06-4EBC-AE02-625AF630F562}">
      <formula1>"Direct Drive, Belt Drive, N/A"</formula1>
    </dataValidation>
    <dataValidation type="list" allowBlank="1" showInputMessage="1" showErrorMessage="1" promptTitle="Blower Condition" prompt="Select the option that best describes the Blower Condition. " sqref="D24:F25" xr:uid="{7B42A89A-DAF1-45C6-ADC9-B1F58D9785DC}">
      <formula1>"Clean, Dirty, Plugged, N/A"</formula1>
    </dataValidation>
    <dataValidation type="list" allowBlank="1" showInputMessage="1" showErrorMessage="1" promptTitle="Air Filter Location" prompt="Where is the Filter Located, choose from the dropdown list. " sqref="G24:I25" xr:uid="{62F7E622-42D6-48DC-9BF6-E8C8E673B127}">
      <formula1>"In Furnace, In Compartment Door, In Duct, Other"</formula1>
    </dataValidation>
    <dataValidation type="list" allowBlank="1" showInputMessage="1" showErrorMessage="1" sqref="J24:K25" xr:uid="{8B94F022-BB51-4BD4-B316-AF08DDD77B9A}">
      <formula1>"Clean, Fair, Dirty, Plugged, None"</formula1>
    </dataValidation>
    <dataValidation type="list" allowBlank="1" showInputMessage="1" showErrorMessage="1" promptTitle="Replacement Equipment " prompt="Select the Replacement Equipment to be evaluated for (NEAT/MHEA)" sqref="A41:E42" xr:uid="{DA54C2E7-8E56-4A42-8AB0-57E190284667}">
      <formula1>"Furance- Forced Air, Furnance- Gravity, Boiler- Hot Water, Boiler- Steam, Space Heater, Heat Pump- Central, Heat Pump- Room/Window, Heat Pump- PTHP, Heat Pump- Ductless Mini-Split"</formula1>
    </dataValidation>
    <dataValidation allowBlank="1" showInputMessage="1" showErrorMessage="1" promptTitle="HVAC System Code" prompt="Entr the Code that makes the most sense to Agency to idenitfy the existing heating system. " sqref="A4:B5" xr:uid="{69BBFB57-AB0E-4EB3-834F-038B4476CE47}"/>
    <dataValidation allowBlank="1" showInputMessage="1" showErrorMessage="1" promptTitle="Year Manfucatured" prompt="Enter the Manufactured Date. " sqref="L4:N5" xr:uid="{37761C9E-43E4-4329-8A67-2734547D716C}"/>
    <dataValidation allowBlank="1" showInputMessage="1" showErrorMessage="1" promptTitle="Primary System" prompt="Utilize the checkbox to indicate if this heating system is the primary system for the dwelling unit. " sqref="A7:B8" xr:uid="{18DEDB1B-DBF3-46AE-9DCA-BFB03A3D8C82}"/>
    <dataValidation allowBlank="1" showInputMessage="1" showErrorMessage="1" promptTitle="Secondary System" prompt="Utilize this checkbox to indicate if the existing equipment is used as a secondary heating system for the dwelling unt. _x000a_" sqref="C7:D8" xr:uid="{0432BC36-B5F0-4202-9B2E-AB733C7FDF93}"/>
    <dataValidation type="list" allowBlank="1" showInputMessage="1" showErrorMessage="1" promptTitle="Flow Configuration " prompt="Select the direction the heat is distributed through the duct system. " sqref="E7:F8" xr:uid="{ACC1DAD7-73CA-4E93-B9EC-B9A6B89C18CA}">
      <formula1>"Upflow, Downflow, Horizontal "</formula1>
    </dataValidation>
    <dataValidation allowBlank="1" showInputMessage="1" showErrorMessage="1" promptTitle="CO Reading" prompt="Enter CO Reading taken from Combustion Analyzer, if applicable. " sqref="G7:H8" xr:uid="{6175950E-3102-4B99-B782-53C8C685F385}"/>
    <dataValidation allowBlank="1" showInputMessage="1" showErrorMessage="1" promptTitle="Serial Number" prompt="Enter Serial Number taken from the Equipment." sqref="I7:K8" xr:uid="{3D92C0BF-907B-455C-B220-764AA1AA75A2}"/>
    <dataValidation allowBlank="1" showInputMessage="1" showErrorMessage="1" promptTitle="Model #" prompt="Enter the model # taken from the Equipment. " sqref="L7:N8" xr:uid="{A72533F4-6E36-4D70-AD68-8FFBB72EC796}"/>
    <dataValidation allowBlank="1" showInputMessage="1" showErrorMessage="1" promptTitle="Supply Temp." prompt="Enter Supply Temp from Heat Rise Test" sqref="I12:J12" xr:uid="{FE6EF205-6BC1-4F31-9C06-912B39E95650}"/>
    <dataValidation allowBlank="1" showInputMessage="1" showErrorMessage="1" promptTitle="Return Temp." prompt="Enter Return Temp from Heat Rise Test. " sqref="K12:L12" xr:uid="{4B82D486-AA0A-4DE3-9173-FD85778549E2}"/>
    <dataValidation allowBlank="1" showInputMessage="1" showErrorMessage="1" promptTitle="Output Capacity" prompt="Enter the output capacity of the heating system in units of kBtu/hr. The output capacity is usually obtained directly from the nameplate of the heating system or from an inspection of nozzle sizes, etc. " sqref="F14" xr:uid="{7DC71861-D5AE-4680-83D4-CF023CE9D83A}"/>
    <dataValidation type="list" allowBlank="1" showInputMessage="1" showErrorMessage="1" promptTitle="Output Capacity Measurement " prompt="Select Output Capacity Measurement " sqref="G14:G15" xr:uid="{B647A611-7A8B-41D1-8B81-25F756160B94}">
      <formula1>"kBtu/hr, Btu/hr, kW"</formula1>
    </dataValidation>
    <dataValidation type="list" allowBlank="1" showInputMessage="1" showErrorMessage="1" sqref="E14:E15" xr:uid="{D91B9E90-AC14-4550-9467-7A013BE48EB4}">
      <formula1>"%,HSPF, HSPF2, COP, "</formula1>
    </dataValidation>
    <dataValidation allowBlank="1" showInputMessage="1" showErrorMessage="1" promptTitle="Steady State Efficiency" prompt="Enter Stead State Efficiency from Combustiion Analyzer " sqref="H14:J15" xr:uid="{F7A6EC30-8C20-4E77-BB9B-91F771580403}"/>
    <dataValidation allowBlank="1" showInputMessage="1" showErrorMessage="1" promptTitle="Existing HSPF" prompt="Enter Existing HSPF if known. " sqref="K14:L15" xr:uid="{A9FB8161-3E20-4AC2-8F80-8206CC68530C}"/>
    <dataValidation allowBlank="1" showInputMessage="1" showErrorMessage="1" promptTitle="Fraction of Load Served" prompt="Enter the Estimated Fraction of Load Served in %." sqref="A18:C19" xr:uid="{E7AE2D0A-75C0-462C-82ED-0DF1B4573568}"/>
    <dataValidation allowBlank="1" showInputMessage="1" showErrorMessage="1" promptTitle="Atmospheric Burner" prompt="Select the Check Box if Present. " sqref="D18:E19" xr:uid="{5EB3816D-C0B7-416B-AAAF-C3F06C7BB654}"/>
    <dataValidation allowBlank="1" showInputMessage="1" showErrorMessage="1" promptTitle="Automatic Vent Damper" prompt="Select the Checkbox if Present. " sqref="F18:G19" xr:uid="{792663B3-3510-4273-915D-38A3645B9507}"/>
    <dataValidation allowBlank="1" showInputMessage="1" showErrorMessage="1" promptTitle="IID" prompt="Select the box if Present. " sqref="H18:H19" xr:uid="{0F97E64F-D1C0-4AF2-8CA4-324C0F3F18FD}"/>
    <dataValidation allowBlank="1" showInputMessage="1" showErrorMessage="1" promptTitle="Pilot Light " prompt="Select the box if Present. " sqref="I18:J19" xr:uid="{5BCBF25E-5116-4516-9E2E-83F77635940E}"/>
    <dataValidation allowBlank="1" showInputMessage="1" showErrorMessage="1" promptTitle="On in Summer " prompt="Select the box if Present. " sqref="K18:L19" xr:uid="{4EA48362-D675-4567-AA27-D2E593159F3A}"/>
    <dataValidation allowBlank="1" showInputMessage="1" showErrorMessage="1" promptTitle="Heating Setback Used " prompt="Select the box if a heating setback is being used. " sqref="M18:N19" xr:uid="{B44976AD-DB6C-4C62-AF40-9AF750DBE5DD}"/>
    <dataValidation allowBlank="1" showInputMessage="1" showErrorMessage="1" promptTitle="Flue Diameter (in)" prompt="Enter the Flue Diameter in inhces for the Flue Pipe. " sqref="J21:K22" xr:uid="{D4B8EDF1-47E0-4F4F-B6FA-1F9CD650386E}"/>
    <dataValidation allowBlank="1" showInputMessage="1" showErrorMessage="1" promptTitle="Heating Nighttime Setback (F)" prompt="The number of degrees the thermostat lowers the heating temperature at night to save energy while maintaining comfort. Typically, this is set 5-10°F below the normal daytime temperature._x000a_• Values are between 1 and 10 _x000a_" sqref="D32:E33" xr:uid="{6A7EFAC7-2F2C-4C94-BE3C-CE69D3BDE0A4}"/>
    <dataValidation allowBlank="1" showInputMessage="1" showErrorMessage="1" prompt="The number of hours each day that a set-back thermostat, if one exists, affects the thermostat set-point._x000a_A typical range for Daily Setback Hours is 6 to 10 hours per day, depending on household schedules and comfort preferences._x000a_• Values are between 1-12" sqref="H32:I33" xr:uid="{DADE3258-9872-4FE1-9E37-489AF2077FA5}"/>
    <dataValidation allowBlank="1" showInputMessage="1" showErrorMessage="1" promptTitle="Heating Efficiency (%) Improve. " prompt="1-2% is typical. 5% is possible if the unit is old, has not been recently tuned, and is tuned using diagnostic equipment." sqref="G36:I37" xr:uid="{C7BD7621-84DD-4881-91F8-72A3218C50E8}"/>
    <dataValidation allowBlank="1" showInputMessage="1" showErrorMessage="1" promptTitle="Efficiency" prompt="Enter projected % of replacement equipment being evaluated (NEAT/MHEA)" sqref="F41:G42" xr:uid="{EB29F529-C34E-4345-8971-8F3B0704AAB2}"/>
    <dataValidation allowBlank="1" showInputMessage="1" showErrorMessage="1" promptTitle="Output Capacity" prompt="Enter the Output Capacity of the equipment being evaluated (NEAT/MHEA)" sqref="I41:J42" xr:uid="{F6DD127F-ED55-46EE-B07A-BB725DCF935D}"/>
    <dataValidation allowBlank="1" showInputMessage="1" showErrorMessage="1" promptTitle="Cost(s)" prompt="Enter Costs Associated with the equipment being evaluated (NEAT/MHEA)" sqref="L41:N42" xr:uid="{C8C4E887-5929-4D5F-A5EE-20E4C81AC549}"/>
    <dataValidation allowBlank="1" showInputMessage="1" showErrorMessage="1" promptTitle="Tune Up" prompt="Select this Checkbox if inspection of the existing equipment indicates a system tune-up is all that is necessary. " sqref="A34:B35" xr:uid="{18A0CD13-2098-4443-AB2B-16BEB5D8C1AC}"/>
    <dataValidation allowBlank="1" showInputMessage="1" showErrorMessage="1" promptTitle="Required" prompt="Check required to apply the measure as a Health and Safety Measure. " sqref="F34:F35" xr:uid="{5E168ED0-EC63-4BDD-9407-D1B58A2B855B}"/>
    <dataValidation allowBlank="1" showInputMessage="1" showErrorMessage="1" promptTitle="Include In SIR" prompt="Check both “Required” and “Include in SIR” to apply the measure as an Incidental Repair (below SIR threshold) or Energy- Conservation Measure (above SIR threshold)" sqref="I34:I35 I30:I31" xr:uid="{5757C8E1-7589-43F0-845F-9E57C88FA758}"/>
    <dataValidation allowBlank="1" showInputMessage="1" showErrorMessage="1" promptTitle="Required " prompt="Check required to apply the measure as a Health and Safety Measure. " sqref="F30:F31" xr:uid="{657BB6F0-E5E8-46D1-9584-BF1F40A18BA8}"/>
    <dataValidation allowBlank="1" showInputMessage="1" showErrorMessage="1" promptTitle="Install Smart Thermostat" prompt="Select the Check Box if the existing HVAC system does not have a Smart Thermostat to operate the heating/cooling. " sqref="A30:B31" xr:uid="{97B59D96-EBDA-4B8F-ADB7-5D0CD2706B83}"/>
  </dataValidations>
  <printOptions horizontalCentered="1"/>
  <pageMargins left="0" right="0" top="0" bottom="0" header="0" footer="0"/>
  <pageSetup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0</xdr:col>
                    <xdr:colOff>476250</xdr:colOff>
                    <xdr:row>6</xdr:row>
                    <xdr:rowOff>19050</xdr:rowOff>
                  </from>
                  <to>
                    <xdr:col>1</xdr:col>
                    <xdr:colOff>9525</xdr:colOff>
                    <xdr:row>7</xdr:row>
                    <xdr:rowOff>104775</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2</xdr:col>
                    <xdr:colOff>523875</xdr:colOff>
                    <xdr:row>6</xdr:row>
                    <xdr:rowOff>19050</xdr:rowOff>
                  </from>
                  <to>
                    <xdr:col>3</xdr:col>
                    <xdr:colOff>57150</xdr:colOff>
                    <xdr:row>7</xdr:row>
                    <xdr:rowOff>104775</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3</xdr:col>
                    <xdr:colOff>895350</xdr:colOff>
                    <xdr:row>17</xdr:row>
                    <xdr:rowOff>38100</xdr:rowOff>
                  </from>
                  <to>
                    <xdr:col>4</xdr:col>
                    <xdr:colOff>400050</xdr:colOff>
                    <xdr:row>18</xdr:row>
                    <xdr:rowOff>123825</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0</xdr:col>
                    <xdr:colOff>504825</xdr:colOff>
                    <xdr:row>29</xdr:row>
                    <xdr:rowOff>47625</xdr:rowOff>
                  </from>
                  <to>
                    <xdr:col>1</xdr:col>
                    <xdr:colOff>38100</xdr:colOff>
                    <xdr:row>30</xdr:row>
                    <xdr:rowOff>133350</xdr:rowOff>
                  </to>
                </anchor>
              </controlPr>
            </control>
          </mc:Choice>
        </mc:AlternateContent>
        <mc:AlternateContent xmlns:mc="http://schemas.openxmlformats.org/markup-compatibility/2006">
          <mc:Choice Requires="x14">
            <control shapeId="23557" r:id="rId8" name="Option Button 5">
              <controlPr defaultSize="0" autoFill="0" autoLine="0" autoPict="0">
                <anchor moveWithCells="1">
                  <from>
                    <xdr:col>7</xdr:col>
                    <xdr:colOff>361950</xdr:colOff>
                    <xdr:row>17</xdr:row>
                    <xdr:rowOff>28575</xdr:rowOff>
                  </from>
                  <to>
                    <xdr:col>7</xdr:col>
                    <xdr:colOff>876300</xdr:colOff>
                    <xdr:row>18</xdr:row>
                    <xdr:rowOff>104775</xdr:rowOff>
                  </to>
                </anchor>
              </controlPr>
            </control>
          </mc:Choice>
        </mc:AlternateContent>
        <mc:AlternateContent xmlns:mc="http://schemas.openxmlformats.org/markup-compatibility/2006">
          <mc:Choice Requires="x14">
            <control shapeId="23558" r:id="rId9" name="Check Box 6">
              <controlPr defaultSize="0" autoFill="0" autoLine="0" autoPict="0">
                <anchor moveWithCells="1">
                  <from>
                    <xdr:col>10</xdr:col>
                    <xdr:colOff>333375</xdr:colOff>
                    <xdr:row>17</xdr:row>
                    <xdr:rowOff>47625</xdr:rowOff>
                  </from>
                  <to>
                    <xdr:col>10</xdr:col>
                    <xdr:colOff>733425</xdr:colOff>
                    <xdr:row>18</xdr:row>
                    <xdr:rowOff>133350</xdr:rowOff>
                  </to>
                </anchor>
              </controlPr>
            </control>
          </mc:Choice>
        </mc:AlternateContent>
        <mc:AlternateContent xmlns:mc="http://schemas.openxmlformats.org/markup-compatibility/2006">
          <mc:Choice Requires="x14">
            <control shapeId="23559" r:id="rId10" name="Check Box 7">
              <controlPr defaultSize="0" autoFill="0" autoLine="0" autoPict="0">
                <anchor moveWithCells="1">
                  <from>
                    <xdr:col>12</xdr:col>
                    <xdr:colOff>428625</xdr:colOff>
                    <xdr:row>17</xdr:row>
                    <xdr:rowOff>76200</xdr:rowOff>
                  </from>
                  <to>
                    <xdr:col>12</xdr:col>
                    <xdr:colOff>828675</xdr:colOff>
                    <xdr:row>18</xdr:row>
                    <xdr:rowOff>161925</xdr:rowOff>
                  </to>
                </anchor>
              </controlPr>
            </control>
          </mc:Choice>
        </mc:AlternateContent>
        <mc:AlternateContent xmlns:mc="http://schemas.openxmlformats.org/markup-compatibility/2006">
          <mc:Choice Requires="x14">
            <control shapeId="23560" r:id="rId11" name="Check Box 8">
              <controlPr defaultSize="0" autoFill="0" autoLine="0" autoPict="0">
                <anchor moveWithCells="1">
                  <from>
                    <xdr:col>5</xdr:col>
                    <xdr:colOff>171450</xdr:colOff>
                    <xdr:row>29</xdr:row>
                    <xdr:rowOff>57150</xdr:rowOff>
                  </from>
                  <to>
                    <xdr:col>5</xdr:col>
                    <xdr:colOff>571500</xdr:colOff>
                    <xdr:row>30</xdr:row>
                    <xdr:rowOff>142875</xdr:rowOff>
                  </to>
                </anchor>
              </controlPr>
            </control>
          </mc:Choice>
        </mc:AlternateContent>
        <mc:AlternateContent xmlns:mc="http://schemas.openxmlformats.org/markup-compatibility/2006">
          <mc:Choice Requires="x14">
            <control shapeId="23561" r:id="rId12" name="Check Box 9">
              <controlPr defaultSize="0" autoFill="0" autoLine="0" autoPict="0">
                <anchor moveWithCells="1">
                  <from>
                    <xdr:col>8</xdr:col>
                    <xdr:colOff>161925</xdr:colOff>
                    <xdr:row>29</xdr:row>
                    <xdr:rowOff>76200</xdr:rowOff>
                  </from>
                  <to>
                    <xdr:col>8</xdr:col>
                    <xdr:colOff>561975</xdr:colOff>
                    <xdr:row>30</xdr:row>
                    <xdr:rowOff>161925</xdr:rowOff>
                  </to>
                </anchor>
              </controlPr>
            </control>
          </mc:Choice>
        </mc:AlternateContent>
        <mc:AlternateContent xmlns:mc="http://schemas.openxmlformats.org/markup-compatibility/2006">
          <mc:Choice Requires="x14">
            <control shapeId="23562" r:id="rId13" name="Check Box 10">
              <controlPr defaultSize="0" autoFill="0" autoLine="0" autoPict="0">
                <anchor moveWithCells="1">
                  <from>
                    <xdr:col>0</xdr:col>
                    <xdr:colOff>419100</xdr:colOff>
                    <xdr:row>33</xdr:row>
                    <xdr:rowOff>19050</xdr:rowOff>
                  </from>
                  <to>
                    <xdr:col>0</xdr:col>
                    <xdr:colOff>819150</xdr:colOff>
                    <xdr:row>34</xdr:row>
                    <xdr:rowOff>104775</xdr:rowOff>
                  </to>
                </anchor>
              </controlPr>
            </control>
          </mc:Choice>
        </mc:AlternateContent>
        <mc:AlternateContent xmlns:mc="http://schemas.openxmlformats.org/markup-compatibility/2006">
          <mc:Choice Requires="x14">
            <control shapeId="23563" r:id="rId14" name="Check Box 11">
              <controlPr defaultSize="0" autoFill="0" autoLine="0" autoPict="0">
                <anchor moveWithCells="1">
                  <from>
                    <xdr:col>5</xdr:col>
                    <xdr:colOff>257175</xdr:colOff>
                    <xdr:row>33</xdr:row>
                    <xdr:rowOff>66675</xdr:rowOff>
                  </from>
                  <to>
                    <xdr:col>5</xdr:col>
                    <xdr:colOff>657225</xdr:colOff>
                    <xdr:row>34</xdr:row>
                    <xdr:rowOff>152400</xdr:rowOff>
                  </to>
                </anchor>
              </controlPr>
            </control>
          </mc:Choice>
        </mc:AlternateContent>
        <mc:AlternateContent xmlns:mc="http://schemas.openxmlformats.org/markup-compatibility/2006">
          <mc:Choice Requires="x14">
            <control shapeId="23564" r:id="rId15" name="Check Box 12">
              <controlPr defaultSize="0" autoFill="0" autoLine="0" autoPict="0">
                <anchor moveWithCells="1">
                  <from>
                    <xdr:col>8</xdr:col>
                    <xdr:colOff>142875</xdr:colOff>
                    <xdr:row>33</xdr:row>
                    <xdr:rowOff>47625</xdr:rowOff>
                  </from>
                  <to>
                    <xdr:col>8</xdr:col>
                    <xdr:colOff>542925</xdr:colOff>
                    <xdr:row>34</xdr:row>
                    <xdr:rowOff>133350</xdr:rowOff>
                  </to>
                </anchor>
              </controlPr>
            </control>
          </mc:Choice>
        </mc:AlternateContent>
        <mc:AlternateContent xmlns:mc="http://schemas.openxmlformats.org/markup-compatibility/2006">
          <mc:Choice Requires="x14">
            <control shapeId="23565" r:id="rId16" name="Check Box 13">
              <controlPr defaultSize="0" autoFill="0" autoLine="0" autoPict="0">
                <anchor moveWithCells="1">
                  <from>
                    <xdr:col>0</xdr:col>
                    <xdr:colOff>390525</xdr:colOff>
                    <xdr:row>37</xdr:row>
                    <xdr:rowOff>47625</xdr:rowOff>
                  </from>
                  <to>
                    <xdr:col>0</xdr:col>
                    <xdr:colOff>790575</xdr:colOff>
                    <xdr:row>38</xdr:row>
                    <xdr:rowOff>133350</xdr:rowOff>
                  </to>
                </anchor>
              </controlPr>
            </control>
          </mc:Choice>
        </mc:AlternateContent>
        <mc:AlternateContent xmlns:mc="http://schemas.openxmlformats.org/markup-compatibility/2006">
          <mc:Choice Requires="x14">
            <control shapeId="23566" r:id="rId17" name="Check Box 14">
              <controlPr defaultSize="0" autoFill="0" autoLine="0" autoPict="0">
                <anchor moveWithCells="1">
                  <from>
                    <xdr:col>5</xdr:col>
                    <xdr:colOff>200025</xdr:colOff>
                    <xdr:row>37</xdr:row>
                    <xdr:rowOff>66675</xdr:rowOff>
                  </from>
                  <to>
                    <xdr:col>5</xdr:col>
                    <xdr:colOff>600075</xdr:colOff>
                    <xdr:row>38</xdr:row>
                    <xdr:rowOff>152400</xdr:rowOff>
                  </to>
                </anchor>
              </controlPr>
            </control>
          </mc:Choice>
        </mc:AlternateContent>
        <mc:AlternateContent xmlns:mc="http://schemas.openxmlformats.org/markup-compatibility/2006">
          <mc:Choice Requires="x14">
            <control shapeId="23567" r:id="rId18" name="Check Box 15">
              <controlPr defaultSize="0" autoFill="0" autoLine="0" autoPict="0">
                <anchor moveWithCells="1">
                  <from>
                    <xdr:col>8</xdr:col>
                    <xdr:colOff>133350</xdr:colOff>
                    <xdr:row>37</xdr:row>
                    <xdr:rowOff>57150</xdr:rowOff>
                  </from>
                  <to>
                    <xdr:col>8</xdr:col>
                    <xdr:colOff>533400</xdr:colOff>
                    <xdr:row>38</xdr:row>
                    <xdr:rowOff>142875</xdr:rowOff>
                  </to>
                </anchor>
              </controlPr>
            </control>
          </mc:Choice>
        </mc:AlternateContent>
        <mc:AlternateContent xmlns:mc="http://schemas.openxmlformats.org/markup-compatibility/2006">
          <mc:Choice Requires="x14">
            <control shapeId="23568" r:id="rId19" name="Check Box 16">
              <controlPr defaultSize="0" autoFill="0" autoLine="0" autoPict="0">
                <anchor moveWithCells="1">
                  <from>
                    <xdr:col>12</xdr:col>
                    <xdr:colOff>628650</xdr:colOff>
                    <xdr:row>27</xdr:row>
                    <xdr:rowOff>38100</xdr:rowOff>
                  </from>
                  <to>
                    <xdr:col>13</xdr:col>
                    <xdr:colOff>161925</xdr:colOff>
                    <xdr:row>28</xdr:row>
                    <xdr:rowOff>114300</xdr:rowOff>
                  </to>
                </anchor>
              </controlPr>
            </control>
          </mc:Choice>
        </mc:AlternateContent>
        <mc:AlternateContent xmlns:mc="http://schemas.openxmlformats.org/markup-compatibility/2006">
          <mc:Choice Requires="x14">
            <control shapeId="23569" r:id="rId20" name="Check Box 17">
              <controlPr defaultSize="0" autoFill="0" autoLine="0" autoPict="0">
                <anchor moveWithCells="1">
                  <from>
                    <xdr:col>5</xdr:col>
                    <xdr:colOff>742950</xdr:colOff>
                    <xdr:row>17</xdr:row>
                    <xdr:rowOff>38100</xdr:rowOff>
                  </from>
                  <to>
                    <xdr:col>6</xdr:col>
                    <xdr:colOff>276225</xdr:colOff>
                    <xdr:row>18</xdr:row>
                    <xdr:rowOff>123825</xdr:rowOff>
                  </to>
                </anchor>
              </controlPr>
            </control>
          </mc:Choice>
        </mc:AlternateContent>
        <mc:AlternateContent xmlns:mc="http://schemas.openxmlformats.org/markup-compatibility/2006">
          <mc:Choice Requires="x14">
            <control shapeId="23570" r:id="rId21" name="Option Button 18">
              <controlPr defaultSize="0" autoFill="0" autoLine="0" autoPict="0">
                <anchor moveWithCells="1">
                  <from>
                    <xdr:col>8</xdr:col>
                    <xdr:colOff>733425</xdr:colOff>
                    <xdr:row>17</xdr:row>
                    <xdr:rowOff>38100</xdr:rowOff>
                  </from>
                  <to>
                    <xdr:col>9</xdr:col>
                    <xdr:colOff>628650</xdr:colOff>
                    <xdr:row>18</xdr:row>
                    <xdr:rowOff>104775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59645-CAC4-45D1-8B2E-FE34BBD072A9}">
  <sheetPr codeName="Sheet18">
    <pageSetUpPr fitToPage="1"/>
  </sheetPr>
  <dimension ref="A1:N59"/>
  <sheetViews>
    <sheetView showGridLines="0" topLeftCell="A16" zoomScaleNormal="100" workbookViewId="0">
      <selection activeCell="A26" activeCellId="3" sqref="A2:XFD2 A9:XFD9 A16:XFD16 A26:XFD26"/>
    </sheetView>
  </sheetViews>
  <sheetFormatPr defaultRowHeight="15" x14ac:dyDescent="0.25"/>
  <cols>
    <col min="1" max="4" width="13" customWidth="1"/>
    <col min="5" max="5" width="14.7109375" customWidth="1"/>
    <col min="6" max="6" width="13" customWidth="1"/>
    <col min="7" max="7" width="16.7109375" customWidth="1"/>
    <col min="8" max="8" width="15.140625" customWidth="1"/>
    <col min="9" max="10" width="13" customWidth="1"/>
    <col min="11" max="11" width="14.42578125" customWidth="1"/>
    <col min="12" max="12" width="16" customWidth="1"/>
    <col min="13" max="14" width="13" customWidth="1"/>
  </cols>
  <sheetData>
    <row r="1" spans="1:14" ht="18.75" x14ac:dyDescent="0.3">
      <c r="A1" s="432" t="s">
        <v>0</v>
      </c>
      <c r="B1" s="433"/>
      <c r="C1" s="433"/>
      <c r="D1" s="433"/>
      <c r="E1" s="433"/>
      <c r="F1" s="433"/>
      <c r="G1" s="433"/>
      <c r="H1" s="433"/>
      <c r="I1" s="433"/>
      <c r="J1" s="433"/>
      <c r="K1" s="433"/>
      <c r="L1" s="433"/>
      <c r="M1" s="433"/>
      <c r="N1" s="434"/>
    </row>
    <row r="2" spans="1:14" s="2" customFormat="1" ht="24" customHeight="1" x14ac:dyDescent="0.25">
      <c r="A2" s="569" t="s">
        <v>1</v>
      </c>
      <c r="B2" s="252"/>
      <c r="C2" s="252"/>
      <c r="D2" s="252"/>
      <c r="E2" s="252"/>
      <c r="F2" s="252"/>
      <c r="G2" s="252"/>
      <c r="H2" s="252"/>
      <c r="I2" s="252"/>
      <c r="J2" s="252"/>
      <c r="K2" s="252"/>
      <c r="L2" s="252"/>
      <c r="M2" s="252"/>
      <c r="N2" s="570"/>
    </row>
    <row r="3" spans="1:14" ht="30.2" customHeight="1" x14ac:dyDescent="0.25">
      <c r="A3" s="427" t="s">
        <v>2</v>
      </c>
      <c r="B3" s="321"/>
      <c r="C3" s="321" t="s">
        <v>3</v>
      </c>
      <c r="D3" s="321"/>
      <c r="E3" s="321"/>
      <c r="F3" s="321"/>
      <c r="G3" s="321" t="s">
        <v>4</v>
      </c>
      <c r="H3" s="321"/>
      <c r="I3" s="321" t="s">
        <v>5</v>
      </c>
      <c r="J3" s="321"/>
      <c r="K3" s="321"/>
      <c r="L3" s="321" t="s">
        <v>6</v>
      </c>
      <c r="M3" s="321"/>
      <c r="N3" s="431"/>
    </row>
    <row r="4" spans="1:14" x14ac:dyDescent="0.25">
      <c r="A4" s="416"/>
      <c r="B4" s="241"/>
      <c r="C4" s="241"/>
      <c r="D4" s="241"/>
      <c r="E4" s="241"/>
      <c r="F4" s="241"/>
      <c r="G4" s="241"/>
      <c r="H4" s="241"/>
      <c r="I4" s="241"/>
      <c r="J4" s="241"/>
      <c r="K4" s="241"/>
      <c r="L4" s="241"/>
      <c r="M4" s="241"/>
      <c r="N4" s="425"/>
    </row>
    <row r="5" spans="1:14" x14ac:dyDescent="0.25">
      <c r="A5" s="416"/>
      <c r="B5" s="241"/>
      <c r="C5" s="241"/>
      <c r="D5" s="241"/>
      <c r="E5" s="241"/>
      <c r="F5" s="241"/>
      <c r="G5" s="241"/>
      <c r="H5" s="241"/>
      <c r="I5" s="241"/>
      <c r="J5" s="241"/>
      <c r="K5" s="241"/>
      <c r="L5" s="241"/>
      <c r="M5" s="241"/>
      <c r="N5" s="425"/>
    </row>
    <row r="6" spans="1:14" ht="30.2" customHeight="1" x14ac:dyDescent="0.25">
      <c r="A6" s="427" t="s">
        <v>7</v>
      </c>
      <c r="B6" s="321"/>
      <c r="C6" s="321" t="s">
        <v>8</v>
      </c>
      <c r="D6" s="321"/>
      <c r="E6" s="321" t="s">
        <v>9</v>
      </c>
      <c r="F6" s="321"/>
      <c r="G6" s="321" t="s">
        <v>10</v>
      </c>
      <c r="H6" s="321"/>
      <c r="I6" s="321" t="s">
        <v>11</v>
      </c>
      <c r="J6" s="321"/>
      <c r="K6" s="321"/>
      <c r="L6" s="321" t="s">
        <v>12</v>
      </c>
      <c r="M6" s="321"/>
      <c r="N6" s="431"/>
    </row>
    <row r="7" spans="1:14" x14ac:dyDescent="0.25">
      <c r="A7" s="417"/>
      <c r="B7" s="418"/>
      <c r="C7" s="418"/>
      <c r="D7" s="418"/>
      <c r="E7" s="241"/>
      <c r="F7" s="241"/>
      <c r="G7" s="241"/>
      <c r="H7" s="241"/>
      <c r="I7" s="241"/>
      <c r="J7" s="241"/>
      <c r="K7" s="241"/>
      <c r="L7" s="241"/>
      <c r="M7" s="241"/>
      <c r="N7" s="425"/>
    </row>
    <row r="8" spans="1:14" x14ac:dyDescent="0.25">
      <c r="A8" s="417"/>
      <c r="B8" s="418"/>
      <c r="C8" s="418"/>
      <c r="D8" s="418"/>
      <c r="E8" s="241"/>
      <c r="F8" s="241"/>
      <c r="G8" s="241"/>
      <c r="H8" s="241"/>
      <c r="I8" s="241"/>
      <c r="J8" s="241"/>
      <c r="K8" s="241"/>
      <c r="L8" s="241"/>
      <c r="M8" s="241"/>
      <c r="N8" s="425"/>
    </row>
    <row r="9" spans="1:14" s="2" customFormat="1" ht="24" customHeight="1" x14ac:dyDescent="0.25">
      <c r="A9" s="569" t="s">
        <v>20</v>
      </c>
      <c r="B9" s="252"/>
      <c r="C9" s="252"/>
      <c r="D9" s="252"/>
      <c r="E9" s="252"/>
      <c r="F9" s="252"/>
      <c r="G9" s="252"/>
      <c r="H9" s="252"/>
      <c r="I9" s="252"/>
      <c r="J9" s="252"/>
      <c r="K9" s="252"/>
      <c r="L9" s="252"/>
      <c r="M9" s="252"/>
      <c r="N9" s="570"/>
    </row>
    <row r="10" spans="1:14" ht="30.2" customHeight="1" x14ac:dyDescent="0.25">
      <c r="A10" s="427" t="s">
        <v>14</v>
      </c>
      <c r="B10" s="321"/>
      <c r="C10" s="321"/>
      <c r="D10" s="367" t="s">
        <v>15</v>
      </c>
      <c r="E10" s="367"/>
      <c r="F10" s="367"/>
      <c r="G10" s="321" t="s">
        <v>13</v>
      </c>
      <c r="H10" s="321"/>
      <c r="I10" s="321" t="s">
        <v>16</v>
      </c>
      <c r="J10" s="321"/>
      <c r="K10" s="321"/>
      <c r="L10" s="321"/>
      <c r="M10" s="321" t="s">
        <v>19</v>
      </c>
      <c r="N10" s="431"/>
    </row>
    <row r="11" spans="1:14" ht="25.35" customHeight="1" x14ac:dyDescent="0.25">
      <c r="A11" s="416"/>
      <c r="B11" s="241"/>
      <c r="C11" s="241"/>
      <c r="D11" s="241"/>
      <c r="E11" s="241"/>
      <c r="F11" s="241"/>
      <c r="G11" s="241"/>
      <c r="H11" s="241"/>
      <c r="I11" s="321" t="s">
        <v>17</v>
      </c>
      <c r="J11" s="321"/>
      <c r="K11" s="321" t="s">
        <v>18</v>
      </c>
      <c r="L11" s="321"/>
      <c r="M11" s="241"/>
      <c r="N11" s="425"/>
    </row>
    <row r="12" spans="1:14" ht="24" customHeight="1" x14ac:dyDescent="0.25">
      <c r="A12" s="416"/>
      <c r="B12" s="241"/>
      <c r="C12" s="241"/>
      <c r="D12" s="241"/>
      <c r="E12" s="241"/>
      <c r="F12" s="241"/>
      <c r="G12" s="241"/>
      <c r="H12" s="241"/>
      <c r="I12" s="241"/>
      <c r="J12" s="241"/>
      <c r="K12" s="241"/>
      <c r="L12" s="241"/>
      <c r="M12" s="241"/>
      <c r="N12" s="425"/>
    </row>
    <row r="13" spans="1:14" s="2" customFormat="1" ht="42" customHeight="1" x14ac:dyDescent="0.25">
      <c r="A13" s="427" t="s">
        <v>23</v>
      </c>
      <c r="B13" s="321"/>
      <c r="C13" s="321"/>
      <c r="D13" s="111" t="s">
        <v>419</v>
      </c>
      <c r="E13" s="113" t="s">
        <v>417</v>
      </c>
      <c r="F13" s="113" t="s">
        <v>24</v>
      </c>
      <c r="G13" s="113" t="s">
        <v>418</v>
      </c>
      <c r="H13" s="321" t="s">
        <v>22</v>
      </c>
      <c r="I13" s="321"/>
      <c r="J13" s="321"/>
      <c r="K13" s="321" t="s">
        <v>25</v>
      </c>
      <c r="L13" s="321"/>
      <c r="M13" s="321" t="s">
        <v>26</v>
      </c>
      <c r="N13" s="431"/>
    </row>
    <row r="14" spans="1:14" x14ac:dyDescent="0.25">
      <c r="A14" s="416"/>
      <c r="B14" s="241"/>
      <c r="C14" s="241"/>
      <c r="D14" s="392"/>
      <c r="E14" s="241"/>
      <c r="F14" s="392"/>
      <c r="G14" s="392"/>
      <c r="H14" s="241"/>
      <c r="I14" s="241"/>
      <c r="J14" s="241"/>
      <c r="K14" s="241"/>
      <c r="L14" s="241"/>
      <c r="M14" s="241"/>
      <c r="N14" s="425"/>
    </row>
    <row r="15" spans="1:14" x14ac:dyDescent="0.25">
      <c r="A15" s="416"/>
      <c r="B15" s="241"/>
      <c r="C15" s="241"/>
      <c r="D15" s="400"/>
      <c r="E15" s="241"/>
      <c r="F15" s="400"/>
      <c r="G15" s="400"/>
      <c r="H15" s="241"/>
      <c r="I15" s="241"/>
      <c r="J15" s="241"/>
      <c r="K15" s="241"/>
      <c r="L15" s="241"/>
      <c r="M15" s="241"/>
      <c r="N15" s="425"/>
    </row>
    <row r="16" spans="1:14" s="2" customFormat="1" ht="24" customHeight="1" x14ac:dyDescent="0.25">
      <c r="A16" s="569" t="s">
        <v>27</v>
      </c>
      <c r="B16" s="252"/>
      <c r="C16" s="252"/>
      <c r="D16" s="252"/>
      <c r="E16" s="252"/>
      <c r="F16" s="252"/>
      <c r="G16" s="252"/>
      <c r="H16" s="252"/>
      <c r="I16" s="252"/>
      <c r="J16" s="252"/>
      <c r="K16" s="252"/>
      <c r="L16" s="252"/>
      <c r="M16" s="252"/>
      <c r="N16" s="570"/>
    </row>
    <row r="17" spans="1:14" s="4" customFormat="1" ht="30.2" customHeight="1" x14ac:dyDescent="0.25">
      <c r="A17" s="415" t="s">
        <v>28</v>
      </c>
      <c r="B17" s="367"/>
      <c r="C17" s="367"/>
      <c r="D17" s="367" t="s">
        <v>29</v>
      </c>
      <c r="E17" s="367"/>
      <c r="F17" s="367" t="s">
        <v>30</v>
      </c>
      <c r="G17" s="367"/>
      <c r="H17" s="113" t="s">
        <v>31</v>
      </c>
      <c r="I17" s="367" t="s">
        <v>32</v>
      </c>
      <c r="J17" s="367"/>
      <c r="K17" s="367" t="s">
        <v>33</v>
      </c>
      <c r="L17" s="367"/>
      <c r="M17" s="367" t="s">
        <v>34</v>
      </c>
      <c r="N17" s="428"/>
    </row>
    <row r="18" spans="1:14" x14ac:dyDescent="0.25">
      <c r="A18" s="416"/>
      <c r="B18" s="241"/>
      <c r="C18" s="241"/>
      <c r="D18" s="241"/>
      <c r="E18" s="241"/>
      <c r="F18" s="241"/>
      <c r="G18" s="241"/>
      <c r="H18" s="241"/>
      <c r="I18" s="241"/>
      <c r="J18" s="241"/>
      <c r="K18" s="241"/>
      <c r="L18" s="241"/>
      <c r="M18" s="241"/>
      <c r="N18" s="425"/>
    </row>
    <row r="19" spans="1:14" x14ac:dyDescent="0.25">
      <c r="A19" s="416"/>
      <c r="B19" s="241"/>
      <c r="C19" s="241"/>
      <c r="D19" s="241"/>
      <c r="E19" s="241"/>
      <c r="F19" s="241"/>
      <c r="G19" s="241"/>
      <c r="H19" s="241"/>
      <c r="I19" s="241"/>
      <c r="J19" s="241"/>
      <c r="K19" s="241"/>
      <c r="L19" s="241"/>
      <c r="M19" s="241"/>
      <c r="N19" s="425"/>
    </row>
    <row r="20" spans="1:14" ht="30.2" customHeight="1" x14ac:dyDescent="0.25">
      <c r="A20" s="401" t="s">
        <v>54</v>
      </c>
      <c r="B20" s="402"/>
      <c r="C20" s="403"/>
      <c r="D20" s="404" t="s">
        <v>55</v>
      </c>
      <c r="E20" s="402"/>
      <c r="F20" s="403"/>
      <c r="G20" s="404" t="s">
        <v>56</v>
      </c>
      <c r="H20" s="402"/>
      <c r="I20" s="403"/>
      <c r="J20" s="404" t="s">
        <v>57</v>
      </c>
      <c r="K20" s="403"/>
      <c r="L20" s="404" t="s">
        <v>58</v>
      </c>
      <c r="M20" s="402"/>
      <c r="N20" s="407"/>
    </row>
    <row r="21" spans="1:14" x14ac:dyDescent="0.25">
      <c r="A21" s="405"/>
      <c r="B21" s="369"/>
      <c r="C21" s="370"/>
      <c r="D21" s="368"/>
      <c r="E21" s="369"/>
      <c r="F21" s="370"/>
      <c r="G21" s="368"/>
      <c r="H21" s="369"/>
      <c r="I21" s="370"/>
      <c r="J21" s="368"/>
      <c r="K21" s="370"/>
      <c r="L21" s="368"/>
      <c r="M21" s="369"/>
      <c r="N21" s="429"/>
    </row>
    <row r="22" spans="1:14" x14ac:dyDescent="0.25">
      <c r="A22" s="406"/>
      <c r="B22" s="372"/>
      <c r="C22" s="373"/>
      <c r="D22" s="371"/>
      <c r="E22" s="372"/>
      <c r="F22" s="373"/>
      <c r="G22" s="371"/>
      <c r="H22" s="372"/>
      <c r="I22" s="373"/>
      <c r="J22" s="371"/>
      <c r="K22" s="373"/>
      <c r="L22" s="371"/>
      <c r="M22" s="372"/>
      <c r="N22" s="430"/>
    </row>
    <row r="23" spans="1:14" ht="30.2" customHeight="1" x14ac:dyDescent="0.25">
      <c r="A23" s="401" t="s">
        <v>60</v>
      </c>
      <c r="B23" s="402"/>
      <c r="C23" s="403"/>
      <c r="D23" s="404" t="s">
        <v>61</v>
      </c>
      <c r="E23" s="402"/>
      <c r="F23" s="403"/>
      <c r="G23" s="404" t="s">
        <v>59</v>
      </c>
      <c r="H23" s="402"/>
      <c r="I23" s="403"/>
      <c r="J23" s="404" t="s">
        <v>62</v>
      </c>
      <c r="K23" s="403"/>
      <c r="L23" s="404" t="s">
        <v>63</v>
      </c>
      <c r="M23" s="402"/>
      <c r="N23" s="407"/>
    </row>
    <row r="24" spans="1:14" x14ac:dyDescent="0.25">
      <c r="A24" s="405"/>
      <c r="B24" s="369"/>
      <c r="C24" s="370"/>
      <c r="D24" s="368"/>
      <c r="E24" s="369"/>
      <c r="F24" s="370"/>
      <c r="G24" s="368"/>
      <c r="H24" s="369"/>
      <c r="I24" s="370"/>
      <c r="J24" s="368"/>
      <c r="K24" s="370"/>
      <c r="L24" s="368"/>
      <c r="M24" s="369"/>
      <c r="N24" s="429"/>
    </row>
    <row r="25" spans="1:14" x14ac:dyDescent="0.25">
      <c r="A25" s="406"/>
      <c r="B25" s="372"/>
      <c r="C25" s="373"/>
      <c r="D25" s="371"/>
      <c r="E25" s="372"/>
      <c r="F25" s="373"/>
      <c r="G25" s="371"/>
      <c r="H25" s="372"/>
      <c r="I25" s="373"/>
      <c r="J25" s="371"/>
      <c r="K25" s="373"/>
      <c r="L25" s="371"/>
      <c r="M25" s="372"/>
      <c r="N25" s="430"/>
    </row>
    <row r="26" spans="1:14" s="2" customFormat="1" ht="24" customHeight="1" x14ac:dyDescent="0.25">
      <c r="A26" s="569" t="s">
        <v>35</v>
      </c>
      <c r="B26" s="252"/>
      <c r="C26" s="252"/>
      <c r="D26" s="252"/>
      <c r="E26" s="252"/>
      <c r="F26" s="252"/>
      <c r="G26" s="252"/>
      <c r="H26" s="252"/>
      <c r="I26" s="252"/>
      <c r="J26" s="252"/>
      <c r="K26" s="252"/>
      <c r="L26" s="252"/>
      <c r="M26" s="252"/>
      <c r="N26" s="570"/>
    </row>
    <row r="27" spans="1:14" ht="30.2" customHeight="1" x14ac:dyDescent="0.25">
      <c r="A27" s="401" t="s">
        <v>51</v>
      </c>
      <c r="B27" s="402"/>
      <c r="C27" s="402"/>
      <c r="D27" s="403"/>
      <c r="E27" s="404" t="s">
        <v>420</v>
      </c>
      <c r="F27" s="402"/>
      <c r="G27" s="402"/>
      <c r="H27" s="403"/>
      <c r="I27" s="404" t="s">
        <v>52</v>
      </c>
      <c r="J27" s="402"/>
      <c r="K27" s="402"/>
      <c r="L27" s="403"/>
      <c r="M27" s="404" t="s">
        <v>53</v>
      </c>
      <c r="N27" s="407"/>
    </row>
    <row r="28" spans="1:14" ht="15.75" customHeight="1" x14ac:dyDescent="0.25">
      <c r="A28" s="411"/>
      <c r="B28" s="274"/>
      <c r="C28" s="274"/>
      <c r="D28" s="275"/>
      <c r="E28" s="273"/>
      <c r="F28" s="274"/>
      <c r="G28" s="274"/>
      <c r="H28" s="275"/>
      <c r="I28" s="273"/>
      <c r="J28" s="274"/>
      <c r="K28" s="274"/>
      <c r="L28" s="275"/>
      <c r="M28" s="419"/>
      <c r="N28" s="420"/>
    </row>
    <row r="29" spans="1:14" ht="15.75" customHeight="1" x14ac:dyDescent="0.25">
      <c r="A29" s="412"/>
      <c r="B29" s="277"/>
      <c r="C29" s="277"/>
      <c r="D29" s="278"/>
      <c r="E29" s="276"/>
      <c r="F29" s="277"/>
      <c r="G29" s="277"/>
      <c r="H29" s="278"/>
      <c r="I29" s="276"/>
      <c r="J29" s="277"/>
      <c r="K29" s="277"/>
      <c r="L29" s="278"/>
      <c r="M29" s="421"/>
      <c r="N29" s="422"/>
    </row>
    <row r="30" spans="1:14" x14ac:dyDescent="0.25">
      <c r="A30" s="417"/>
      <c r="B30" s="418"/>
      <c r="C30" s="321" t="s">
        <v>44</v>
      </c>
      <c r="D30" s="321"/>
      <c r="E30" s="321"/>
      <c r="F30" s="418"/>
      <c r="G30" s="321" t="s">
        <v>36</v>
      </c>
      <c r="H30" s="321"/>
      <c r="I30" s="418"/>
      <c r="J30" s="321" t="s">
        <v>37</v>
      </c>
      <c r="K30" s="321"/>
      <c r="L30" s="413"/>
      <c r="M30" s="413"/>
      <c r="N30" s="414"/>
    </row>
    <row r="31" spans="1:14" x14ac:dyDescent="0.25">
      <c r="A31" s="417"/>
      <c r="B31" s="418"/>
      <c r="C31" s="321"/>
      <c r="D31" s="321"/>
      <c r="E31" s="321"/>
      <c r="F31" s="418"/>
      <c r="G31" s="321"/>
      <c r="H31" s="321"/>
      <c r="I31" s="418"/>
      <c r="J31" s="321"/>
      <c r="K31" s="321"/>
      <c r="L31" s="413"/>
      <c r="M31" s="413"/>
      <c r="N31" s="414"/>
    </row>
    <row r="32" spans="1:14" x14ac:dyDescent="0.25">
      <c r="A32" s="427" t="s">
        <v>38</v>
      </c>
      <c r="B32" s="321"/>
      <c r="C32" s="321"/>
      <c r="D32" s="241"/>
      <c r="E32" s="241"/>
      <c r="F32" s="321" t="s">
        <v>39</v>
      </c>
      <c r="G32" s="321"/>
      <c r="H32" s="418"/>
      <c r="I32" s="418"/>
      <c r="J32" s="321" t="s">
        <v>40</v>
      </c>
      <c r="K32" s="321"/>
      <c r="L32" s="418"/>
      <c r="M32" s="418"/>
      <c r="N32" s="426"/>
    </row>
    <row r="33" spans="1:14" x14ac:dyDescent="0.25">
      <c r="A33" s="427"/>
      <c r="B33" s="321"/>
      <c r="C33" s="321"/>
      <c r="D33" s="241"/>
      <c r="E33" s="241"/>
      <c r="F33" s="321"/>
      <c r="G33" s="321"/>
      <c r="H33" s="418"/>
      <c r="I33" s="418"/>
      <c r="J33" s="321"/>
      <c r="K33" s="321"/>
      <c r="L33" s="418"/>
      <c r="M33" s="418"/>
      <c r="N33" s="426"/>
    </row>
    <row r="34" spans="1:14" x14ac:dyDescent="0.25">
      <c r="A34" s="417"/>
      <c r="B34" s="418"/>
      <c r="C34" s="321" t="s">
        <v>41</v>
      </c>
      <c r="D34" s="321"/>
      <c r="E34" s="321"/>
      <c r="F34" s="241"/>
      <c r="G34" s="321" t="s">
        <v>36</v>
      </c>
      <c r="H34" s="321"/>
      <c r="I34" s="418"/>
      <c r="J34" s="321" t="s">
        <v>37</v>
      </c>
      <c r="K34" s="321"/>
      <c r="L34" s="413"/>
      <c r="M34" s="413"/>
      <c r="N34" s="414"/>
    </row>
    <row r="35" spans="1:14" x14ac:dyDescent="0.25">
      <c r="A35" s="417"/>
      <c r="B35" s="418"/>
      <c r="C35" s="321"/>
      <c r="D35" s="321"/>
      <c r="E35" s="321"/>
      <c r="F35" s="241"/>
      <c r="G35" s="321"/>
      <c r="H35" s="321"/>
      <c r="I35" s="418"/>
      <c r="J35" s="321"/>
      <c r="K35" s="321"/>
      <c r="L35" s="413"/>
      <c r="M35" s="413"/>
      <c r="N35" s="414"/>
    </row>
    <row r="36" spans="1:14" x14ac:dyDescent="0.25">
      <c r="A36" s="423" t="s">
        <v>42</v>
      </c>
      <c r="B36" s="424"/>
      <c r="C36" s="424"/>
      <c r="D36" s="424"/>
      <c r="E36" s="321" t="s">
        <v>50</v>
      </c>
      <c r="F36" s="321"/>
      <c r="G36" s="241"/>
      <c r="H36" s="241"/>
      <c r="I36" s="241"/>
      <c r="J36" s="321" t="s">
        <v>40</v>
      </c>
      <c r="K36" s="321"/>
      <c r="L36" s="241"/>
      <c r="M36" s="241"/>
      <c r="N36" s="425"/>
    </row>
    <row r="37" spans="1:14" x14ac:dyDescent="0.25">
      <c r="A37" s="423"/>
      <c r="B37" s="424"/>
      <c r="C37" s="424"/>
      <c r="D37" s="424"/>
      <c r="E37" s="321"/>
      <c r="F37" s="321"/>
      <c r="G37" s="241"/>
      <c r="H37" s="241"/>
      <c r="I37" s="241"/>
      <c r="J37" s="321"/>
      <c r="K37" s="321"/>
      <c r="L37" s="241"/>
      <c r="M37" s="241"/>
      <c r="N37" s="425"/>
    </row>
    <row r="38" spans="1:14" x14ac:dyDescent="0.25">
      <c r="A38" s="417"/>
      <c r="B38" s="418"/>
      <c r="C38" s="321" t="s">
        <v>43</v>
      </c>
      <c r="D38" s="321"/>
      <c r="E38" s="321"/>
      <c r="F38" s="418"/>
      <c r="G38" s="321" t="s">
        <v>36</v>
      </c>
      <c r="H38" s="321"/>
      <c r="I38" s="418"/>
      <c r="J38" s="321" t="s">
        <v>37</v>
      </c>
      <c r="K38" s="321"/>
      <c r="L38" s="413"/>
      <c r="M38" s="413"/>
      <c r="N38" s="414"/>
    </row>
    <row r="39" spans="1:14" x14ac:dyDescent="0.25">
      <c r="A39" s="417"/>
      <c r="B39" s="418"/>
      <c r="C39" s="321"/>
      <c r="D39" s="321"/>
      <c r="E39" s="321"/>
      <c r="F39" s="418"/>
      <c r="G39" s="321"/>
      <c r="H39" s="321"/>
      <c r="I39" s="418"/>
      <c r="J39" s="321"/>
      <c r="K39" s="321"/>
      <c r="L39" s="413"/>
      <c r="M39" s="413"/>
      <c r="N39" s="414"/>
    </row>
    <row r="40" spans="1:14" s="3" customFormat="1" ht="42" customHeight="1" x14ac:dyDescent="0.25">
      <c r="A40" s="415" t="s">
        <v>45</v>
      </c>
      <c r="B40" s="367"/>
      <c r="C40" s="367"/>
      <c r="D40" s="367"/>
      <c r="E40" s="367"/>
      <c r="F40" s="397" t="s">
        <v>421</v>
      </c>
      <c r="G40" s="399"/>
      <c r="H40" s="113" t="s">
        <v>417</v>
      </c>
      <c r="I40" s="397" t="s">
        <v>49</v>
      </c>
      <c r="J40" s="399"/>
      <c r="K40" s="113" t="s">
        <v>422</v>
      </c>
      <c r="L40" s="113" t="s">
        <v>46</v>
      </c>
      <c r="M40" s="113" t="s">
        <v>47</v>
      </c>
      <c r="N40" s="128" t="s">
        <v>48</v>
      </c>
    </row>
    <row r="41" spans="1:14" x14ac:dyDescent="0.25">
      <c r="A41" s="416"/>
      <c r="B41" s="241"/>
      <c r="C41" s="241"/>
      <c r="D41" s="241"/>
      <c r="E41" s="241"/>
      <c r="F41" s="241"/>
      <c r="G41" s="241"/>
      <c r="H41" s="241"/>
      <c r="I41" s="241"/>
      <c r="J41" s="241"/>
      <c r="K41" s="241"/>
      <c r="L41" s="241"/>
      <c r="M41" s="241"/>
      <c r="N41" s="425"/>
    </row>
    <row r="42" spans="1:14" x14ac:dyDescent="0.25">
      <c r="A42" s="416"/>
      <c r="B42" s="241"/>
      <c r="C42" s="241"/>
      <c r="D42" s="241"/>
      <c r="E42" s="241"/>
      <c r="F42" s="241"/>
      <c r="G42" s="241"/>
      <c r="H42" s="241"/>
      <c r="I42" s="241"/>
      <c r="J42" s="241"/>
      <c r="K42" s="241"/>
      <c r="L42" s="241"/>
      <c r="M42" s="241"/>
      <c r="N42" s="425"/>
    </row>
    <row r="43" spans="1:14" ht="19.5" thickBot="1" x14ac:dyDescent="0.35">
      <c r="A43" s="408" t="s">
        <v>77</v>
      </c>
      <c r="B43" s="409"/>
      <c r="C43" s="409"/>
      <c r="D43" s="409"/>
      <c r="E43" s="409"/>
      <c r="F43" s="409"/>
      <c r="G43" s="409"/>
      <c r="H43" s="409"/>
      <c r="I43" s="409"/>
      <c r="J43" s="409"/>
      <c r="K43" s="409"/>
      <c r="L43" s="409"/>
      <c r="M43" s="409"/>
      <c r="N43" s="410"/>
    </row>
    <row r="44" spans="1:14" x14ac:dyDescent="0.25">
      <c r="A44" s="1"/>
      <c r="B44" s="1"/>
      <c r="C44" s="1"/>
      <c r="D44" s="1"/>
      <c r="E44" s="1"/>
      <c r="F44" s="1"/>
      <c r="G44" s="1"/>
      <c r="H44" s="1"/>
      <c r="I44" s="1"/>
      <c r="J44" s="1"/>
      <c r="K44" s="1"/>
      <c r="L44" s="1"/>
      <c r="M44" s="1"/>
      <c r="N44" s="1"/>
    </row>
    <row r="45" spans="1:14" x14ac:dyDescent="0.25">
      <c r="A45" s="1"/>
      <c r="B45" s="1"/>
      <c r="C45" s="1"/>
      <c r="D45" s="1"/>
      <c r="E45" s="1"/>
      <c r="F45" s="1"/>
      <c r="G45" s="1"/>
      <c r="H45" s="1"/>
      <c r="I45" s="1"/>
      <c r="J45" s="1"/>
      <c r="K45" s="1"/>
      <c r="L45" s="1"/>
      <c r="M45" s="1"/>
      <c r="N45" s="1"/>
    </row>
    <row r="46" spans="1:14" x14ac:dyDescent="0.25">
      <c r="A46" s="1"/>
      <c r="B46" s="1"/>
      <c r="C46" s="1"/>
      <c r="D46" s="1"/>
      <c r="E46" s="1"/>
      <c r="F46" s="1"/>
      <c r="G46" s="1"/>
      <c r="H46" s="1"/>
      <c r="I46" s="1"/>
      <c r="J46" s="1"/>
      <c r="K46" s="1"/>
      <c r="L46" s="1"/>
      <c r="M46" s="1"/>
      <c r="N46" s="1"/>
    </row>
    <row r="47" spans="1:14" x14ac:dyDescent="0.25">
      <c r="A47" s="1"/>
      <c r="B47" s="1"/>
      <c r="C47" s="1"/>
      <c r="D47" s="1"/>
      <c r="E47" s="1"/>
      <c r="F47" s="1"/>
      <c r="G47" s="1"/>
      <c r="H47" s="1"/>
      <c r="I47" s="1"/>
      <c r="J47" s="1"/>
      <c r="K47" s="1"/>
      <c r="L47" s="1"/>
      <c r="M47" s="1"/>
      <c r="N47" s="1"/>
    </row>
    <row r="48" spans="1:14" x14ac:dyDescent="0.25">
      <c r="A48" s="1"/>
      <c r="B48" s="1"/>
      <c r="C48" s="1"/>
      <c r="D48" s="1"/>
      <c r="E48" s="1"/>
      <c r="F48" s="1"/>
      <c r="G48" s="1"/>
      <c r="H48" s="1"/>
      <c r="I48" s="1"/>
      <c r="J48" s="1"/>
      <c r="K48" s="1"/>
      <c r="L48" s="1"/>
      <c r="M48" s="1"/>
      <c r="N48" s="1"/>
    </row>
    <row r="49" spans="1:14" x14ac:dyDescent="0.25">
      <c r="A49" s="1"/>
      <c r="B49" s="1"/>
      <c r="C49" s="1"/>
      <c r="D49" s="1"/>
      <c r="E49" s="1"/>
      <c r="F49" s="1"/>
      <c r="G49" s="1"/>
      <c r="H49" s="1"/>
      <c r="I49" s="1"/>
      <c r="J49" s="1"/>
      <c r="K49" s="1"/>
      <c r="L49" s="1"/>
      <c r="M49" s="1"/>
      <c r="N49" s="1"/>
    </row>
    <row r="50" spans="1:14" x14ac:dyDescent="0.25">
      <c r="A50" s="1"/>
      <c r="B50" s="1"/>
      <c r="C50" s="1"/>
      <c r="D50" s="1"/>
      <c r="E50" s="1"/>
      <c r="F50" s="1"/>
      <c r="G50" s="1"/>
      <c r="H50" s="1"/>
      <c r="I50" s="1"/>
      <c r="J50" s="1"/>
      <c r="K50" s="1"/>
      <c r="L50" s="1"/>
      <c r="M50" s="1"/>
      <c r="N50" s="1"/>
    </row>
    <row r="51" spans="1:14" x14ac:dyDescent="0.25">
      <c r="A51" s="1"/>
      <c r="B51" s="1"/>
      <c r="C51" s="1"/>
      <c r="D51" s="1"/>
      <c r="E51" s="1"/>
      <c r="F51" s="1"/>
      <c r="G51" s="1"/>
      <c r="H51" s="1"/>
      <c r="I51" s="1"/>
      <c r="J51" s="1"/>
      <c r="K51" s="1"/>
      <c r="L51" s="1"/>
      <c r="M51" s="1"/>
      <c r="N51" s="1"/>
    </row>
    <row r="52" spans="1:14" x14ac:dyDescent="0.25">
      <c r="A52" s="1"/>
      <c r="B52" s="1"/>
      <c r="C52" s="1"/>
      <c r="D52" s="1"/>
      <c r="E52" s="1"/>
      <c r="F52" s="1"/>
      <c r="G52" s="1"/>
      <c r="H52" s="1"/>
      <c r="I52" s="1"/>
      <c r="J52" s="1"/>
      <c r="K52" s="1"/>
      <c r="L52" s="1"/>
      <c r="M52" s="1"/>
      <c r="N52" s="1"/>
    </row>
    <row r="53" spans="1:14" x14ac:dyDescent="0.25">
      <c r="A53" s="1"/>
      <c r="B53" s="1"/>
      <c r="C53" s="1"/>
      <c r="D53" s="1"/>
      <c r="E53" s="1"/>
      <c r="F53" s="1"/>
      <c r="G53" s="1"/>
      <c r="H53" s="1"/>
      <c r="I53" s="1"/>
      <c r="J53" s="1"/>
      <c r="K53" s="1"/>
      <c r="L53" s="1"/>
      <c r="M53" s="1"/>
      <c r="N53" s="1"/>
    </row>
    <row r="54" spans="1:14" x14ac:dyDescent="0.25">
      <c r="A54" s="1"/>
      <c r="B54" s="1"/>
      <c r="C54" s="1"/>
      <c r="D54" s="1"/>
      <c r="E54" s="1"/>
      <c r="F54" s="1"/>
      <c r="G54" s="1"/>
      <c r="H54" s="1"/>
      <c r="I54" s="1"/>
      <c r="J54" s="1"/>
      <c r="K54" s="1"/>
      <c r="L54" s="1"/>
      <c r="M54" s="1"/>
      <c r="N54" s="1"/>
    </row>
    <row r="55" spans="1:14" x14ac:dyDescent="0.25">
      <c r="A55" s="1"/>
      <c r="B55" s="1"/>
      <c r="C55" s="1"/>
      <c r="D55" s="1"/>
      <c r="E55" s="1"/>
      <c r="F55" s="1"/>
      <c r="G55" s="1"/>
      <c r="H55" s="1"/>
      <c r="I55" s="1"/>
      <c r="J55" s="1"/>
      <c r="K55" s="1"/>
      <c r="L55" s="1"/>
      <c r="M55" s="1"/>
      <c r="N55" s="1"/>
    </row>
    <row r="56" spans="1:14" x14ac:dyDescent="0.25">
      <c r="A56" s="1"/>
      <c r="B56" s="1"/>
      <c r="C56" s="1"/>
      <c r="D56" s="1"/>
      <c r="E56" s="1"/>
      <c r="F56" s="1"/>
      <c r="G56" s="1"/>
      <c r="H56" s="1"/>
      <c r="I56" s="1"/>
      <c r="J56" s="1"/>
      <c r="K56" s="1"/>
      <c r="L56" s="1"/>
      <c r="M56" s="1"/>
      <c r="N56" s="1"/>
    </row>
    <row r="57" spans="1:14" x14ac:dyDescent="0.25">
      <c r="A57" s="1"/>
      <c r="B57" s="1"/>
      <c r="C57" s="1"/>
      <c r="D57" s="1"/>
      <c r="E57" s="1"/>
      <c r="F57" s="1"/>
      <c r="G57" s="1"/>
      <c r="H57" s="1"/>
      <c r="I57" s="1"/>
      <c r="J57" s="1"/>
      <c r="K57" s="1"/>
      <c r="L57" s="1"/>
      <c r="M57" s="1"/>
      <c r="N57" s="1"/>
    </row>
    <row r="58" spans="1:14" x14ac:dyDescent="0.25">
      <c r="A58" s="1"/>
      <c r="B58" s="1"/>
      <c r="C58" s="1"/>
      <c r="D58" s="1"/>
      <c r="E58" s="1"/>
      <c r="F58" s="1"/>
      <c r="G58" s="1"/>
      <c r="H58" s="1"/>
      <c r="I58" s="1"/>
      <c r="J58" s="1"/>
      <c r="K58" s="1"/>
      <c r="L58" s="1"/>
      <c r="M58" s="1"/>
      <c r="N58" s="1"/>
    </row>
    <row r="59" spans="1:14" x14ac:dyDescent="0.25">
      <c r="A59" s="1"/>
      <c r="B59" s="1"/>
      <c r="C59" s="1"/>
      <c r="D59" s="1"/>
      <c r="E59" s="1"/>
      <c r="F59" s="1"/>
      <c r="G59" s="1"/>
      <c r="H59" s="1"/>
      <c r="I59" s="1"/>
      <c r="J59" s="1"/>
      <c r="K59" s="1"/>
      <c r="L59" s="1"/>
      <c r="M59" s="1"/>
      <c r="N59" s="1"/>
    </row>
  </sheetData>
  <mergeCells count="137">
    <mergeCell ref="A1:N1"/>
    <mergeCell ref="A2:N2"/>
    <mergeCell ref="A3:B3"/>
    <mergeCell ref="C3:F3"/>
    <mergeCell ref="G3:H3"/>
    <mergeCell ref="I3:K3"/>
    <mergeCell ref="L3:N3"/>
    <mergeCell ref="L6:N6"/>
    <mergeCell ref="A7:B8"/>
    <mergeCell ref="C7:D8"/>
    <mergeCell ref="E7:F8"/>
    <mergeCell ref="G7:H8"/>
    <mergeCell ref="I7:K8"/>
    <mergeCell ref="L7:N8"/>
    <mergeCell ref="A4:B5"/>
    <mergeCell ref="C4:F5"/>
    <mergeCell ref="G4:H5"/>
    <mergeCell ref="I4:K5"/>
    <mergeCell ref="L4:N5"/>
    <mergeCell ref="A6:B6"/>
    <mergeCell ref="C6:D6"/>
    <mergeCell ref="E6:F6"/>
    <mergeCell ref="G6:H6"/>
    <mergeCell ref="I6:K6"/>
    <mergeCell ref="A11:C12"/>
    <mergeCell ref="D11:F12"/>
    <mergeCell ref="G11:H12"/>
    <mergeCell ref="I11:J11"/>
    <mergeCell ref="K11:L11"/>
    <mergeCell ref="M11:N12"/>
    <mergeCell ref="I12:J12"/>
    <mergeCell ref="K12:L12"/>
    <mergeCell ref="A9:N9"/>
    <mergeCell ref="A10:C10"/>
    <mergeCell ref="D10:F10"/>
    <mergeCell ref="G10:H10"/>
    <mergeCell ref="I10:L10"/>
    <mergeCell ref="M10:N10"/>
    <mergeCell ref="A13:C13"/>
    <mergeCell ref="H13:J13"/>
    <mergeCell ref="K13:L13"/>
    <mergeCell ref="M13:N13"/>
    <mergeCell ref="A14:C15"/>
    <mergeCell ref="D14:D15"/>
    <mergeCell ref="E14:E15"/>
    <mergeCell ref="F14:F15"/>
    <mergeCell ref="G14:G15"/>
    <mergeCell ref="H14:J15"/>
    <mergeCell ref="K14:L15"/>
    <mergeCell ref="M14:N15"/>
    <mergeCell ref="A16:N16"/>
    <mergeCell ref="A17:C17"/>
    <mergeCell ref="D17:E17"/>
    <mergeCell ref="F17:G17"/>
    <mergeCell ref="I17:J17"/>
    <mergeCell ref="K17:L17"/>
    <mergeCell ref="M17:N17"/>
    <mergeCell ref="M18:N19"/>
    <mergeCell ref="A20:C20"/>
    <mergeCell ref="D20:F20"/>
    <mergeCell ref="G20:I20"/>
    <mergeCell ref="J20:K20"/>
    <mergeCell ref="L20:N20"/>
    <mergeCell ref="A18:C19"/>
    <mergeCell ref="D18:E19"/>
    <mergeCell ref="F18:G19"/>
    <mergeCell ref="H18:H19"/>
    <mergeCell ref="I18:J19"/>
    <mergeCell ref="K18:L19"/>
    <mergeCell ref="A21:C22"/>
    <mergeCell ref="D21:F22"/>
    <mergeCell ref="G21:I22"/>
    <mergeCell ref="J21:K22"/>
    <mergeCell ref="L21:N22"/>
    <mergeCell ref="A23:C23"/>
    <mergeCell ref="D23:F23"/>
    <mergeCell ref="G23:I23"/>
    <mergeCell ref="J23:K23"/>
    <mergeCell ref="L23:N23"/>
    <mergeCell ref="A27:D27"/>
    <mergeCell ref="E27:H27"/>
    <mergeCell ref="I27:L27"/>
    <mergeCell ref="M27:N27"/>
    <mergeCell ref="A28:D29"/>
    <mergeCell ref="E28:H29"/>
    <mergeCell ref="I28:L29"/>
    <mergeCell ref="M28:N29"/>
    <mergeCell ref="A24:C25"/>
    <mergeCell ref="D24:F25"/>
    <mergeCell ref="G24:I25"/>
    <mergeCell ref="J24:K25"/>
    <mergeCell ref="L24:N25"/>
    <mergeCell ref="A26:N26"/>
    <mergeCell ref="L30:N31"/>
    <mergeCell ref="A32:C33"/>
    <mergeCell ref="D32:E33"/>
    <mergeCell ref="F32:G33"/>
    <mergeCell ref="H32:I33"/>
    <mergeCell ref="J32:K33"/>
    <mergeCell ref="L32:N33"/>
    <mergeCell ref="A30:B31"/>
    <mergeCell ref="C30:E31"/>
    <mergeCell ref="F30:F31"/>
    <mergeCell ref="G30:H31"/>
    <mergeCell ref="I30:I31"/>
    <mergeCell ref="J30:K31"/>
    <mergeCell ref="L34:N35"/>
    <mergeCell ref="A36:D37"/>
    <mergeCell ref="E36:F37"/>
    <mergeCell ref="G36:I37"/>
    <mergeCell ref="J36:K37"/>
    <mergeCell ref="L36:N37"/>
    <mergeCell ref="A34:B35"/>
    <mergeCell ref="C34:E35"/>
    <mergeCell ref="F34:F35"/>
    <mergeCell ref="G34:H35"/>
    <mergeCell ref="I34:I35"/>
    <mergeCell ref="J34:K35"/>
    <mergeCell ref="M41:M42"/>
    <mergeCell ref="N41:N42"/>
    <mergeCell ref="A43:N43"/>
    <mergeCell ref="L38:N39"/>
    <mergeCell ref="A40:E40"/>
    <mergeCell ref="F40:G40"/>
    <mergeCell ref="I40:J40"/>
    <mergeCell ref="A41:E42"/>
    <mergeCell ref="F41:G42"/>
    <mergeCell ref="H41:H42"/>
    <mergeCell ref="I41:J42"/>
    <mergeCell ref="K41:K42"/>
    <mergeCell ref="L41:L42"/>
    <mergeCell ref="A38:B39"/>
    <mergeCell ref="C38:E39"/>
    <mergeCell ref="F38:F39"/>
    <mergeCell ref="G38:H39"/>
    <mergeCell ref="I38:I39"/>
    <mergeCell ref="J38:K39"/>
  </mergeCells>
  <dataValidations count="57">
    <dataValidation allowBlank="1" showInputMessage="1" showErrorMessage="1" promptTitle="Install Smart Thermostat" prompt="Select the Check Box if the existing HVAC system does not have a Smart Thermostat to operate the heating/cooling. " sqref="A30:B31" xr:uid="{AECBBF93-DD04-410C-9743-C86B150A0262}"/>
    <dataValidation allowBlank="1" showInputMessage="1" showErrorMessage="1" promptTitle="Required " prompt="Check required to apply the measure as a Health and Safety Measure. " sqref="F30:F31" xr:uid="{6523AB70-8560-474C-8E3B-7E62C245476B}"/>
    <dataValidation allowBlank="1" showInputMessage="1" showErrorMessage="1" promptTitle="Include In SIR" prompt="Check both “Required” and “Include in SIR” to apply the measure as an Incidental Repair (below SIR threshold) or Energy- Conservation Measure (above SIR threshold)" sqref="I34:I35 I30:I31" xr:uid="{38B8AB48-9B5E-41E1-9AE5-3FA6A96BC27E}"/>
    <dataValidation allowBlank="1" showInputMessage="1" showErrorMessage="1" promptTitle="Required" prompt="Check required to apply the measure as a Health and Safety Measure. " sqref="F34:F35" xr:uid="{2B65B572-B7E6-42FB-ABB2-5CD34BEF367D}"/>
    <dataValidation allowBlank="1" showInputMessage="1" showErrorMessage="1" promptTitle="Tune Up" prompt="Select this Checkbox if inspection of the existing equipment indicates a system tune-up is all that is necessary. " sqref="A34:B35" xr:uid="{06893071-5062-4E31-ADA5-7B4EF9AA3202}"/>
    <dataValidation allowBlank="1" showInputMessage="1" showErrorMessage="1" promptTitle="Cost(s)" prompt="Enter Costs Associated with the equipment being evaluated (NEAT/MHEA)" sqref="L41:N42" xr:uid="{AA37651E-0F9C-4DFD-BB0F-B8A78E3B8D90}"/>
    <dataValidation allowBlank="1" showInputMessage="1" showErrorMessage="1" promptTitle="Output Capacity" prompt="Enter the Output Capacity of the equipment being evaluated (NEAT/MHEA)" sqref="I41:J42" xr:uid="{3B8C0422-897D-42BF-A675-C75C9DAAA1B0}"/>
    <dataValidation allowBlank="1" showInputMessage="1" showErrorMessage="1" promptTitle="Efficiency" prompt="Enter projected % of replacement equipment being evaluated (NEAT/MHEA)" sqref="F41:G42" xr:uid="{85145601-F78A-4403-8A54-ADB60F6672D9}"/>
    <dataValidation allowBlank="1" showInputMessage="1" showErrorMessage="1" promptTitle="Heating Efficiency (%) Improve. " prompt="1-2% is typical. 5% is possible if the unit is old, has not been recently tuned, and is tuned using diagnostic equipment." sqref="G36:I37" xr:uid="{1BF38DFF-3AEE-4FD6-83DB-C9AB27CEF68A}"/>
    <dataValidation allowBlank="1" showInputMessage="1" showErrorMessage="1" prompt="The number of hours each day that a set-back thermostat, if one exists, affects the thermostat set-point._x000a_A typical range for Daily Setback Hours is 6 to 10 hours per day, depending on household schedules and comfort preferences._x000a_• Values are between 1-12" sqref="H32:I33" xr:uid="{063693AE-9311-4349-A3B1-9E09CAB62F21}"/>
    <dataValidation allowBlank="1" showInputMessage="1" showErrorMessage="1" promptTitle="Heating Nighttime Setback (F)" prompt="The number of degrees the thermostat lowers the heating temperature at night to save energy while maintaining comfort. Typically, this is set 5-10°F below the normal daytime temperature._x000a_• Values are between 1 and 10 _x000a_" sqref="D32:E33" xr:uid="{6DA49C48-CAD3-443F-B04B-F31EF5C2B679}"/>
    <dataValidation allowBlank="1" showInputMessage="1" showErrorMessage="1" promptTitle="Flue Diameter (in)" prompt="Enter the Flue Diameter in inhces for the Flue Pipe. " sqref="J21:K22" xr:uid="{363ED207-67DF-4963-908C-E06F4AAF62B4}"/>
    <dataValidation allowBlank="1" showInputMessage="1" showErrorMessage="1" promptTitle="Heating Setback Used " prompt="Select the box if a heating setback is being used. " sqref="M18:N19" xr:uid="{1A5C7351-9266-4CE0-B445-776619EDA8C9}"/>
    <dataValidation allowBlank="1" showInputMessage="1" showErrorMessage="1" promptTitle="On in Summer " prompt="Select the box if Present. " sqref="K18:L19" xr:uid="{FF841E6D-C5AF-4ECA-8467-1026BB2C9BBE}"/>
    <dataValidation allowBlank="1" showInputMessage="1" showErrorMessage="1" promptTitle="Pilot Light " prompt="Select the box if Present. " sqref="I18:J19" xr:uid="{5EFD35C1-496C-44B8-A3EA-192028B11683}"/>
    <dataValidation allowBlank="1" showInputMessage="1" showErrorMessage="1" promptTitle="IID" prompt="Select the box if Present. " sqref="H18:H19" xr:uid="{C00A24D5-960F-4D2B-9F1F-E547241D1931}"/>
    <dataValidation allowBlank="1" showInputMessage="1" showErrorMessage="1" promptTitle="Automatic Vent Damper" prompt="Select the Checkbox if Present. " sqref="F18:G19" xr:uid="{57F290DB-898A-4A08-9F7D-8F1BA839C61E}"/>
    <dataValidation allowBlank="1" showInputMessage="1" showErrorMessage="1" promptTitle="Atmospheric Burner" prompt="Select the Check Box if Present. " sqref="D18:E19" xr:uid="{15D792A6-2BCF-45EF-8523-D74A3F073B98}"/>
    <dataValidation allowBlank="1" showInputMessage="1" showErrorMessage="1" promptTitle="Fraction of Load Served" prompt="Enter the Estimated Fraction of Load Served in %." sqref="A18:C19" xr:uid="{A27A4A32-DE7B-46FE-93DE-E0AFA0D623E6}"/>
    <dataValidation allowBlank="1" showInputMessage="1" showErrorMessage="1" promptTitle="Existing HSPF" prompt="Enter Existing HSPF if known. " sqref="K14:L15" xr:uid="{4D5E91F4-E637-43FE-B052-03C959834409}"/>
    <dataValidation allowBlank="1" showInputMessage="1" showErrorMessage="1" promptTitle="Steady State Efficiency" prompt="Enter Stead State Efficiency from Combustiion Analyzer " sqref="H14:J15" xr:uid="{D8371CF0-0758-4D19-924F-CDDB5A1A0DD8}"/>
    <dataValidation type="list" allowBlank="1" showInputMessage="1" showErrorMessage="1" sqref="E14:E15" xr:uid="{3E375DAD-5DC7-45D2-B32E-BCDE500723BF}">
      <formula1>"%,HSPF, HSPF2, COP, "</formula1>
    </dataValidation>
    <dataValidation type="list" allowBlank="1" showInputMessage="1" showErrorMessage="1" promptTitle="Output Capacity Measurement " prompt="Select Output Capacity Measurement " sqref="G14:G15" xr:uid="{64D5A8BA-2F3D-4062-A313-B4546892CEE1}">
      <formula1>"kBtu/hr, Btu/hr, kW"</formula1>
    </dataValidation>
    <dataValidation allowBlank="1" showInputMessage="1" showErrorMessage="1" promptTitle="Output Capacity" prompt="Enter the output capacity of the heating system in units of kBtu/hr. The output capacity is usually obtained directly from the nameplate of the heating system or from an inspection of nozzle sizes, etc. " sqref="F14" xr:uid="{ED91E2CD-0742-4AB5-AE59-699C45A47488}"/>
    <dataValidation allowBlank="1" showInputMessage="1" showErrorMessage="1" promptTitle="Return Temp." prompt="Enter Return Temp from Heat Rise Test. " sqref="K12:L12" xr:uid="{68342A0C-0045-4E50-9C88-05D5F78398A2}"/>
    <dataValidation allowBlank="1" showInputMessage="1" showErrorMessage="1" promptTitle="Supply Temp." prompt="Enter Supply Temp from Heat Rise Test" sqref="I12:J12" xr:uid="{9BEDBB42-F474-470A-9197-E20A285A34B0}"/>
    <dataValidation allowBlank="1" showInputMessage="1" showErrorMessage="1" promptTitle="Model #" prompt="Enter the model # taken from the Equipment. " sqref="L7:N8" xr:uid="{93208B6C-A304-49B9-B636-933A06A70BC3}"/>
    <dataValidation allowBlank="1" showInputMessage="1" showErrorMessage="1" promptTitle="Serial Number" prompt="Enter Serial Number taken from the Equipment." sqref="I7:K8" xr:uid="{392EE528-6EC5-4AFB-A18D-4B286F408AA6}"/>
    <dataValidation allowBlank="1" showInputMessage="1" showErrorMessage="1" promptTitle="CO Reading" prompt="Enter CO Reading taken from Combustion Analyzer, if applicable. " sqref="G7:H8" xr:uid="{7E651E32-0284-45FC-8B4F-FBC236CD40B5}"/>
    <dataValidation type="list" allowBlank="1" showInputMessage="1" showErrorMessage="1" promptTitle="Flow Configuration " prompt="Select the direction the heat is distributed through the duct system. " sqref="E7:F8" xr:uid="{F050B807-6A63-4F2B-B201-C589EBEA065D}">
      <formula1>"Upflow, Downflow, Horizontal "</formula1>
    </dataValidation>
    <dataValidation allowBlank="1" showInputMessage="1" showErrorMessage="1" promptTitle="Secondary System" prompt="Utilize this checkbox to indicate if the existing equipment is used as a secondary heating system for the dwelling unt. _x000a_" sqref="C7:D8" xr:uid="{5589B0AD-B13D-4208-8B30-B2227F1910B5}"/>
    <dataValidation allowBlank="1" showInputMessage="1" showErrorMessage="1" promptTitle="Primary System" prompt="Utilize the checkbox to indicate if this heating system is the primary system for the dwelling unit. " sqref="A7:B8" xr:uid="{5BD3417C-84BE-4BC9-84DB-5DD514763675}"/>
    <dataValidation allowBlank="1" showInputMessage="1" showErrorMessage="1" promptTitle="Year Manfucatured" prompt="Enter the Manufactured Date. " sqref="L4:N5" xr:uid="{F9E8FA0D-ADC3-422A-843A-401D9221F443}"/>
    <dataValidation allowBlank="1" showInputMessage="1" showErrorMessage="1" promptTitle="HVAC System Code" prompt="Entr the Code that makes the most sense to Agency to idenitfy the existing heating system. " sqref="A4:B5" xr:uid="{7A2E847B-3B44-48D7-BF5D-31C31DDD6660}"/>
    <dataValidation type="list" allowBlank="1" showInputMessage="1" showErrorMessage="1" promptTitle="Replacement Equipment " prompt="Select the Replacement Equipment to be evaluated for (NEAT/MHEA)" sqref="A41:E42" xr:uid="{7CDC916B-0EE9-4D7F-8146-5DDE52C0F914}">
      <formula1>"Furance- Forced Air, Furnance- Gravity, Boiler- Hot Water, Boiler- Steam, Space Heater, Heat Pump- Central, Heat Pump- Room/Window, Heat Pump- PTHP, Heat Pump- Ductless Mini-Split"</formula1>
    </dataValidation>
    <dataValidation type="list" allowBlank="1" showInputMessage="1" showErrorMessage="1" sqref="J24:K25" xr:uid="{A7730634-5E60-42F9-9B46-DC9952379E04}">
      <formula1>"Clean, Fair, Dirty, Plugged, None"</formula1>
    </dataValidation>
    <dataValidation type="list" allowBlank="1" showInputMessage="1" showErrorMessage="1" promptTitle="Air Filter Location" prompt="Where is the Filter Located, choose from the dropdown list. " sqref="G24:I25" xr:uid="{14B77EA1-8797-4AAC-8361-E25F50DCD8DB}">
      <formula1>"In Furnace, In Compartment Door, In Duct, Other"</formula1>
    </dataValidation>
    <dataValidation type="list" allowBlank="1" showInputMessage="1" showErrorMessage="1" promptTitle="Blower Condition" prompt="Select the option that best describes the Blower Condition. " sqref="D24:F25" xr:uid="{F5A7EC93-3490-4B18-9326-2EB7CE5F2FE4}">
      <formula1>"Clean, Dirty, Plugged, N/A"</formula1>
    </dataValidation>
    <dataValidation type="list" allowBlank="1" showInputMessage="1" showErrorMessage="1" promptTitle="Blower Motor Type" prompt="Select the Blower Motor Type, if known. " sqref="A24:C25" xr:uid="{5FA849AC-1664-42AE-A2B4-750970756CDB}">
      <formula1>"Direct Drive, Belt Drive, N/A"</formula1>
    </dataValidation>
    <dataValidation type="list" allowBlank="1" showInputMessage="1" showErrorMessage="1" promptTitle="Combustion Air Intake" prompt="Is Combustion Air Present for the Equipment? " sqref="L21:N22" xr:uid="{8271A45F-4EFF-4363-97E4-CA21994D4523}">
      <formula1>"Adequate, Present but Inadequate, Other, N/A"</formula1>
    </dataValidation>
    <dataValidation type="list" allowBlank="1" showInputMessage="1" showErrorMessage="1" promptTitle="Combustion System Type" prompt="Select the Combustion Type for the Heating Equipment. " sqref="G21:I22" xr:uid="{690832AA-076D-4666-AC2A-0F05A66A6D66}">
      <formula1>"Sealed, Unsealed, N/A"</formula1>
    </dataValidation>
    <dataValidation type="list" allowBlank="1" showInputMessage="1" showErrorMessage="1" promptTitle="Existing Flue Condition " prompt="Select the option that best describes the Existing Flue Pipe. " sqref="D21:F22" xr:uid="{3EE6623F-7661-442D-98BC-C3FDA3F1375F}">
      <formula1>"Good, Fair, Poor (but Working), Broken (Not Working), None, N/A "</formula1>
    </dataValidation>
    <dataValidation type="list" allowBlank="1" showInputMessage="1" showErrorMessage="1" promptTitle="Existing Flue Pipe" prompt="Select the type of flue pipe material for the heating system, if applicable. " sqref="A21:C22" xr:uid="{F39A9D4B-83BD-4B95-9C0B-6F1E2DCAE139}">
      <formula1>"Metal Single Wall, Metal Double Wall, PVC, Other, N/A"</formula1>
    </dataValidation>
    <dataValidation allowBlank="1" showInputMessage="1" showErrorMessage="1" promptTitle="Relocate Thermostat" prompt="Check box if existing thermostat is exposed to direct sunlight, too close to supply vent or return air, etc. " sqref="M28:N29" xr:uid="{529EE6E5-C86A-4536-B8EC-030D092DBA34}"/>
    <dataValidation allowBlank="1" showInputMessage="1" showErrorMessage="1" promptTitle="Nighttime Thermostat Setting (F)" prompt="Values are between 50 and 100." sqref="I28:L29" xr:uid="{4D92FE73-2F0B-430C-BDEF-7C7991BA1D48}"/>
    <dataValidation allowBlank="1" showInputMessage="1" showErrorMessage="1" promptTitle="Daytime Thermostat Setting (F)" prompt="Values are between 50 and 100. " sqref="E28:H29" xr:uid="{5E17D9A5-1876-4060-9A20-02B08BD4B24A}"/>
    <dataValidation type="list" allowBlank="1" showInputMessage="1" showErrorMessage="1" promptTitle="Thermostat Type" prompt="Select the Thermostat Type from the dropdown list. " sqref="A28:D29" xr:uid="{AC98B9FD-AD0E-403C-B5C0-90BB0CCF8190}">
      <formula1>"Mechanical (bimatallic Strip), Mechanical (mercery Bulb), Electronic (no Setback), Electronic (with Setback), Power Pile, Other "</formula1>
    </dataValidation>
    <dataValidation type="list" allowBlank="1" showInputMessage="1" showErrorMessage="1" promptTitle="Output Capacity Measurement" prompt="Enter the Output Capacity Measurement for the evaulated equipment (NEAT/MHEA)" sqref="K41:K42" xr:uid="{3D571CF9-8796-4B13-B5EE-8822A1AAA5EB}">
      <formula1>"kBtu/hr, Btu/hr, kW"</formula1>
    </dataValidation>
    <dataValidation type="list" allowBlank="1" showInputMessage="1" showErrorMessage="1" promptTitle="Efficiency Measurement" prompt="Select the Measurement used to describe the replacement equipment being evaluated (NEAT/MHEA)_x000a_" sqref="H41:H42" xr:uid="{E2103769-99F6-4EA7-A326-C769E95B24CD}">
      <formula1>"%, HSPF2, COP, "</formula1>
    </dataValidation>
    <dataValidation type="list" allowBlank="1" showInputMessage="1" showErrorMessage="1" promptTitle="Ton(s)" prompt="Enter Ton(s), when applicable. " sqref="M14:N15" xr:uid="{C4CBE47E-EE0D-4F95-9268-369E1AAFCBA1}">
      <formula1>"1,1.5,2,2.5,3,3.5,4,4.5,5"</formula1>
    </dataValidation>
    <dataValidation type="list" allowBlank="1" showInputMessage="1" showErrorMessage="1" promptTitle="Heat Rise Results " prompt="According to the data plate are these readings within range of specifications?" sqref="M11:N12" xr:uid="{8E1E8F2C-F28F-4038-BF78-C3B018B81BED}">
      <formula1>"Pass- Within Limits, Fail- Outside Limits, N/A"</formula1>
    </dataValidation>
    <dataValidation type="list" allowBlank="1" showInputMessage="1" showErrorMessage="1" promptTitle="Further Testing" prompt="Based on Inspection, does this unit require further diagnostic testing? _x000a_Select an option from the dropdown list. " sqref="D11:F12" xr:uid="{6B9B21B3-7E3F-4FC7-BE03-38CBD4BE4027}">
      <formula1>"Yes- Critical Issue, Yes- Performance Concern, Yes- Aifflow Issue, Yes- Electrical Problem, Yes- Heat Exchange Issue, No- Operating Normally, No- Minor Adjustment Needed, No- Routine Maintenance Advised, No- Check for Efficiency Replacement "</formula1>
    </dataValidation>
    <dataValidation type="list" allowBlank="1" showInputMessage="1" showErrorMessage="1" promptTitle="Maintenance Status" prompt="Select a Maintenance Status that best describes this Equipment. " sqref="A11:C12" xr:uid="{BFB516A5-BBF1-4098-A7FB-B28C65A67D1E}">
      <formula1>"Annual Professional Maintenance, Seldom or Never Maintained, Not Working"</formula1>
    </dataValidation>
    <dataValidation type="list" allowBlank="1" showInputMessage="1" showErrorMessage="1" promptTitle="Gas Leak Preseent" prompt="Is there a Gas Leak Present? _x000a_Select from the dropdown list. " sqref="G11:H12" xr:uid="{F816A671-E40A-412B-AB80-BA028DB7E379}">
      <formula1>"Yes, No, N/A"</formula1>
    </dataValidation>
    <dataValidation type="list" allowBlank="1" showInputMessage="1" showErrorMessage="1" promptTitle="Location" prompt="Select the location for the Existing Equipment " sqref="I4:K5" xr:uid="{A5964687-C464-430D-B3DD-01C013D659CC}">
      <formula1>"Conditioned Space, Unconditioned Attic/Ceiling, Unconditioned Garage, Unconditioned Basement, Unconditioned Crawlspace/Belly "</formula1>
    </dataValidation>
    <dataValidation type="list" allowBlank="1" showInputMessage="1" showErrorMessage="1" promptTitle="Fuel Type" prompt="Select the fuel type from the dropdown list used by this system. " sqref="G4:H5" xr:uid="{ABD458AE-F553-4BAF-A12C-119A7C470AAD}">
      <formula1>"Electricity, Natural Gas, Propane'LPG, Fuel Oil, Kerosene, Wood, Coal, Other "</formula1>
    </dataValidation>
    <dataValidation type="list" allowBlank="1" showInputMessage="1" showErrorMessage="1" promptTitle="Equipment Type" prompt="Choose the existing equipment type from the dropdown list. " sqref="C4:F5" xr:uid="{0142FF8D-6323-40F9-8CA8-8A41D8489202}">
      <formula1>"Furnace- Forced Air, Furnace- Gravity, Boiler- Hot Water, Boiler- Steam, Space Heater, Heat Pump- Central, Heat Pump- Room/Window, Heat Pump- PTHP, Heat Pump- Ductless Mini-Split, Vented Space Heater, Unvented Space Heater, None, Other "</formula1>
    </dataValidation>
  </dataValidations>
  <printOptions horizontalCentered="1"/>
  <pageMargins left="0" right="0" top="0" bottom="0" header="0" footer="0"/>
  <pageSetup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0</xdr:col>
                    <xdr:colOff>476250</xdr:colOff>
                    <xdr:row>6</xdr:row>
                    <xdr:rowOff>19050</xdr:rowOff>
                  </from>
                  <to>
                    <xdr:col>1</xdr:col>
                    <xdr:colOff>9525</xdr:colOff>
                    <xdr:row>7</xdr:row>
                    <xdr:rowOff>104775</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2</xdr:col>
                    <xdr:colOff>523875</xdr:colOff>
                    <xdr:row>6</xdr:row>
                    <xdr:rowOff>19050</xdr:rowOff>
                  </from>
                  <to>
                    <xdr:col>3</xdr:col>
                    <xdr:colOff>57150</xdr:colOff>
                    <xdr:row>7</xdr:row>
                    <xdr:rowOff>104775</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3</xdr:col>
                    <xdr:colOff>895350</xdr:colOff>
                    <xdr:row>17</xdr:row>
                    <xdr:rowOff>38100</xdr:rowOff>
                  </from>
                  <to>
                    <xdr:col>4</xdr:col>
                    <xdr:colOff>400050</xdr:colOff>
                    <xdr:row>18</xdr:row>
                    <xdr:rowOff>123825</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0</xdr:col>
                    <xdr:colOff>504825</xdr:colOff>
                    <xdr:row>29</xdr:row>
                    <xdr:rowOff>47625</xdr:rowOff>
                  </from>
                  <to>
                    <xdr:col>1</xdr:col>
                    <xdr:colOff>38100</xdr:colOff>
                    <xdr:row>30</xdr:row>
                    <xdr:rowOff>133350</xdr:rowOff>
                  </to>
                </anchor>
              </controlPr>
            </control>
          </mc:Choice>
        </mc:AlternateContent>
        <mc:AlternateContent xmlns:mc="http://schemas.openxmlformats.org/markup-compatibility/2006">
          <mc:Choice Requires="x14">
            <control shapeId="24581" r:id="rId8" name="Option Button 5">
              <controlPr defaultSize="0" autoFill="0" autoLine="0" autoPict="0">
                <anchor moveWithCells="1">
                  <from>
                    <xdr:col>7</xdr:col>
                    <xdr:colOff>361950</xdr:colOff>
                    <xdr:row>17</xdr:row>
                    <xdr:rowOff>28575</xdr:rowOff>
                  </from>
                  <to>
                    <xdr:col>7</xdr:col>
                    <xdr:colOff>876300</xdr:colOff>
                    <xdr:row>18</xdr:row>
                    <xdr:rowOff>104775</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10</xdr:col>
                    <xdr:colOff>333375</xdr:colOff>
                    <xdr:row>17</xdr:row>
                    <xdr:rowOff>47625</xdr:rowOff>
                  </from>
                  <to>
                    <xdr:col>10</xdr:col>
                    <xdr:colOff>733425</xdr:colOff>
                    <xdr:row>18</xdr:row>
                    <xdr:rowOff>133350</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12</xdr:col>
                    <xdr:colOff>428625</xdr:colOff>
                    <xdr:row>17</xdr:row>
                    <xdr:rowOff>76200</xdr:rowOff>
                  </from>
                  <to>
                    <xdr:col>12</xdr:col>
                    <xdr:colOff>828675</xdr:colOff>
                    <xdr:row>18</xdr:row>
                    <xdr:rowOff>161925</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5</xdr:col>
                    <xdr:colOff>171450</xdr:colOff>
                    <xdr:row>29</xdr:row>
                    <xdr:rowOff>57150</xdr:rowOff>
                  </from>
                  <to>
                    <xdr:col>5</xdr:col>
                    <xdr:colOff>571500</xdr:colOff>
                    <xdr:row>30</xdr:row>
                    <xdr:rowOff>142875</xdr:rowOff>
                  </to>
                </anchor>
              </controlPr>
            </control>
          </mc:Choice>
        </mc:AlternateContent>
        <mc:AlternateContent xmlns:mc="http://schemas.openxmlformats.org/markup-compatibility/2006">
          <mc:Choice Requires="x14">
            <control shapeId="24585" r:id="rId12" name="Check Box 9">
              <controlPr defaultSize="0" autoFill="0" autoLine="0" autoPict="0">
                <anchor moveWithCells="1">
                  <from>
                    <xdr:col>8</xdr:col>
                    <xdr:colOff>161925</xdr:colOff>
                    <xdr:row>29</xdr:row>
                    <xdr:rowOff>76200</xdr:rowOff>
                  </from>
                  <to>
                    <xdr:col>8</xdr:col>
                    <xdr:colOff>561975</xdr:colOff>
                    <xdr:row>30</xdr:row>
                    <xdr:rowOff>161925</xdr:rowOff>
                  </to>
                </anchor>
              </controlPr>
            </control>
          </mc:Choice>
        </mc:AlternateContent>
        <mc:AlternateContent xmlns:mc="http://schemas.openxmlformats.org/markup-compatibility/2006">
          <mc:Choice Requires="x14">
            <control shapeId="24586" r:id="rId13" name="Check Box 10">
              <controlPr defaultSize="0" autoFill="0" autoLine="0" autoPict="0">
                <anchor moveWithCells="1">
                  <from>
                    <xdr:col>0</xdr:col>
                    <xdr:colOff>419100</xdr:colOff>
                    <xdr:row>33</xdr:row>
                    <xdr:rowOff>19050</xdr:rowOff>
                  </from>
                  <to>
                    <xdr:col>0</xdr:col>
                    <xdr:colOff>819150</xdr:colOff>
                    <xdr:row>34</xdr:row>
                    <xdr:rowOff>104775</xdr:rowOff>
                  </to>
                </anchor>
              </controlPr>
            </control>
          </mc:Choice>
        </mc:AlternateContent>
        <mc:AlternateContent xmlns:mc="http://schemas.openxmlformats.org/markup-compatibility/2006">
          <mc:Choice Requires="x14">
            <control shapeId="24587" r:id="rId14" name="Check Box 11">
              <controlPr defaultSize="0" autoFill="0" autoLine="0" autoPict="0">
                <anchor moveWithCells="1">
                  <from>
                    <xdr:col>5</xdr:col>
                    <xdr:colOff>257175</xdr:colOff>
                    <xdr:row>33</xdr:row>
                    <xdr:rowOff>66675</xdr:rowOff>
                  </from>
                  <to>
                    <xdr:col>5</xdr:col>
                    <xdr:colOff>657225</xdr:colOff>
                    <xdr:row>34</xdr:row>
                    <xdr:rowOff>152400</xdr:rowOff>
                  </to>
                </anchor>
              </controlPr>
            </control>
          </mc:Choice>
        </mc:AlternateContent>
        <mc:AlternateContent xmlns:mc="http://schemas.openxmlformats.org/markup-compatibility/2006">
          <mc:Choice Requires="x14">
            <control shapeId="24588" r:id="rId15" name="Check Box 12">
              <controlPr defaultSize="0" autoFill="0" autoLine="0" autoPict="0">
                <anchor moveWithCells="1">
                  <from>
                    <xdr:col>8</xdr:col>
                    <xdr:colOff>142875</xdr:colOff>
                    <xdr:row>33</xdr:row>
                    <xdr:rowOff>47625</xdr:rowOff>
                  </from>
                  <to>
                    <xdr:col>8</xdr:col>
                    <xdr:colOff>542925</xdr:colOff>
                    <xdr:row>34</xdr:row>
                    <xdr:rowOff>133350</xdr:rowOff>
                  </to>
                </anchor>
              </controlPr>
            </control>
          </mc:Choice>
        </mc:AlternateContent>
        <mc:AlternateContent xmlns:mc="http://schemas.openxmlformats.org/markup-compatibility/2006">
          <mc:Choice Requires="x14">
            <control shapeId="24589" r:id="rId16" name="Check Box 13">
              <controlPr defaultSize="0" autoFill="0" autoLine="0" autoPict="0">
                <anchor moveWithCells="1">
                  <from>
                    <xdr:col>0</xdr:col>
                    <xdr:colOff>390525</xdr:colOff>
                    <xdr:row>37</xdr:row>
                    <xdr:rowOff>47625</xdr:rowOff>
                  </from>
                  <to>
                    <xdr:col>0</xdr:col>
                    <xdr:colOff>790575</xdr:colOff>
                    <xdr:row>38</xdr:row>
                    <xdr:rowOff>133350</xdr:rowOff>
                  </to>
                </anchor>
              </controlPr>
            </control>
          </mc:Choice>
        </mc:AlternateContent>
        <mc:AlternateContent xmlns:mc="http://schemas.openxmlformats.org/markup-compatibility/2006">
          <mc:Choice Requires="x14">
            <control shapeId="24590" r:id="rId17" name="Check Box 14">
              <controlPr defaultSize="0" autoFill="0" autoLine="0" autoPict="0">
                <anchor moveWithCells="1">
                  <from>
                    <xdr:col>5</xdr:col>
                    <xdr:colOff>200025</xdr:colOff>
                    <xdr:row>37</xdr:row>
                    <xdr:rowOff>66675</xdr:rowOff>
                  </from>
                  <to>
                    <xdr:col>5</xdr:col>
                    <xdr:colOff>600075</xdr:colOff>
                    <xdr:row>38</xdr:row>
                    <xdr:rowOff>152400</xdr:rowOff>
                  </to>
                </anchor>
              </controlPr>
            </control>
          </mc:Choice>
        </mc:AlternateContent>
        <mc:AlternateContent xmlns:mc="http://schemas.openxmlformats.org/markup-compatibility/2006">
          <mc:Choice Requires="x14">
            <control shapeId="24591" r:id="rId18" name="Check Box 15">
              <controlPr defaultSize="0" autoFill="0" autoLine="0" autoPict="0">
                <anchor moveWithCells="1">
                  <from>
                    <xdr:col>8</xdr:col>
                    <xdr:colOff>133350</xdr:colOff>
                    <xdr:row>37</xdr:row>
                    <xdr:rowOff>57150</xdr:rowOff>
                  </from>
                  <to>
                    <xdr:col>8</xdr:col>
                    <xdr:colOff>533400</xdr:colOff>
                    <xdr:row>38</xdr:row>
                    <xdr:rowOff>142875</xdr:rowOff>
                  </to>
                </anchor>
              </controlPr>
            </control>
          </mc:Choice>
        </mc:AlternateContent>
        <mc:AlternateContent xmlns:mc="http://schemas.openxmlformats.org/markup-compatibility/2006">
          <mc:Choice Requires="x14">
            <control shapeId="24592" r:id="rId19" name="Check Box 16">
              <controlPr defaultSize="0" autoFill="0" autoLine="0" autoPict="0">
                <anchor moveWithCells="1">
                  <from>
                    <xdr:col>12</xdr:col>
                    <xdr:colOff>628650</xdr:colOff>
                    <xdr:row>27</xdr:row>
                    <xdr:rowOff>38100</xdr:rowOff>
                  </from>
                  <to>
                    <xdr:col>13</xdr:col>
                    <xdr:colOff>161925</xdr:colOff>
                    <xdr:row>28</xdr:row>
                    <xdr:rowOff>114300</xdr:rowOff>
                  </to>
                </anchor>
              </controlPr>
            </control>
          </mc:Choice>
        </mc:AlternateContent>
        <mc:AlternateContent xmlns:mc="http://schemas.openxmlformats.org/markup-compatibility/2006">
          <mc:Choice Requires="x14">
            <control shapeId="24593" r:id="rId20" name="Check Box 17">
              <controlPr defaultSize="0" autoFill="0" autoLine="0" autoPict="0">
                <anchor moveWithCells="1">
                  <from>
                    <xdr:col>5</xdr:col>
                    <xdr:colOff>742950</xdr:colOff>
                    <xdr:row>17</xdr:row>
                    <xdr:rowOff>38100</xdr:rowOff>
                  </from>
                  <to>
                    <xdr:col>6</xdr:col>
                    <xdr:colOff>276225</xdr:colOff>
                    <xdr:row>18</xdr:row>
                    <xdr:rowOff>123825</xdr:rowOff>
                  </to>
                </anchor>
              </controlPr>
            </control>
          </mc:Choice>
        </mc:AlternateContent>
        <mc:AlternateContent xmlns:mc="http://schemas.openxmlformats.org/markup-compatibility/2006">
          <mc:Choice Requires="x14">
            <control shapeId="24594" r:id="rId21" name="Option Button 18">
              <controlPr defaultSize="0" autoFill="0" autoLine="0" autoPict="0">
                <anchor moveWithCells="1">
                  <from>
                    <xdr:col>8</xdr:col>
                    <xdr:colOff>733425</xdr:colOff>
                    <xdr:row>17</xdr:row>
                    <xdr:rowOff>38100</xdr:rowOff>
                  </from>
                  <to>
                    <xdr:col>9</xdr:col>
                    <xdr:colOff>628650</xdr:colOff>
                    <xdr:row>18</xdr:row>
                    <xdr:rowOff>104775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21581-52B9-4F2B-9B33-9283A12AA47E}">
  <sheetPr codeName="Sheet10">
    <pageSetUpPr fitToPage="1"/>
  </sheetPr>
  <dimension ref="A1:N46"/>
  <sheetViews>
    <sheetView showGridLines="0" topLeftCell="A10" zoomScaleNormal="100" workbookViewId="0">
      <selection activeCell="Q19" sqref="Q19"/>
    </sheetView>
  </sheetViews>
  <sheetFormatPr defaultRowHeight="15" x14ac:dyDescent="0.25"/>
  <cols>
    <col min="1" max="7" width="13" customWidth="1"/>
    <col min="8" max="8" width="17.140625" customWidth="1"/>
    <col min="9" max="11" width="13" customWidth="1"/>
    <col min="12" max="12" width="16.85546875" customWidth="1"/>
    <col min="13" max="14" width="13" customWidth="1"/>
  </cols>
  <sheetData>
    <row r="1" spans="1:14" ht="18.75" x14ac:dyDescent="0.3">
      <c r="A1" s="432" t="s">
        <v>64</v>
      </c>
      <c r="B1" s="433"/>
      <c r="C1" s="433"/>
      <c r="D1" s="433"/>
      <c r="E1" s="433"/>
      <c r="F1" s="433"/>
      <c r="G1" s="433"/>
      <c r="H1" s="433"/>
      <c r="I1" s="433"/>
      <c r="J1" s="433"/>
      <c r="K1" s="433"/>
      <c r="L1" s="433"/>
      <c r="M1" s="433"/>
      <c r="N1" s="434"/>
    </row>
    <row r="2" spans="1:14" s="2" customFormat="1" ht="24" customHeight="1" x14ac:dyDescent="0.25">
      <c r="A2" s="569" t="s">
        <v>1</v>
      </c>
      <c r="B2" s="252"/>
      <c r="C2" s="252"/>
      <c r="D2" s="252"/>
      <c r="E2" s="252"/>
      <c r="F2" s="252"/>
      <c r="G2" s="252"/>
      <c r="H2" s="252"/>
      <c r="I2" s="252"/>
      <c r="J2" s="252"/>
      <c r="K2" s="252"/>
      <c r="L2" s="252"/>
      <c r="M2" s="252"/>
      <c r="N2" s="570"/>
    </row>
    <row r="3" spans="1:14" ht="30.2" customHeight="1" x14ac:dyDescent="0.25">
      <c r="A3" s="427" t="s">
        <v>2</v>
      </c>
      <c r="B3" s="321"/>
      <c r="C3" s="321" t="s">
        <v>3</v>
      </c>
      <c r="D3" s="321"/>
      <c r="E3" s="321"/>
      <c r="F3" s="321"/>
      <c r="G3" s="321" t="s">
        <v>65</v>
      </c>
      <c r="H3" s="321"/>
      <c r="I3" s="321" t="s">
        <v>5</v>
      </c>
      <c r="J3" s="321"/>
      <c r="K3" s="321"/>
      <c r="L3" s="321" t="s">
        <v>6</v>
      </c>
      <c r="M3" s="321"/>
      <c r="N3" s="431"/>
    </row>
    <row r="4" spans="1:14" x14ac:dyDescent="0.25">
      <c r="A4" s="416"/>
      <c r="B4" s="241"/>
      <c r="C4" s="241"/>
      <c r="D4" s="241"/>
      <c r="E4" s="241"/>
      <c r="F4" s="241"/>
      <c r="G4" s="241"/>
      <c r="H4" s="241"/>
      <c r="I4" s="241"/>
      <c r="J4" s="241"/>
      <c r="K4" s="241"/>
      <c r="L4" s="241"/>
      <c r="M4" s="241"/>
      <c r="N4" s="425"/>
    </row>
    <row r="5" spans="1:14" x14ac:dyDescent="0.25">
      <c r="A5" s="416"/>
      <c r="B5" s="241"/>
      <c r="C5" s="241"/>
      <c r="D5" s="241"/>
      <c r="E5" s="241"/>
      <c r="F5" s="241"/>
      <c r="G5" s="241"/>
      <c r="H5" s="241"/>
      <c r="I5" s="241"/>
      <c r="J5" s="241"/>
      <c r="K5" s="241"/>
      <c r="L5" s="241"/>
      <c r="M5" s="241"/>
      <c r="N5" s="425"/>
    </row>
    <row r="6" spans="1:14" ht="30.2" customHeight="1" x14ac:dyDescent="0.25">
      <c r="A6" s="427" t="s">
        <v>7</v>
      </c>
      <c r="B6" s="321"/>
      <c r="C6" s="321" t="s">
        <v>8</v>
      </c>
      <c r="D6" s="321"/>
      <c r="E6" s="404" t="s">
        <v>66</v>
      </c>
      <c r="F6" s="402"/>
      <c r="G6" s="402"/>
      <c r="H6" s="403"/>
      <c r="I6" s="321" t="s">
        <v>11</v>
      </c>
      <c r="J6" s="321"/>
      <c r="K6" s="321"/>
      <c r="L6" s="321" t="s">
        <v>12</v>
      </c>
      <c r="M6" s="321"/>
      <c r="N6" s="431"/>
    </row>
    <row r="7" spans="1:14" x14ac:dyDescent="0.25">
      <c r="A7" s="417"/>
      <c r="B7" s="418"/>
      <c r="C7" s="418"/>
      <c r="D7" s="418"/>
      <c r="E7" s="368"/>
      <c r="F7" s="369"/>
      <c r="G7" s="369"/>
      <c r="H7" s="370"/>
      <c r="I7" s="241"/>
      <c r="J7" s="241"/>
      <c r="K7" s="241"/>
      <c r="L7" s="241"/>
      <c r="M7" s="241"/>
      <c r="N7" s="425"/>
    </row>
    <row r="8" spans="1:14" x14ac:dyDescent="0.25">
      <c r="A8" s="417"/>
      <c r="B8" s="418"/>
      <c r="C8" s="418"/>
      <c r="D8" s="418"/>
      <c r="E8" s="371"/>
      <c r="F8" s="372"/>
      <c r="G8" s="372"/>
      <c r="H8" s="373"/>
      <c r="I8" s="241"/>
      <c r="J8" s="241"/>
      <c r="K8" s="241"/>
      <c r="L8" s="241"/>
      <c r="M8" s="241"/>
      <c r="N8" s="425"/>
    </row>
    <row r="9" spans="1:14" s="2" customFormat="1" ht="24" customHeight="1" x14ac:dyDescent="0.25">
      <c r="A9" s="569" t="s">
        <v>67</v>
      </c>
      <c r="B9" s="252"/>
      <c r="C9" s="252"/>
      <c r="D9" s="252"/>
      <c r="E9" s="252"/>
      <c r="F9" s="252"/>
      <c r="G9" s="252"/>
      <c r="H9" s="252"/>
      <c r="I9" s="252"/>
      <c r="J9" s="252"/>
      <c r="K9" s="252"/>
      <c r="L9" s="252"/>
      <c r="M9" s="252"/>
      <c r="N9" s="570"/>
    </row>
    <row r="10" spans="1:14" ht="30.2" customHeight="1" x14ac:dyDescent="0.25">
      <c r="A10" s="427" t="s">
        <v>14</v>
      </c>
      <c r="B10" s="321"/>
      <c r="C10" s="321"/>
      <c r="D10" s="397" t="s">
        <v>15</v>
      </c>
      <c r="E10" s="435"/>
      <c r="F10" s="435"/>
      <c r="G10" s="435"/>
      <c r="H10" s="399"/>
      <c r="I10" s="321" t="s">
        <v>68</v>
      </c>
      <c r="J10" s="321"/>
      <c r="K10" s="321"/>
      <c r="L10" s="321"/>
      <c r="M10" s="321" t="s">
        <v>69</v>
      </c>
      <c r="N10" s="431"/>
    </row>
    <row r="11" spans="1:14" ht="15" customHeight="1" x14ac:dyDescent="0.25">
      <c r="A11" s="442"/>
      <c r="B11" s="443"/>
      <c r="C11" s="443"/>
      <c r="D11" s="368"/>
      <c r="E11" s="369"/>
      <c r="F11" s="369"/>
      <c r="G11" s="369"/>
      <c r="H11" s="370"/>
      <c r="I11" s="436"/>
      <c r="J11" s="437"/>
      <c r="K11" s="437"/>
      <c r="L11" s="438"/>
      <c r="M11" s="241"/>
      <c r="N11" s="425"/>
    </row>
    <row r="12" spans="1:14" ht="15" customHeight="1" x14ac:dyDescent="0.25">
      <c r="A12" s="442"/>
      <c r="B12" s="443"/>
      <c r="C12" s="443"/>
      <c r="D12" s="371"/>
      <c r="E12" s="372"/>
      <c r="F12" s="372"/>
      <c r="G12" s="372"/>
      <c r="H12" s="373"/>
      <c r="I12" s="439"/>
      <c r="J12" s="440"/>
      <c r="K12" s="440"/>
      <c r="L12" s="441"/>
      <c r="M12" s="241"/>
      <c r="N12" s="425"/>
    </row>
    <row r="13" spans="1:14" s="2" customFormat="1" ht="30.2" customHeight="1" x14ac:dyDescent="0.25">
      <c r="A13" s="415" t="s">
        <v>74</v>
      </c>
      <c r="B13" s="367"/>
      <c r="C13" s="367"/>
      <c r="D13" s="404" t="s">
        <v>21</v>
      </c>
      <c r="E13" s="403"/>
      <c r="F13" s="321" t="s">
        <v>71</v>
      </c>
      <c r="G13" s="321"/>
      <c r="H13" s="321" t="s">
        <v>72</v>
      </c>
      <c r="I13" s="321"/>
      <c r="J13" s="321"/>
      <c r="K13" s="321" t="s">
        <v>70</v>
      </c>
      <c r="L13" s="321"/>
      <c r="M13" s="321" t="s">
        <v>73</v>
      </c>
      <c r="N13" s="431"/>
    </row>
    <row r="14" spans="1:14" x14ac:dyDescent="0.25">
      <c r="A14" s="416"/>
      <c r="B14" s="241"/>
      <c r="C14" s="241"/>
      <c r="D14" s="241"/>
      <c r="E14" s="241"/>
      <c r="F14" s="241"/>
      <c r="G14" s="241"/>
      <c r="H14" s="241"/>
      <c r="I14" s="241"/>
      <c r="J14" s="241"/>
      <c r="K14" s="241"/>
      <c r="L14" s="241"/>
      <c r="M14" s="241"/>
      <c r="N14" s="425"/>
    </row>
    <row r="15" spans="1:14" x14ac:dyDescent="0.25">
      <c r="A15" s="416"/>
      <c r="B15" s="241"/>
      <c r="C15" s="241"/>
      <c r="D15" s="241"/>
      <c r="E15" s="241"/>
      <c r="F15" s="241"/>
      <c r="G15" s="241"/>
      <c r="H15" s="241"/>
      <c r="I15" s="241"/>
      <c r="J15" s="241"/>
      <c r="K15" s="241"/>
      <c r="L15" s="241"/>
      <c r="M15" s="241"/>
      <c r="N15" s="425"/>
    </row>
    <row r="16" spans="1:14" s="2" customFormat="1" ht="24" customHeight="1" x14ac:dyDescent="0.25">
      <c r="A16" s="569" t="s">
        <v>35</v>
      </c>
      <c r="B16" s="252"/>
      <c r="C16" s="252"/>
      <c r="D16" s="252"/>
      <c r="E16" s="252"/>
      <c r="F16" s="252"/>
      <c r="G16" s="252"/>
      <c r="H16" s="252"/>
      <c r="I16" s="252"/>
      <c r="J16" s="252"/>
      <c r="K16" s="252"/>
      <c r="L16" s="252"/>
      <c r="M16" s="252"/>
      <c r="N16" s="570"/>
    </row>
    <row r="17" spans="1:14" x14ac:dyDescent="0.25">
      <c r="A17" s="417"/>
      <c r="B17" s="418"/>
      <c r="C17" s="321" t="s">
        <v>44</v>
      </c>
      <c r="D17" s="321"/>
      <c r="E17" s="321"/>
      <c r="F17" s="418"/>
      <c r="G17" s="321" t="s">
        <v>36</v>
      </c>
      <c r="H17" s="321"/>
      <c r="I17" s="418"/>
      <c r="J17" s="321" t="s">
        <v>37</v>
      </c>
      <c r="K17" s="321"/>
      <c r="L17" s="413"/>
      <c r="M17" s="413"/>
      <c r="N17" s="414"/>
    </row>
    <row r="18" spans="1:14" x14ac:dyDescent="0.25">
      <c r="A18" s="417"/>
      <c r="B18" s="418"/>
      <c r="C18" s="321"/>
      <c r="D18" s="321"/>
      <c r="E18" s="321"/>
      <c r="F18" s="418"/>
      <c r="G18" s="321"/>
      <c r="H18" s="321"/>
      <c r="I18" s="418"/>
      <c r="J18" s="321"/>
      <c r="K18" s="321"/>
      <c r="L18" s="413"/>
      <c r="M18" s="413"/>
      <c r="N18" s="414"/>
    </row>
    <row r="19" spans="1:14" x14ac:dyDescent="0.25">
      <c r="A19" s="427" t="s">
        <v>38</v>
      </c>
      <c r="B19" s="321"/>
      <c r="C19" s="321"/>
      <c r="D19" s="241"/>
      <c r="E19" s="241"/>
      <c r="F19" s="321" t="s">
        <v>39</v>
      </c>
      <c r="G19" s="321"/>
      <c r="H19" s="418"/>
      <c r="I19" s="418"/>
      <c r="J19" s="321" t="s">
        <v>40</v>
      </c>
      <c r="K19" s="321"/>
      <c r="L19" s="418"/>
      <c r="M19" s="418"/>
      <c r="N19" s="426"/>
    </row>
    <row r="20" spans="1:14" x14ac:dyDescent="0.25">
      <c r="A20" s="427"/>
      <c r="B20" s="321"/>
      <c r="C20" s="321"/>
      <c r="D20" s="241"/>
      <c r="E20" s="241"/>
      <c r="F20" s="321"/>
      <c r="G20" s="321"/>
      <c r="H20" s="418"/>
      <c r="I20" s="418"/>
      <c r="J20" s="321"/>
      <c r="K20" s="321"/>
      <c r="L20" s="418"/>
      <c r="M20" s="418"/>
      <c r="N20" s="426"/>
    </row>
    <row r="21" spans="1:14" x14ac:dyDescent="0.25">
      <c r="A21" s="417"/>
      <c r="B21" s="418"/>
      <c r="C21" s="321" t="s">
        <v>41</v>
      </c>
      <c r="D21" s="321"/>
      <c r="E21" s="321"/>
      <c r="F21" s="241"/>
      <c r="G21" s="321" t="s">
        <v>36</v>
      </c>
      <c r="H21" s="321"/>
      <c r="I21" s="418"/>
      <c r="J21" s="321" t="s">
        <v>37</v>
      </c>
      <c r="K21" s="321"/>
      <c r="L21" s="413"/>
      <c r="M21" s="413"/>
      <c r="N21" s="414"/>
    </row>
    <row r="22" spans="1:14" x14ac:dyDescent="0.25">
      <c r="A22" s="417"/>
      <c r="B22" s="418"/>
      <c r="C22" s="321"/>
      <c r="D22" s="321"/>
      <c r="E22" s="321"/>
      <c r="F22" s="241"/>
      <c r="G22" s="321"/>
      <c r="H22" s="321"/>
      <c r="I22" s="418"/>
      <c r="J22" s="321"/>
      <c r="K22" s="321"/>
      <c r="L22" s="413"/>
      <c r="M22" s="413"/>
      <c r="N22" s="414"/>
    </row>
    <row r="23" spans="1:14" x14ac:dyDescent="0.25">
      <c r="A23" s="423" t="s">
        <v>42</v>
      </c>
      <c r="B23" s="424"/>
      <c r="C23" s="424"/>
      <c r="D23" s="424"/>
      <c r="E23" s="321" t="s">
        <v>423</v>
      </c>
      <c r="F23" s="321"/>
      <c r="G23" s="241"/>
      <c r="H23" s="241"/>
      <c r="I23" s="241"/>
      <c r="J23" s="321" t="s">
        <v>40</v>
      </c>
      <c r="K23" s="321"/>
      <c r="L23" s="241"/>
      <c r="M23" s="241"/>
      <c r="N23" s="425"/>
    </row>
    <row r="24" spans="1:14" x14ac:dyDescent="0.25">
      <c r="A24" s="423"/>
      <c r="B24" s="424"/>
      <c r="C24" s="424"/>
      <c r="D24" s="424"/>
      <c r="E24" s="321"/>
      <c r="F24" s="321"/>
      <c r="G24" s="241"/>
      <c r="H24" s="241"/>
      <c r="I24" s="241"/>
      <c r="J24" s="321"/>
      <c r="K24" s="321"/>
      <c r="L24" s="241"/>
      <c r="M24" s="241"/>
      <c r="N24" s="425"/>
    </row>
    <row r="25" spans="1:14" x14ac:dyDescent="0.25">
      <c r="A25" s="417"/>
      <c r="B25" s="418"/>
      <c r="C25" s="321" t="s">
        <v>43</v>
      </c>
      <c r="D25" s="321"/>
      <c r="E25" s="321"/>
      <c r="F25" s="418"/>
      <c r="G25" s="321" t="s">
        <v>36</v>
      </c>
      <c r="H25" s="321"/>
      <c r="I25" s="418"/>
      <c r="J25" s="321" t="s">
        <v>37</v>
      </c>
      <c r="K25" s="321"/>
      <c r="L25" s="413"/>
      <c r="M25" s="413"/>
      <c r="N25" s="414"/>
    </row>
    <row r="26" spans="1:14" x14ac:dyDescent="0.25">
      <c r="A26" s="417"/>
      <c r="B26" s="418"/>
      <c r="C26" s="321"/>
      <c r="D26" s="321"/>
      <c r="E26" s="321"/>
      <c r="F26" s="418"/>
      <c r="G26" s="321"/>
      <c r="H26" s="321"/>
      <c r="I26" s="418"/>
      <c r="J26" s="321"/>
      <c r="K26" s="321"/>
      <c r="L26" s="413"/>
      <c r="M26" s="413"/>
      <c r="N26" s="414"/>
    </row>
    <row r="27" spans="1:14" s="3" customFormat="1" ht="30.2" customHeight="1" x14ac:dyDescent="0.25">
      <c r="A27" s="415" t="s">
        <v>45</v>
      </c>
      <c r="B27" s="367"/>
      <c r="C27" s="367"/>
      <c r="D27" s="367"/>
      <c r="E27" s="367"/>
      <c r="F27" s="397" t="s">
        <v>421</v>
      </c>
      <c r="G27" s="399"/>
      <c r="H27" s="113" t="s">
        <v>417</v>
      </c>
      <c r="I27" s="397" t="s">
        <v>49</v>
      </c>
      <c r="J27" s="399"/>
      <c r="K27" s="113" t="s">
        <v>422</v>
      </c>
      <c r="L27" s="113" t="s">
        <v>46</v>
      </c>
      <c r="M27" s="113" t="s">
        <v>47</v>
      </c>
      <c r="N27" s="128" t="s">
        <v>48</v>
      </c>
    </row>
    <row r="28" spans="1:14" x14ac:dyDescent="0.25">
      <c r="A28" s="416"/>
      <c r="B28" s="241"/>
      <c r="C28" s="241"/>
      <c r="D28" s="241"/>
      <c r="E28" s="241"/>
      <c r="F28" s="241"/>
      <c r="G28" s="241"/>
      <c r="H28" s="241"/>
      <c r="I28" s="241"/>
      <c r="J28" s="241"/>
      <c r="K28" s="241"/>
      <c r="L28" s="241"/>
      <c r="M28" s="241"/>
      <c r="N28" s="425"/>
    </row>
    <row r="29" spans="1:14" x14ac:dyDescent="0.25">
      <c r="A29" s="416"/>
      <c r="B29" s="241"/>
      <c r="C29" s="241"/>
      <c r="D29" s="241"/>
      <c r="E29" s="241"/>
      <c r="F29" s="241"/>
      <c r="G29" s="241"/>
      <c r="H29" s="241"/>
      <c r="I29" s="241"/>
      <c r="J29" s="241"/>
      <c r="K29" s="241"/>
      <c r="L29" s="241"/>
      <c r="M29" s="241"/>
      <c r="N29" s="425"/>
    </row>
    <row r="30" spans="1:14" ht="19.5" thickBot="1" x14ac:dyDescent="0.35">
      <c r="A30" s="408" t="s">
        <v>78</v>
      </c>
      <c r="B30" s="409"/>
      <c r="C30" s="409"/>
      <c r="D30" s="409"/>
      <c r="E30" s="409"/>
      <c r="F30" s="409"/>
      <c r="G30" s="409"/>
      <c r="H30" s="409"/>
      <c r="I30" s="409"/>
      <c r="J30" s="409"/>
      <c r="K30" s="409"/>
      <c r="L30" s="409"/>
      <c r="M30" s="409"/>
      <c r="N30" s="410"/>
    </row>
    <row r="31" spans="1:14" x14ac:dyDescent="0.25">
      <c r="A31" s="1"/>
      <c r="B31" s="1"/>
      <c r="C31" s="1"/>
      <c r="D31" s="1"/>
      <c r="E31" s="1"/>
      <c r="F31" s="1"/>
      <c r="G31" s="1"/>
      <c r="H31" s="1"/>
      <c r="I31" s="1"/>
      <c r="J31" s="1"/>
      <c r="K31" s="1"/>
      <c r="L31" s="1"/>
      <c r="M31" s="1"/>
      <c r="N31" s="1"/>
    </row>
    <row r="32" spans="1:14" x14ac:dyDescent="0.25">
      <c r="A32" s="1"/>
      <c r="B32" s="1"/>
      <c r="C32" s="1"/>
      <c r="D32" s="1"/>
      <c r="E32" s="1"/>
      <c r="F32" s="1"/>
      <c r="G32" s="1"/>
      <c r="H32" s="1"/>
      <c r="I32" s="1"/>
      <c r="J32" s="1"/>
      <c r="K32" s="1"/>
      <c r="L32" s="1"/>
      <c r="M32" s="1"/>
      <c r="N32" s="1"/>
    </row>
    <row r="33" spans="1:14" x14ac:dyDescent="0.25">
      <c r="A33" s="1"/>
      <c r="B33" s="1"/>
      <c r="C33" s="1"/>
      <c r="D33" s="1"/>
      <c r="E33" s="1"/>
      <c r="F33" s="1"/>
      <c r="G33" s="1"/>
      <c r="H33" s="1"/>
      <c r="I33" s="1"/>
      <c r="J33" s="1"/>
      <c r="K33" s="1"/>
      <c r="L33" s="1"/>
      <c r="M33" s="1"/>
      <c r="N33" s="1"/>
    </row>
    <row r="34" spans="1:14" x14ac:dyDescent="0.25">
      <c r="A34" s="1"/>
      <c r="B34" s="1"/>
      <c r="C34" s="1"/>
      <c r="D34" s="1"/>
      <c r="E34" s="1"/>
      <c r="F34" s="1"/>
      <c r="G34" s="1"/>
      <c r="H34" s="1"/>
      <c r="I34" s="1"/>
      <c r="J34" s="1"/>
      <c r="K34" s="1"/>
      <c r="L34" s="1"/>
      <c r="M34" s="1"/>
      <c r="N34" s="1"/>
    </row>
    <row r="35" spans="1:14" x14ac:dyDescent="0.25">
      <c r="A35" s="1"/>
      <c r="B35" s="1"/>
      <c r="C35" s="1"/>
      <c r="D35" s="1"/>
      <c r="E35" s="1"/>
      <c r="F35" s="1"/>
      <c r="G35" s="1"/>
      <c r="H35" s="1"/>
      <c r="I35" s="1"/>
      <c r="J35" s="1"/>
      <c r="K35" s="1"/>
      <c r="L35" s="1"/>
      <c r="M35" s="1"/>
      <c r="N35" s="1"/>
    </row>
    <row r="36" spans="1:14" x14ac:dyDescent="0.25">
      <c r="A36" s="1"/>
      <c r="B36" s="1"/>
      <c r="C36" s="1"/>
      <c r="D36" s="1"/>
      <c r="E36" s="1"/>
      <c r="F36" s="1"/>
      <c r="G36" s="1"/>
      <c r="H36" s="1"/>
      <c r="I36" s="1"/>
      <c r="J36" s="1"/>
      <c r="K36" s="1"/>
      <c r="L36" s="1"/>
      <c r="M36" s="1"/>
      <c r="N36" s="1"/>
    </row>
    <row r="37" spans="1:14" x14ac:dyDescent="0.25">
      <c r="A37" s="1"/>
      <c r="B37" s="1"/>
      <c r="C37" s="1"/>
      <c r="D37" s="1"/>
      <c r="E37" s="1"/>
      <c r="F37" s="1"/>
      <c r="G37" s="1"/>
      <c r="H37" s="1"/>
      <c r="I37" s="1"/>
      <c r="J37" s="1"/>
      <c r="K37" s="1"/>
      <c r="L37" s="1"/>
      <c r="M37" s="1"/>
      <c r="N37" s="1"/>
    </row>
    <row r="38" spans="1:14" x14ac:dyDescent="0.25">
      <c r="A38" s="1"/>
      <c r="B38" s="1"/>
      <c r="C38" s="1"/>
      <c r="D38" s="1"/>
      <c r="E38" s="1"/>
      <c r="F38" s="1"/>
      <c r="G38" s="1"/>
      <c r="H38" s="1"/>
      <c r="I38" s="1"/>
      <c r="J38" s="1"/>
      <c r="K38" s="1"/>
      <c r="L38" s="1"/>
      <c r="M38" s="1"/>
      <c r="N38" s="1"/>
    </row>
    <row r="39" spans="1:14" x14ac:dyDescent="0.25">
      <c r="A39" s="1"/>
      <c r="B39" s="1"/>
      <c r="C39" s="1"/>
      <c r="D39" s="1"/>
      <c r="E39" s="1"/>
      <c r="F39" s="1"/>
      <c r="G39" s="1"/>
      <c r="H39" s="1"/>
      <c r="I39" s="1"/>
      <c r="J39" s="1"/>
      <c r="K39" s="1"/>
      <c r="L39" s="1"/>
      <c r="M39" s="1"/>
      <c r="N39" s="1"/>
    </row>
    <row r="40" spans="1:14" x14ac:dyDescent="0.25">
      <c r="A40" s="1"/>
      <c r="B40" s="1"/>
      <c r="C40" s="1"/>
      <c r="D40" s="1"/>
      <c r="E40" s="1"/>
      <c r="F40" s="1"/>
      <c r="G40" s="1"/>
      <c r="H40" s="1"/>
      <c r="I40" s="1"/>
      <c r="J40" s="1"/>
      <c r="K40" s="1"/>
      <c r="L40" s="1"/>
      <c r="M40" s="1"/>
      <c r="N40" s="1"/>
    </row>
    <row r="41" spans="1:14" x14ac:dyDescent="0.25">
      <c r="A41" s="1"/>
      <c r="B41" s="1"/>
      <c r="C41" s="1"/>
      <c r="D41" s="1"/>
      <c r="E41" s="1"/>
      <c r="F41" s="1"/>
      <c r="G41" s="1"/>
      <c r="H41" s="1"/>
      <c r="I41" s="1"/>
      <c r="J41" s="1"/>
      <c r="K41" s="1"/>
      <c r="L41" s="1"/>
      <c r="M41" s="1"/>
      <c r="N41" s="1"/>
    </row>
    <row r="42" spans="1:14" x14ac:dyDescent="0.25">
      <c r="A42" s="1"/>
      <c r="B42" s="1"/>
      <c r="C42" s="1"/>
      <c r="D42" s="1"/>
      <c r="E42" s="1"/>
      <c r="F42" s="1"/>
      <c r="G42" s="1"/>
      <c r="H42" s="1"/>
      <c r="I42" s="1"/>
      <c r="J42" s="1"/>
      <c r="K42" s="1"/>
      <c r="L42" s="1"/>
      <c r="M42" s="1"/>
      <c r="N42" s="1"/>
    </row>
    <row r="43" spans="1:14" x14ac:dyDescent="0.25">
      <c r="A43" s="1"/>
      <c r="B43" s="1"/>
      <c r="C43" s="1"/>
      <c r="D43" s="1"/>
      <c r="E43" s="1"/>
      <c r="F43" s="1"/>
      <c r="G43" s="1"/>
      <c r="H43" s="1"/>
      <c r="I43" s="1"/>
      <c r="J43" s="1"/>
      <c r="K43" s="1"/>
      <c r="L43" s="1"/>
      <c r="M43" s="1"/>
      <c r="N43" s="1"/>
    </row>
    <row r="44" spans="1:14" x14ac:dyDescent="0.25">
      <c r="A44" s="1"/>
      <c r="B44" s="1"/>
      <c r="C44" s="1"/>
      <c r="D44" s="1"/>
      <c r="E44" s="1"/>
      <c r="F44" s="1"/>
      <c r="G44" s="1"/>
      <c r="H44" s="1"/>
      <c r="I44" s="1"/>
      <c r="J44" s="1"/>
      <c r="K44" s="1"/>
      <c r="L44" s="1"/>
      <c r="M44" s="1"/>
      <c r="N44" s="1"/>
    </row>
    <row r="45" spans="1:14" x14ac:dyDescent="0.25">
      <c r="A45" s="1"/>
      <c r="B45" s="1"/>
      <c r="C45" s="1"/>
      <c r="D45" s="1"/>
      <c r="E45" s="1"/>
      <c r="F45" s="1"/>
      <c r="G45" s="1"/>
      <c r="H45" s="1"/>
      <c r="I45" s="1"/>
      <c r="J45" s="1"/>
      <c r="K45" s="1"/>
      <c r="L45" s="1"/>
      <c r="M45" s="1"/>
      <c r="N45" s="1"/>
    </row>
    <row r="46" spans="1:14" x14ac:dyDescent="0.25">
      <c r="A46" s="1"/>
      <c r="B46" s="1"/>
      <c r="C46" s="1"/>
      <c r="D46" s="1"/>
      <c r="E46" s="1"/>
      <c r="F46" s="1"/>
      <c r="G46" s="1"/>
      <c r="H46" s="1"/>
      <c r="I46" s="1"/>
      <c r="J46" s="1"/>
      <c r="K46" s="1"/>
      <c r="L46" s="1"/>
      <c r="M46" s="1"/>
      <c r="N46" s="1"/>
    </row>
  </sheetData>
  <mergeCells count="88">
    <mergeCell ref="A1:N1"/>
    <mergeCell ref="A2:N2"/>
    <mergeCell ref="A3:B3"/>
    <mergeCell ref="C3:F3"/>
    <mergeCell ref="G3:H3"/>
    <mergeCell ref="I3:K3"/>
    <mergeCell ref="L3:N3"/>
    <mergeCell ref="A4:B5"/>
    <mergeCell ref="C4:F5"/>
    <mergeCell ref="G4:H5"/>
    <mergeCell ref="I4:K5"/>
    <mergeCell ref="L4:N5"/>
    <mergeCell ref="L6:N6"/>
    <mergeCell ref="A7:B8"/>
    <mergeCell ref="C7:D8"/>
    <mergeCell ref="I7:K8"/>
    <mergeCell ref="L7:N8"/>
    <mergeCell ref="A6:B6"/>
    <mergeCell ref="C6:D6"/>
    <mergeCell ref="I6:K6"/>
    <mergeCell ref="M13:N13"/>
    <mergeCell ref="A11:C12"/>
    <mergeCell ref="M11:N12"/>
    <mergeCell ref="A9:N9"/>
    <mergeCell ref="A10:C10"/>
    <mergeCell ref="I10:L10"/>
    <mergeCell ref="M10:N10"/>
    <mergeCell ref="A13:C13"/>
    <mergeCell ref="D13:E13"/>
    <mergeCell ref="F13:G13"/>
    <mergeCell ref="H13:J13"/>
    <mergeCell ref="K13:L13"/>
    <mergeCell ref="A16:N16"/>
    <mergeCell ref="A14:C15"/>
    <mergeCell ref="D14:E15"/>
    <mergeCell ref="F14:G15"/>
    <mergeCell ref="H14:J15"/>
    <mergeCell ref="K14:L15"/>
    <mergeCell ref="M14:N15"/>
    <mergeCell ref="A25:B26"/>
    <mergeCell ref="L17:N18"/>
    <mergeCell ref="A19:C20"/>
    <mergeCell ref="D19:E20"/>
    <mergeCell ref="F19:G20"/>
    <mergeCell ref="H19:I20"/>
    <mergeCell ref="J19:K20"/>
    <mergeCell ref="L19:N20"/>
    <mergeCell ref="A17:B18"/>
    <mergeCell ref="C17:E18"/>
    <mergeCell ref="F17:F18"/>
    <mergeCell ref="G17:H18"/>
    <mergeCell ref="I17:I18"/>
    <mergeCell ref="J17:K18"/>
    <mergeCell ref="L21:N22"/>
    <mergeCell ref="A23:D24"/>
    <mergeCell ref="E23:F24"/>
    <mergeCell ref="G23:I24"/>
    <mergeCell ref="J23:K24"/>
    <mergeCell ref="L23:N24"/>
    <mergeCell ref="A21:B22"/>
    <mergeCell ref="C21:E22"/>
    <mergeCell ref="F21:F22"/>
    <mergeCell ref="G21:H22"/>
    <mergeCell ref="I21:I22"/>
    <mergeCell ref="J21:K22"/>
    <mergeCell ref="F25:F26"/>
    <mergeCell ref="G25:H26"/>
    <mergeCell ref="I25:I26"/>
    <mergeCell ref="M28:M29"/>
    <mergeCell ref="J25:K26"/>
    <mergeCell ref="F27:G27"/>
    <mergeCell ref="I27:J27"/>
    <mergeCell ref="N28:N29"/>
    <mergeCell ref="A30:N30"/>
    <mergeCell ref="E6:H6"/>
    <mergeCell ref="E7:H8"/>
    <mergeCell ref="D10:H10"/>
    <mergeCell ref="D11:H12"/>
    <mergeCell ref="I11:L12"/>
    <mergeCell ref="L25:N26"/>
    <mergeCell ref="A27:E27"/>
    <mergeCell ref="A28:E29"/>
    <mergeCell ref="F28:G29"/>
    <mergeCell ref="H28:H29"/>
    <mergeCell ref="I28:J29"/>
    <mergeCell ref="K28:K29"/>
    <mergeCell ref="L28:L29"/>
    <mergeCell ref="C25:E26"/>
  </mergeCells>
  <dataValidations count="34">
    <dataValidation type="list" allowBlank="1" showInputMessage="1" showErrorMessage="1" promptTitle="Condenser Coil Condition " prompt="Select the existing Condensing Condition based off Visual Inspection. " sqref="M11:N12" xr:uid="{197095DC-B737-4371-BB29-8A22993BF1F0}">
      <formula1>"Clean, Fair, Dirty, Plugged, None"</formula1>
    </dataValidation>
    <dataValidation type="list" allowBlank="1" showInputMessage="1" showErrorMessage="1" promptTitle="Ton(s)" prompt="Enter the Tons for the Cooling System, if applicable. " sqref="H14:J15" xr:uid="{91E2A9A5-479A-4DC0-B333-E6A9203E623A}">
      <formula1>"1,1.5,2,2.5,3,3.5,4,4.5,5"</formula1>
    </dataValidation>
    <dataValidation type="list" allowBlank="1" showInputMessage="1" showErrorMessage="1" promptTitle="Maintenance Status " prompt="Select a Maintenance Status that best describes this Equipment" sqref="A11:C12" xr:uid="{AAE3F598-2C0C-49A7-A994-35E6FD5A9C0B}">
      <formula1>"Annual Professional Maintenance, Seldom or Never Maintained, Not Working"</formula1>
    </dataValidation>
    <dataValidation type="list" allowBlank="1" showInputMessage="1" showErrorMessage="1" promptTitle="Equipment Location " prompt="Choose Location from the dropdown list." sqref="I4:K5" xr:uid="{37DDC3AB-AD99-47A1-BC04-596E105D7179}">
      <formula1>"East Side, West Side, North Side, South Side "</formula1>
    </dataValidation>
    <dataValidation type="list" allowBlank="1" showInputMessage="1" showErrorMessage="1" promptTitle="Condition" prompt="Select the Condition from the dropdown list that best describes the cooling system. " sqref="G4:H5" xr:uid="{9568E449-A039-4484-B23C-99891A1CDE8E}">
      <formula1>"Good, Fair, Poor, Not Working"</formula1>
    </dataValidation>
    <dataValidation type="list" allowBlank="1" showInputMessage="1" showErrorMessage="1" promptTitle="Equipment Type" prompt="Choose Equipment Type from the dropdown list." sqref="C4:F5" xr:uid="{B29984CC-C2D7-402E-A1ED-1521B7CE7FB8}">
      <formula1>"Air Conditioner- Central, Air Conditioner- Room, Air Conditioner- Mini-Split, Air Conditioner- PTAC, Evaporative Cooler "</formula1>
    </dataValidation>
    <dataValidation allowBlank="1" showInputMessage="1" showErrorMessage="1" promptTitle="HVAC System Code " prompt="Entr the Code that makes the most sense to Agency to idenitfy the existing cooling system. " sqref="A4:B5" xr:uid="{D3A26DA5-DE66-49A5-ACCD-545DA41EEF72}"/>
    <dataValidation allowBlank="1" showInputMessage="1" showErrorMessage="1" promptTitle="Year Manufactured " prompt="Enter the Year Manufactured. " sqref="L4:N5" xr:uid="{C5898360-0894-4487-A52D-B6219A616EEC}"/>
    <dataValidation allowBlank="1" showInputMessage="1" showErrorMessage="1" promptTitle="Primary System " prompt="Utilize the checkbox to indicate if this cooling system is the primary system for the dwelling unit." sqref="A7:B8" xr:uid="{C0EDAA3C-43A1-498C-8353-138DEB3BD29F}"/>
    <dataValidation allowBlank="1" showInputMessage="1" showErrorMessage="1" prompt="Utilize this checkbox to indicate if the existing equipment is used as a secondary cooling system for the dwelling unt. " sqref="C7:D8" xr:uid="{0E789FA5-D9ED-4FC1-BF0B-083489EA0C40}"/>
    <dataValidation allowBlank="1" showInputMessage="1" showErrorMessage="1" promptTitle="Floor Area Cooled (Sq. Ft) " prompt="What is the Floor Area Cooled for this Cooling System " sqref="E7:H8" xr:uid="{C6EEE2B2-6C17-47C1-ABDC-14518D358C63}"/>
    <dataValidation allowBlank="1" showInputMessage="1" showErrorMessage="1" promptTitle="Serial Number" prompt="Enter Serial Number for the Cooling System. " sqref="I7:K8" xr:uid="{5FCFD1E0-13FC-4BF4-AEED-2E050A16276C}"/>
    <dataValidation allowBlank="1" showInputMessage="1" showErrorMessage="1" promptTitle="Model #" prompt="Enter the Model # for the Cooling System. " sqref="L7:N8" xr:uid="{B0C855FD-DB5A-4BAE-9E89-3D22EA796C8E}"/>
    <dataValidation type="list" allowBlank="1" showInputMessage="1" showErrorMessage="1" promptTitle="Recommend Further Testing" prompt="Based on Inspection, does this unit require further diagnostic testing? _x000a_Select an option from the dropdown list. " sqref="D11:H12" xr:uid="{F3D79547-78E9-4C34-BDFF-1727AFF8340E}">
      <formula1>"Yes- Critical Issue, Yes- Performance Concern, Yes- Aifflow Issue, Yes- Electrical Problem, No- Operating Normally, No- Minor Adjustment Needed, No- Routine Maintenance Advised, No- Check for Efficiency Replacement "</formula1>
    </dataValidation>
    <dataValidation type="list" allowBlank="1" showInputMessage="1" showErrorMessage="1" promptTitle="Air Conditioner Coil" prompt="Select the existing AC Coil Condition based off Visual Inspection. " sqref="I11:L12" xr:uid="{346A9A50-E351-40C7-BE2B-51E9B1D2BFD0}">
      <formula1>"Clean, Fair, Dirty, Plugged, None"</formula1>
    </dataValidation>
    <dataValidation allowBlank="1" showInputMessage="1" showErrorMessage="1" promptTitle="Amps (Actual Metering)" prompt="Window Unit Only. " sqref="A14:C15" xr:uid="{D05793A2-E9EA-4596-8103-3302F4C0604D}"/>
    <dataValidation allowBlank="1" showInputMessage="1" showErrorMessage="1" promptTitle="Output Capacity" prompt="Enter the Output Capacity from the Cooling Equipment. " sqref="D14:E15" xr:uid="{187A9920-281C-47D8-9345-4F0E0F1EA560}"/>
    <dataValidation type="list" allowBlank="1" showInputMessage="1" showErrorMessage="1" promptTitle="Output" prompt="Select the Output Capacity Type for the Cooling Equipment. " sqref="F14:G15" xr:uid="{D24206E8-6D29-4B25-8700-90ACD7A3FDB4}">
      <formula1>"kBtu/hr, Btu/hr, Tons"</formula1>
    </dataValidation>
    <dataValidation allowBlank="1" showInputMessage="1" showErrorMessage="1" promptTitle="Existing SEER" prompt="Enter the existing SEER of the cooling unit. " sqref="K14:L15" xr:uid="{E5E1D1F8-DE9A-4C6B-A6B8-39BBEC26CDA8}"/>
    <dataValidation allowBlank="1" showInputMessage="1" showErrorMessage="1" promptTitle="Existing EER" prompt="Enter the Existing EER " sqref="M14:N15" xr:uid="{150C2311-1743-4074-BB29-A069C0BFC1DE}"/>
    <dataValidation allowBlank="1" showInputMessage="1" showErrorMessage="1" promptTitle="Cost(s)" prompt="Enter Costs Associated with the equipment being evaluated (NEAT/MHEA)" sqref="L28:N29" xr:uid="{1583A1E7-6E8C-4B71-854A-0EC88524C5D8}"/>
    <dataValidation allowBlank="1" showInputMessage="1" showErrorMessage="1" promptTitle="Output Capacity" prompt="Enter the Output Capacity of the equipment being evaluated (NEAT/MHEA)" sqref="I28:J29" xr:uid="{F00AAC0F-8536-4083-8780-9DB04ABE00F6}"/>
    <dataValidation allowBlank="1" showInputMessage="1" showErrorMessage="1" promptTitle="Efficiency" prompt="Enter projected % of replacement equipment being evaluated (NEAT/MHEA)" sqref="F28:G29" xr:uid="{FEA06EC9-D024-47BC-B47A-814995F50748}"/>
    <dataValidation type="list" allowBlank="1" showInputMessage="1" showErrorMessage="1" promptTitle="Replacement Equipment " prompt="Select the Replacement Equipment to be evaluated for (NEAT/MHEA)" sqref="A28:E29" xr:uid="{13A0A6AF-64E7-49CA-A1CC-B29B9EF6E89A}">
      <formula1>"Furance- Forced Air, Furnance- Gravity, Boiler- Hot Water, Boiler- Steam, Space Heater, Heat Pump- Central, Heat Pump- Room/Window, Heat Pump- PTHP, Heat Pump- Ductless Mini-Split"</formula1>
    </dataValidation>
    <dataValidation type="list" allowBlank="1" showInputMessage="1" showErrorMessage="1" promptTitle="Output Capacity Measurement" prompt="Enter the Output Capacity Measurement for the evaulated equipment (NEAT/MHEA)" sqref="K28:K29" xr:uid="{B6EB6D13-735A-426D-92EC-D30257739252}">
      <formula1>"kBtu/hr, Btu/hr, kW"</formula1>
    </dataValidation>
    <dataValidation type="list" allowBlank="1" showInputMessage="1" showErrorMessage="1" promptTitle="Efficiency Measurement" prompt="Select the Measurement used to describe the replacement equipment being evaluated (NEAT/MHEA)_x000a_" sqref="H28:H29" xr:uid="{D69EF1CB-1EBD-4B46-989D-60B5B982A904}">
      <formula1>"%, HSPF2, COP, "</formula1>
    </dataValidation>
    <dataValidation allowBlank="1" showInputMessage="1" showErrorMessage="1" promptTitle="Install Smart Thermostat" prompt="Select the Check Box if the existing HVAC system does not have a Smart Thermostat to operate the heating/cooling. " sqref="A17:B18" xr:uid="{16E5FC1F-3F60-44E3-85E5-5931E230B28B}"/>
    <dataValidation allowBlank="1" showInputMessage="1" showErrorMessage="1" promptTitle="Required " prompt="Check required to apply the measure as a Health and Safety Measure. " sqref="F17:F18" xr:uid="{E2C8ECC1-78C2-4761-B4C8-AA762DF84282}"/>
    <dataValidation allowBlank="1" showInputMessage="1" showErrorMessage="1" promptTitle="Include In SIR" prompt="Check both “Required” and “Include in SIR” to apply the measure as an Incidental Repair (below SIR threshold) or Energy- Conservation Measure (above SIR threshold)" sqref="I21:I22 I17:I18" xr:uid="{229B4679-C33D-480C-8E86-5F0B1F7C1F6C}"/>
    <dataValidation allowBlank="1" showInputMessage="1" showErrorMessage="1" promptTitle="Required" prompt="Check required to apply the measure as a Health and Safety Measure. " sqref="F21:F22" xr:uid="{C2458D32-99EE-47ED-BECD-4AD082810129}"/>
    <dataValidation allowBlank="1" showInputMessage="1" showErrorMessage="1" promptTitle="Tune Up" prompt="Select this Checkbox if inspection of the existing equipment indicates a system tune-up is all that is necessary. " sqref="A21:B22" xr:uid="{31992D4B-96CB-48A6-8CA5-A51B2809476C}"/>
    <dataValidation allowBlank="1" showInputMessage="1" showErrorMessage="1" promptTitle="Cooling Efficiency (%) Improve. " prompt="1-5% typical. 5-10% possible if unit is old and air flow, charge, and duct leaks are all adjusted or fixed using diagnostic equipment. " sqref="G23:I24" xr:uid="{59C3B344-23FA-4F9D-95DD-4302FB4D8689}"/>
    <dataValidation allowBlank="1" showInputMessage="1" showErrorMessage="1" prompt="The number of hours each day that a set-back thermostat, if one exists, affects the thermostat set-point._x000a_A typical range for Daily Setback Hours is 6 to 10 hours per day, depending on household schedules and comfort preferences._x000a_• Values are between 1-12" sqref="H19:I20" xr:uid="{44D9368C-5B7D-414E-AFA1-3917D85B5644}"/>
    <dataValidation allowBlank="1" showInputMessage="1" showErrorMessage="1" promptTitle="Heating Nighttime Setback (F)" prompt="The number of degrees the thermostat lowers the heating temperature at night to save energy while maintaining comfort. Typically, this is set 5-10°F below the normal daytime temperature._x000a_• Values are between 1 and 10 _x000a_" sqref="D19:E20" xr:uid="{893C5DC4-FCE4-4F25-8B54-7464D42EB751}"/>
  </dataValidations>
  <printOptions horizontalCentered="1"/>
  <pageMargins left="0" right="0" top="0" bottom="0" header="0" footer="0"/>
  <pageSetup scale="7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476250</xdr:colOff>
                    <xdr:row>6</xdr:row>
                    <xdr:rowOff>19050</xdr:rowOff>
                  </from>
                  <to>
                    <xdr:col>1</xdr:col>
                    <xdr:colOff>9525</xdr:colOff>
                    <xdr:row>7</xdr:row>
                    <xdr:rowOff>104775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523875</xdr:colOff>
                    <xdr:row>6</xdr:row>
                    <xdr:rowOff>19050</xdr:rowOff>
                  </from>
                  <to>
                    <xdr:col>3</xdr:col>
                    <xdr:colOff>57150</xdr:colOff>
                    <xdr:row>7</xdr:row>
                    <xdr:rowOff>104775</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0</xdr:col>
                    <xdr:colOff>504825</xdr:colOff>
                    <xdr:row>16</xdr:row>
                    <xdr:rowOff>47625</xdr:rowOff>
                  </from>
                  <to>
                    <xdr:col>1</xdr:col>
                    <xdr:colOff>38100</xdr:colOff>
                    <xdr:row>17</xdr:row>
                    <xdr:rowOff>133350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5</xdr:col>
                    <xdr:colOff>171450</xdr:colOff>
                    <xdr:row>16</xdr:row>
                    <xdr:rowOff>57150</xdr:rowOff>
                  </from>
                  <to>
                    <xdr:col>5</xdr:col>
                    <xdr:colOff>571500</xdr:colOff>
                    <xdr:row>17</xdr:row>
                    <xdr:rowOff>142875</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8</xdr:col>
                    <xdr:colOff>161925</xdr:colOff>
                    <xdr:row>16</xdr:row>
                    <xdr:rowOff>76200</xdr:rowOff>
                  </from>
                  <to>
                    <xdr:col>8</xdr:col>
                    <xdr:colOff>561975</xdr:colOff>
                    <xdr:row>17</xdr:row>
                    <xdr:rowOff>161925</xdr:rowOff>
                  </to>
                </anchor>
              </controlPr>
            </control>
          </mc:Choice>
        </mc:AlternateContent>
        <mc:AlternateContent xmlns:mc="http://schemas.openxmlformats.org/markup-compatibility/2006">
          <mc:Choice Requires="x14">
            <control shapeId="2058" r:id="rId9" name="Check Box 10">
              <controlPr defaultSize="0" autoFill="0" autoLine="0" autoPict="0">
                <anchor moveWithCells="1">
                  <from>
                    <xdr:col>0</xdr:col>
                    <xdr:colOff>419100</xdr:colOff>
                    <xdr:row>20</xdr:row>
                    <xdr:rowOff>19050</xdr:rowOff>
                  </from>
                  <to>
                    <xdr:col>0</xdr:col>
                    <xdr:colOff>819150</xdr:colOff>
                    <xdr:row>21</xdr:row>
                    <xdr:rowOff>104775</xdr:rowOff>
                  </to>
                </anchor>
              </controlPr>
            </control>
          </mc:Choice>
        </mc:AlternateContent>
        <mc:AlternateContent xmlns:mc="http://schemas.openxmlformats.org/markup-compatibility/2006">
          <mc:Choice Requires="x14">
            <control shapeId="2059" r:id="rId10" name="Check Box 11">
              <controlPr defaultSize="0" autoFill="0" autoLine="0" autoPict="0">
                <anchor moveWithCells="1">
                  <from>
                    <xdr:col>5</xdr:col>
                    <xdr:colOff>257175</xdr:colOff>
                    <xdr:row>20</xdr:row>
                    <xdr:rowOff>66675</xdr:rowOff>
                  </from>
                  <to>
                    <xdr:col>5</xdr:col>
                    <xdr:colOff>657225</xdr:colOff>
                    <xdr:row>21</xdr:row>
                    <xdr:rowOff>152400</xdr:rowOff>
                  </to>
                </anchor>
              </controlPr>
            </control>
          </mc:Choice>
        </mc:AlternateContent>
        <mc:AlternateContent xmlns:mc="http://schemas.openxmlformats.org/markup-compatibility/2006">
          <mc:Choice Requires="x14">
            <control shapeId="2060" r:id="rId11" name="Check Box 12">
              <controlPr defaultSize="0" autoFill="0" autoLine="0" autoPict="0">
                <anchor moveWithCells="1">
                  <from>
                    <xdr:col>8</xdr:col>
                    <xdr:colOff>142875</xdr:colOff>
                    <xdr:row>20</xdr:row>
                    <xdr:rowOff>47625</xdr:rowOff>
                  </from>
                  <to>
                    <xdr:col>8</xdr:col>
                    <xdr:colOff>542925</xdr:colOff>
                    <xdr:row>21</xdr:row>
                    <xdr:rowOff>133350</xdr:rowOff>
                  </to>
                </anchor>
              </controlPr>
            </control>
          </mc:Choice>
        </mc:AlternateContent>
        <mc:AlternateContent xmlns:mc="http://schemas.openxmlformats.org/markup-compatibility/2006">
          <mc:Choice Requires="x14">
            <control shapeId="2061" r:id="rId12" name="Check Box 13">
              <controlPr defaultSize="0" autoFill="0" autoLine="0" autoPict="0">
                <anchor moveWithCells="1">
                  <from>
                    <xdr:col>0</xdr:col>
                    <xdr:colOff>390525</xdr:colOff>
                    <xdr:row>24</xdr:row>
                    <xdr:rowOff>47625</xdr:rowOff>
                  </from>
                  <to>
                    <xdr:col>0</xdr:col>
                    <xdr:colOff>790575</xdr:colOff>
                    <xdr:row>25</xdr:row>
                    <xdr:rowOff>133350</xdr:rowOff>
                  </to>
                </anchor>
              </controlPr>
            </control>
          </mc:Choice>
        </mc:AlternateContent>
        <mc:AlternateContent xmlns:mc="http://schemas.openxmlformats.org/markup-compatibility/2006">
          <mc:Choice Requires="x14">
            <control shapeId="2062" r:id="rId13" name="Check Box 14">
              <controlPr defaultSize="0" autoFill="0" autoLine="0" autoPict="0">
                <anchor moveWithCells="1">
                  <from>
                    <xdr:col>5</xdr:col>
                    <xdr:colOff>200025</xdr:colOff>
                    <xdr:row>24</xdr:row>
                    <xdr:rowOff>66675</xdr:rowOff>
                  </from>
                  <to>
                    <xdr:col>5</xdr:col>
                    <xdr:colOff>600075</xdr:colOff>
                    <xdr:row>25</xdr:row>
                    <xdr:rowOff>152400</xdr:rowOff>
                  </to>
                </anchor>
              </controlPr>
            </control>
          </mc:Choice>
        </mc:AlternateContent>
        <mc:AlternateContent xmlns:mc="http://schemas.openxmlformats.org/markup-compatibility/2006">
          <mc:Choice Requires="x14">
            <control shapeId="2063" r:id="rId14" name="Check Box 15">
              <controlPr defaultSize="0" autoFill="0" autoLine="0" autoPict="0">
                <anchor moveWithCells="1">
                  <from>
                    <xdr:col>8</xdr:col>
                    <xdr:colOff>133350</xdr:colOff>
                    <xdr:row>24</xdr:row>
                    <xdr:rowOff>57150</xdr:rowOff>
                  </from>
                  <to>
                    <xdr:col>8</xdr:col>
                    <xdr:colOff>533400</xdr:colOff>
                    <xdr:row>25</xdr:row>
                    <xdr:rowOff>142875</xdr:rowOff>
                  </to>
                </anchor>
              </controlPr>
            </control>
          </mc:Choice>
        </mc:AlternateContent>
        <mc:AlternateContent xmlns:mc="http://schemas.openxmlformats.org/markup-compatibility/2006">
          <mc:Choice Requires="x14">
            <control shapeId="2066" r:id="rId15" name="Check Box 18">
              <controlPr defaultSize="0" autoFill="0" autoLine="0" autoPict="0">
                <anchor moveWithCells="1">
                  <from>
                    <xdr:col>0</xdr:col>
                    <xdr:colOff>504825</xdr:colOff>
                    <xdr:row>16</xdr:row>
                    <xdr:rowOff>47625</xdr:rowOff>
                  </from>
                  <to>
                    <xdr:col>1</xdr:col>
                    <xdr:colOff>38100</xdr:colOff>
                    <xdr:row>17</xdr:row>
                    <xdr:rowOff>133350</xdr:rowOff>
                  </to>
                </anchor>
              </controlPr>
            </control>
          </mc:Choice>
        </mc:AlternateContent>
        <mc:AlternateContent xmlns:mc="http://schemas.openxmlformats.org/markup-compatibility/2006">
          <mc:Choice Requires="x14">
            <control shapeId="2067" r:id="rId16" name="Check Box 19">
              <controlPr defaultSize="0" autoFill="0" autoLine="0" autoPict="0">
                <anchor moveWithCells="1">
                  <from>
                    <xdr:col>5</xdr:col>
                    <xdr:colOff>171450</xdr:colOff>
                    <xdr:row>16</xdr:row>
                    <xdr:rowOff>57150</xdr:rowOff>
                  </from>
                  <to>
                    <xdr:col>5</xdr:col>
                    <xdr:colOff>571500</xdr:colOff>
                    <xdr:row>17</xdr:row>
                    <xdr:rowOff>142875</xdr:rowOff>
                  </to>
                </anchor>
              </controlPr>
            </control>
          </mc:Choice>
        </mc:AlternateContent>
        <mc:AlternateContent xmlns:mc="http://schemas.openxmlformats.org/markup-compatibility/2006">
          <mc:Choice Requires="x14">
            <control shapeId="2068" r:id="rId17" name="Check Box 20">
              <controlPr defaultSize="0" autoFill="0" autoLine="0" autoPict="0">
                <anchor moveWithCells="1">
                  <from>
                    <xdr:col>8</xdr:col>
                    <xdr:colOff>161925</xdr:colOff>
                    <xdr:row>16</xdr:row>
                    <xdr:rowOff>76200</xdr:rowOff>
                  </from>
                  <to>
                    <xdr:col>8</xdr:col>
                    <xdr:colOff>561975</xdr:colOff>
                    <xdr:row>17</xdr:row>
                    <xdr:rowOff>161925</xdr:rowOff>
                  </to>
                </anchor>
              </controlPr>
            </control>
          </mc:Choice>
        </mc:AlternateContent>
        <mc:AlternateContent xmlns:mc="http://schemas.openxmlformats.org/markup-compatibility/2006">
          <mc:Choice Requires="x14">
            <control shapeId="2069" r:id="rId18" name="Check Box 21">
              <controlPr defaultSize="0" autoFill="0" autoLine="0" autoPict="0">
                <anchor moveWithCells="1">
                  <from>
                    <xdr:col>0</xdr:col>
                    <xdr:colOff>419100</xdr:colOff>
                    <xdr:row>20</xdr:row>
                    <xdr:rowOff>19050</xdr:rowOff>
                  </from>
                  <to>
                    <xdr:col>0</xdr:col>
                    <xdr:colOff>819150</xdr:colOff>
                    <xdr:row>21</xdr:row>
                    <xdr:rowOff>104775</xdr:rowOff>
                  </to>
                </anchor>
              </controlPr>
            </control>
          </mc:Choice>
        </mc:AlternateContent>
        <mc:AlternateContent xmlns:mc="http://schemas.openxmlformats.org/markup-compatibility/2006">
          <mc:Choice Requires="x14">
            <control shapeId="2070" r:id="rId19" name="Check Box 22">
              <controlPr defaultSize="0" autoFill="0" autoLine="0" autoPict="0">
                <anchor moveWithCells="1">
                  <from>
                    <xdr:col>5</xdr:col>
                    <xdr:colOff>257175</xdr:colOff>
                    <xdr:row>20</xdr:row>
                    <xdr:rowOff>66675</xdr:rowOff>
                  </from>
                  <to>
                    <xdr:col>5</xdr:col>
                    <xdr:colOff>657225</xdr:colOff>
                    <xdr:row>21</xdr:row>
                    <xdr:rowOff>152400</xdr:rowOff>
                  </to>
                </anchor>
              </controlPr>
            </control>
          </mc:Choice>
        </mc:AlternateContent>
        <mc:AlternateContent xmlns:mc="http://schemas.openxmlformats.org/markup-compatibility/2006">
          <mc:Choice Requires="x14">
            <control shapeId="2071" r:id="rId20" name="Check Box 23">
              <controlPr defaultSize="0" autoFill="0" autoLine="0" autoPict="0">
                <anchor moveWithCells="1">
                  <from>
                    <xdr:col>8</xdr:col>
                    <xdr:colOff>142875</xdr:colOff>
                    <xdr:row>20</xdr:row>
                    <xdr:rowOff>47625</xdr:rowOff>
                  </from>
                  <to>
                    <xdr:col>8</xdr:col>
                    <xdr:colOff>542925</xdr:colOff>
                    <xdr:row>21</xdr:row>
                    <xdr:rowOff>133350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D45DE-E0F9-4367-B63C-96B35CC4DA26}">
  <sheetPr codeName="Sheet19">
    <pageSetUpPr fitToPage="1"/>
  </sheetPr>
  <dimension ref="A1:N46"/>
  <sheetViews>
    <sheetView showGridLines="0" workbookViewId="0">
      <selection sqref="A1:N1"/>
    </sheetView>
  </sheetViews>
  <sheetFormatPr defaultRowHeight="15" x14ac:dyDescent="0.25"/>
  <cols>
    <col min="1" max="7" width="13" customWidth="1"/>
    <col min="8" max="8" width="17.140625" customWidth="1"/>
    <col min="9" max="11" width="13" customWidth="1"/>
    <col min="12" max="12" width="16.85546875" customWidth="1"/>
    <col min="13" max="14" width="13" customWidth="1"/>
  </cols>
  <sheetData>
    <row r="1" spans="1:14" ht="18.75" x14ac:dyDescent="0.3">
      <c r="A1" s="432" t="s">
        <v>64</v>
      </c>
      <c r="B1" s="433"/>
      <c r="C1" s="433"/>
      <c r="D1" s="433"/>
      <c r="E1" s="433"/>
      <c r="F1" s="433"/>
      <c r="G1" s="433"/>
      <c r="H1" s="433"/>
      <c r="I1" s="433"/>
      <c r="J1" s="433"/>
      <c r="K1" s="433"/>
      <c r="L1" s="433"/>
      <c r="M1" s="433"/>
      <c r="N1" s="434"/>
    </row>
    <row r="2" spans="1:14" s="2" customFormat="1" ht="24" customHeight="1" x14ac:dyDescent="0.25">
      <c r="A2" s="569" t="s">
        <v>1</v>
      </c>
      <c r="B2" s="252"/>
      <c r="C2" s="252"/>
      <c r="D2" s="252"/>
      <c r="E2" s="252"/>
      <c r="F2" s="252"/>
      <c r="G2" s="252"/>
      <c r="H2" s="252"/>
      <c r="I2" s="252"/>
      <c r="J2" s="252"/>
      <c r="K2" s="252"/>
      <c r="L2" s="252"/>
      <c r="M2" s="252"/>
      <c r="N2" s="570"/>
    </row>
    <row r="3" spans="1:14" ht="30.2" customHeight="1" x14ac:dyDescent="0.25">
      <c r="A3" s="427" t="s">
        <v>2</v>
      </c>
      <c r="B3" s="321"/>
      <c r="C3" s="321" t="s">
        <v>3</v>
      </c>
      <c r="D3" s="321"/>
      <c r="E3" s="321"/>
      <c r="F3" s="321"/>
      <c r="G3" s="321" t="s">
        <v>65</v>
      </c>
      <c r="H3" s="321"/>
      <c r="I3" s="321" t="s">
        <v>5</v>
      </c>
      <c r="J3" s="321"/>
      <c r="K3" s="321"/>
      <c r="L3" s="321" t="s">
        <v>6</v>
      </c>
      <c r="M3" s="321"/>
      <c r="N3" s="431"/>
    </row>
    <row r="4" spans="1:14" x14ac:dyDescent="0.25">
      <c r="A4" s="416"/>
      <c r="B4" s="241"/>
      <c r="C4" s="241"/>
      <c r="D4" s="241"/>
      <c r="E4" s="241"/>
      <c r="F4" s="241"/>
      <c r="G4" s="241"/>
      <c r="H4" s="241"/>
      <c r="I4" s="241"/>
      <c r="J4" s="241"/>
      <c r="K4" s="241"/>
      <c r="L4" s="241"/>
      <c r="M4" s="241"/>
      <c r="N4" s="425"/>
    </row>
    <row r="5" spans="1:14" x14ac:dyDescent="0.25">
      <c r="A5" s="416"/>
      <c r="B5" s="241"/>
      <c r="C5" s="241"/>
      <c r="D5" s="241"/>
      <c r="E5" s="241"/>
      <c r="F5" s="241"/>
      <c r="G5" s="241"/>
      <c r="H5" s="241"/>
      <c r="I5" s="241"/>
      <c r="J5" s="241"/>
      <c r="K5" s="241"/>
      <c r="L5" s="241"/>
      <c r="M5" s="241"/>
      <c r="N5" s="425"/>
    </row>
    <row r="6" spans="1:14" ht="30.2" customHeight="1" x14ac:dyDescent="0.25">
      <c r="A6" s="427" t="s">
        <v>7</v>
      </c>
      <c r="B6" s="321"/>
      <c r="C6" s="321" t="s">
        <v>8</v>
      </c>
      <c r="D6" s="321"/>
      <c r="E6" s="404" t="s">
        <v>66</v>
      </c>
      <c r="F6" s="402"/>
      <c r="G6" s="402"/>
      <c r="H6" s="403"/>
      <c r="I6" s="321" t="s">
        <v>11</v>
      </c>
      <c r="J6" s="321"/>
      <c r="K6" s="321"/>
      <c r="L6" s="321" t="s">
        <v>12</v>
      </c>
      <c r="M6" s="321"/>
      <c r="N6" s="431"/>
    </row>
    <row r="7" spans="1:14" x14ac:dyDescent="0.25">
      <c r="A7" s="417"/>
      <c r="B7" s="418"/>
      <c r="C7" s="418"/>
      <c r="D7" s="418"/>
      <c r="E7" s="368"/>
      <c r="F7" s="369"/>
      <c r="G7" s="369"/>
      <c r="H7" s="370"/>
      <c r="I7" s="241"/>
      <c r="J7" s="241"/>
      <c r="K7" s="241"/>
      <c r="L7" s="241"/>
      <c r="M7" s="241"/>
      <c r="N7" s="425"/>
    </row>
    <row r="8" spans="1:14" x14ac:dyDescent="0.25">
      <c r="A8" s="417"/>
      <c r="B8" s="418"/>
      <c r="C8" s="418"/>
      <c r="D8" s="418"/>
      <c r="E8" s="371"/>
      <c r="F8" s="372"/>
      <c r="G8" s="372"/>
      <c r="H8" s="373"/>
      <c r="I8" s="241"/>
      <c r="J8" s="241"/>
      <c r="K8" s="241"/>
      <c r="L8" s="241"/>
      <c r="M8" s="241"/>
      <c r="N8" s="425"/>
    </row>
    <row r="9" spans="1:14" s="2" customFormat="1" ht="24" customHeight="1" x14ac:dyDescent="0.25">
      <c r="A9" s="569" t="s">
        <v>67</v>
      </c>
      <c r="B9" s="252"/>
      <c r="C9" s="252"/>
      <c r="D9" s="252"/>
      <c r="E9" s="252"/>
      <c r="F9" s="252"/>
      <c r="G9" s="252"/>
      <c r="H9" s="252"/>
      <c r="I9" s="252"/>
      <c r="J9" s="252"/>
      <c r="K9" s="252"/>
      <c r="L9" s="252"/>
      <c r="M9" s="252"/>
      <c r="N9" s="570"/>
    </row>
    <row r="10" spans="1:14" ht="30.2" customHeight="1" x14ac:dyDescent="0.25">
      <c r="A10" s="427" t="s">
        <v>14</v>
      </c>
      <c r="B10" s="321"/>
      <c r="C10" s="321"/>
      <c r="D10" s="397" t="s">
        <v>15</v>
      </c>
      <c r="E10" s="435"/>
      <c r="F10" s="435"/>
      <c r="G10" s="435"/>
      <c r="H10" s="399"/>
      <c r="I10" s="321" t="s">
        <v>68</v>
      </c>
      <c r="J10" s="321"/>
      <c r="K10" s="321"/>
      <c r="L10" s="321"/>
      <c r="M10" s="321" t="s">
        <v>69</v>
      </c>
      <c r="N10" s="431"/>
    </row>
    <row r="11" spans="1:14" ht="15" customHeight="1" x14ac:dyDescent="0.25">
      <c r="A11" s="442"/>
      <c r="B11" s="443"/>
      <c r="C11" s="443"/>
      <c r="D11" s="368"/>
      <c r="E11" s="369"/>
      <c r="F11" s="369"/>
      <c r="G11" s="369"/>
      <c r="H11" s="370"/>
      <c r="I11" s="436"/>
      <c r="J11" s="437"/>
      <c r="K11" s="437"/>
      <c r="L11" s="438"/>
      <c r="M11" s="241"/>
      <c r="N11" s="425"/>
    </row>
    <row r="12" spans="1:14" ht="15" customHeight="1" x14ac:dyDescent="0.25">
      <c r="A12" s="442"/>
      <c r="B12" s="443"/>
      <c r="C12" s="443"/>
      <c r="D12" s="371"/>
      <c r="E12" s="372"/>
      <c r="F12" s="372"/>
      <c r="G12" s="372"/>
      <c r="H12" s="373"/>
      <c r="I12" s="439"/>
      <c r="J12" s="440"/>
      <c r="K12" s="440"/>
      <c r="L12" s="441"/>
      <c r="M12" s="241"/>
      <c r="N12" s="425"/>
    </row>
    <row r="13" spans="1:14" s="2" customFormat="1" ht="30.2" customHeight="1" x14ac:dyDescent="0.25">
      <c r="A13" s="415" t="s">
        <v>74</v>
      </c>
      <c r="B13" s="367"/>
      <c r="C13" s="367"/>
      <c r="D13" s="404" t="s">
        <v>21</v>
      </c>
      <c r="E13" s="403"/>
      <c r="F13" s="321" t="s">
        <v>71</v>
      </c>
      <c r="G13" s="321"/>
      <c r="H13" s="321" t="s">
        <v>72</v>
      </c>
      <c r="I13" s="321"/>
      <c r="J13" s="321"/>
      <c r="K13" s="321" t="s">
        <v>70</v>
      </c>
      <c r="L13" s="321"/>
      <c r="M13" s="321" t="s">
        <v>73</v>
      </c>
      <c r="N13" s="431"/>
    </row>
    <row r="14" spans="1:14" x14ac:dyDescent="0.25">
      <c r="A14" s="416"/>
      <c r="B14" s="241"/>
      <c r="C14" s="241"/>
      <c r="D14" s="241"/>
      <c r="E14" s="241"/>
      <c r="F14" s="241"/>
      <c r="G14" s="241"/>
      <c r="H14" s="241"/>
      <c r="I14" s="241"/>
      <c r="J14" s="241"/>
      <c r="K14" s="241"/>
      <c r="L14" s="241"/>
      <c r="M14" s="241"/>
      <c r="N14" s="425"/>
    </row>
    <row r="15" spans="1:14" x14ac:dyDescent="0.25">
      <c r="A15" s="416"/>
      <c r="B15" s="241"/>
      <c r="C15" s="241"/>
      <c r="D15" s="241"/>
      <c r="E15" s="241"/>
      <c r="F15" s="241"/>
      <c r="G15" s="241"/>
      <c r="H15" s="241"/>
      <c r="I15" s="241"/>
      <c r="J15" s="241"/>
      <c r="K15" s="241"/>
      <c r="L15" s="241"/>
      <c r="M15" s="241"/>
      <c r="N15" s="425"/>
    </row>
    <row r="16" spans="1:14" s="2" customFormat="1" ht="24" customHeight="1" x14ac:dyDescent="0.25">
      <c r="A16" s="569" t="s">
        <v>35</v>
      </c>
      <c r="B16" s="252"/>
      <c r="C16" s="252"/>
      <c r="D16" s="252"/>
      <c r="E16" s="252"/>
      <c r="F16" s="252"/>
      <c r="G16" s="252"/>
      <c r="H16" s="252"/>
      <c r="I16" s="252"/>
      <c r="J16" s="252"/>
      <c r="K16" s="252"/>
      <c r="L16" s="252"/>
      <c r="M16" s="252"/>
      <c r="N16" s="570"/>
    </row>
    <row r="17" spans="1:14" x14ac:dyDescent="0.25">
      <c r="A17" s="417"/>
      <c r="B17" s="418"/>
      <c r="C17" s="321" t="s">
        <v>44</v>
      </c>
      <c r="D17" s="321"/>
      <c r="E17" s="321"/>
      <c r="F17" s="418"/>
      <c r="G17" s="321" t="s">
        <v>36</v>
      </c>
      <c r="H17" s="321"/>
      <c r="I17" s="418"/>
      <c r="J17" s="321" t="s">
        <v>37</v>
      </c>
      <c r="K17" s="321"/>
      <c r="L17" s="413"/>
      <c r="M17" s="413"/>
      <c r="N17" s="414"/>
    </row>
    <row r="18" spans="1:14" x14ac:dyDescent="0.25">
      <c r="A18" s="417"/>
      <c r="B18" s="418"/>
      <c r="C18" s="321"/>
      <c r="D18" s="321"/>
      <c r="E18" s="321"/>
      <c r="F18" s="418"/>
      <c r="G18" s="321"/>
      <c r="H18" s="321"/>
      <c r="I18" s="418"/>
      <c r="J18" s="321"/>
      <c r="K18" s="321"/>
      <c r="L18" s="413"/>
      <c r="M18" s="413"/>
      <c r="N18" s="414"/>
    </row>
    <row r="19" spans="1:14" x14ac:dyDescent="0.25">
      <c r="A19" s="427" t="s">
        <v>38</v>
      </c>
      <c r="B19" s="321"/>
      <c r="C19" s="321"/>
      <c r="D19" s="241"/>
      <c r="E19" s="241"/>
      <c r="F19" s="321" t="s">
        <v>39</v>
      </c>
      <c r="G19" s="321"/>
      <c r="H19" s="418"/>
      <c r="I19" s="418"/>
      <c r="J19" s="321" t="s">
        <v>40</v>
      </c>
      <c r="K19" s="321"/>
      <c r="L19" s="418"/>
      <c r="M19" s="418"/>
      <c r="N19" s="426"/>
    </row>
    <row r="20" spans="1:14" x14ac:dyDescent="0.25">
      <c r="A20" s="427"/>
      <c r="B20" s="321"/>
      <c r="C20" s="321"/>
      <c r="D20" s="241"/>
      <c r="E20" s="241"/>
      <c r="F20" s="321"/>
      <c r="G20" s="321"/>
      <c r="H20" s="418"/>
      <c r="I20" s="418"/>
      <c r="J20" s="321"/>
      <c r="K20" s="321"/>
      <c r="L20" s="418"/>
      <c r="M20" s="418"/>
      <c r="N20" s="426"/>
    </row>
    <row r="21" spans="1:14" x14ac:dyDescent="0.25">
      <c r="A21" s="417"/>
      <c r="B21" s="418"/>
      <c r="C21" s="321" t="s">
        <v>41</v>
      </c>
      <c r="D21" s="321"/>
      <c r="E21" s="321"/>
      <c r="F21" s="241"/>
      <c r="G21" s="321" t="s">
        <v>36</v>
      </c>
      <c r="H21" s="321"/>
      <c r="I21" s="418"/>
      <c r="J21" s="321" t="s">
        <v>37</v>
      </c>
      <c r="K21" s="321"/>
      <c r="L21" s="413"/>
      <c r="M21" s="413"/>
      <c r="N21" s="414"/>
    </row>
    <row r="22" spans="1:14" x14ac:dyDescent="0.25">
      <c r="A22" s="417"/>
      <c r="B22" s="418"/>
      <c r="C22" s="321"/>
      <c r="D22" s="321"/>
      <c r="E22" s="321"/>
      <c r="F22" s="241"/>
      <c r="G22" s="321"/>
      <c r="H22" s="321"/>
      <c r="I22" s="418"/>
      <c r="J22" s="321"/>
      <c r="K22" s="321"/>
      <c r="L22" s="413"/>
      <c r="M22" s="413"/>
      <c r="N22" s="414"/>
    </row>
    <row r="23" spans="1:14" x14ac:dyDescent="0.25">
      <c r="A23" s="423" t="s">
        <v>42</v>
      </c>
      <c r="B23" s="424"/>
      <c r="C23" s="424"/>
      <c r="D23" s="424"/>
      <c r="E23" s="321" t="s">
        <v>423</v>
      </c>
      <c r="F23" s="321"/>
      <c r="G23" s="241"/>
      <c r="H23" s="241"/>
      <c r="I23" s="241"/>
      <c r="J23" s="321" t="s">
        <v>40</v>
      </c>
      <c r="K23" s="321"/>
      <c r="L23" s="241"/>
      <c r="M23" s="241"/>
      <c r="N23" s="425"/>
    </row>
    <row r="24" spans="1:14" x14ac:dyDescent="0.25">
      <c r="A24" s="423"/>
      <c r="B24" s="424"/>
      <c r="C24" s="424"/>
      <c r="D24" s="424"/>
      <c r="E24" s="321"/>
      <c r="F24" s="321"/>
      <c r="G24" s="241"/>
      <c r="H24" s="241"/>
      <c r="I24" s="241"/>
      <c r="J24" s="321"/>
      <c r="K24" s="321"/>
      <c r="L24" s="241"/>
      <c r="M24" s="241"/>
      <c r="N24" s="425"/>
    </row>
    <row r="25" spans="1:14" x14ac:dyDescent="0.25">
      <c r="A25" s="417"/>
      <c r="B25" s="418"/>
      <c r="C25" s="321" t="s">
        <v>43</v>
      </c>
      <c r="D25" s="321"/>
      <c r="E25" s="321"/>
      <c r="F25" s="418"/>
      <c r="G25" s="321" t="s">
        <v>36</v>
      </c>
      <c r="H25" s="321"/>
      <c r="I25" s="418"/>
      <c r="J25" s="321" t="s">
        <v>37</v>
      </c>
      <c r="K25" s="321"/>
      <c r="L25" s="413"/>
      <c r="M25" s="413"/>
      <c r="N25" s="414"/>
    </row>
    <row r="26" spans="1:14" x14ac:dyDescent="0.25">
      <c r="A26" s="417"/>
      <c r="B26" s="418"/>
      <c r="C26" s="321"/>
      <c r="D26" s="321"/>
      <c r="E26" s="321"/>
      <c r="F26" s="418"/>
      <c r="G26" s="321"/>
      <c r="H26" s="321"/>
      <c r="I26" s="418"/>
      <c r="J26" s="321"/>
      <c r="K26" s="321"/>
      <c r="L26" s="413"/>
      <c r="M26" s="413"/>
      <c r="N26" s="414"/>
    </row>
    <row r="27" spans="1:14" s="3" customFormat="1" ht="30.2" customHeight="1" x14ac:dyDescent="0.25">
      <c r="A27" s="415" t="s">
        <v>45</v>
      </c>
      <c r="B27" s="367"/>
      <c r="C27" s="367"/>
      <c r="D27" s="367"/>
      <c r="E27" s="367"/>
      <c r="F27" s="397" t="s">
        <v>421</v>
      </c>
      <c r="G27" s="399"/>
      <c r="H27" s="113" t="s">
        <v>417</v>
      </c>
      <c r="I27" s="397" t="s">
        <v>49</v>
      </c>
      <c r="J27" s="399"/>
      <c r="K27" s="113" t="s">
        <v>422</v>
      </c>
      <c r="L27" s="113" t="s">
        <v>46</v>
      </c>
      <c r="M27" s="113" t="s">
        <v>47</v>
      </c>
      <c r="N27" s="128" t="s">
        <v>48</v>
      </c>
    </row>
    <row r="28" spans="1:14" x14ac:dyDescent="0.25">
      <c r="A28" s="416"/>
      <c r="B28" s="241"/>
      <c r="C28" s="241"/>
      <c r="D28" s="241"/>
      <c r="E28" s="241"/>
      <c r="F28" s="241"/>
      <c r="G28" s="241"/>
      <c r="H28" s="241"/>
      <c r="I28" s="241"/>
      <c r="J28" s="241"/>
      <c r="K28" s="241"/>
      <c r="L28" s="241"/>
      <c r="M28" s="241"/>
      <c r="N28" s="425"/>
    </row>
    <row r="29" spans="1:14" x14ac:dyDescent="0.25">
      <c r="A29" s="416"/>
      <c r="B29" s="241"/>
      <c r="C29" s="241"/>
      <c r="D29" s="241"/>
      <c r="E29" s="241"/>
      <c r="F29" s="241"/>
      <c r="G29" s="241"/>
      <c r="H29" s="241"/>
      <c r="I29" s="241"/>
      <c r="J29" s="241"/>
      <c r="K29" s="241"/>
      <c r="L29" s="241"/>
      <c r="M29" s="241"/>
      <c r="N29" s="425"/>
    </row>
    <row r="30" spans="1:14" ht="19.5" thickBot="1" x14ac:dyDescent="0.35">
      <c r="A30" s="408" t="s">
        <v>78</v>
      </c>
      <c r="B30" s="409"/>
      <c r="C30" s="409"/>
      <c r="D30" s="409"/>
      <c r="E30" s="409"/>
      <c r="F30" s="409"/>
      <c r="G30" s="409"/>
      <c r="H30" s="409"/>
      <c r="I30" s="409"/>
      <c r="J30" s="409"/>
      <c r="K30" s="409"/>
      <c r="L30" s="409"/>
      <c r="M30" s="409"/>
      <c r="N30" s="410"/>
    </row>
    <row r="31" spans="1:14" x14ac:dyDescent="0.25">
      <c r="A31" s="1"/>
      <c r="B31" s="1"/>
      <c r="C31" s="1"/>
      <c r="D31" s="1"/>
      <c r="E31" s="1"/>
      <c r="F31" s="1"/>
      <c r="G31" s="1"/>
      <c r="H31" s="1"/>
      <c r="I31" s="1"/>
      <c r="J31" s="1"/>
      <c r="K31" s="1"/>
      <c r="L31" s="1"/>
      <c r="M31" s="1"/>
      <c r="N31" s="1"/>
    </row>
    <row r="32" spans="1:14" x14ac:dyDescent="0.25">
      <c r="A32" s="1"/>
      <c r="B32" s="1"/>
      <c r="C32" s="1"/>
      <c r="D32" s="1"/>
      <c r="E32" s="1"/>
      <c r="F32" s="1"/>
      <c r="G32" s="1"/>
      <c r="H32" s="1"/>
      <c r="I32" s="1"/>
      <c r="J32" s="1"/>
      <c r="K32" s="1"/>
      <c r="L32" s="1"/>
      <c r="M32" s="1"/>
      <c r="N32" s="1"/>
    </row>
    <row r="33" spans="1:14" x14ac:dyDescent="0.25">
      <c r="A33" s="1"/>
      <c r="B33" s="1"/>
      <c r="C33" s="1"/>
      <c r="D33" s="1"/>
      <c r="E33" s="1"/>
      <c r="F33" s="1"/>
      <c r="G33" s="1"/>
      <c r="H33" s="1"/>
      <c r="I33" s="1"/>
      <c r="J33" s="1"/>
      <c r="K33" s="1"/>
      <c r="L33" s="1"/>
      <c r="M33" s="1"/>
      <c r="N33" s="1"/>
    </row>
    <row r="34" spans="1:14" x14ac:dyDescent="0.25">
      <c r="A34" s="1"/>
      <c r="B34" s="1"/>
      <c r="C34" s="1"/>
      <c r="D34" s="1"/>
      <c r="E34" s="1"/>
      <c r="F34" s="1"/>
      <c r="G34" s="1"/>
      <c r="H34" s="1"/>
      <c r="I34" s="1"/>
      <c r="J34" s="1"/>
      <c r="K34" s="1"/>
      <c r="L34" s="1"/>
      <c r="M34" s="1"/>
      <c r="N34" s="1"/>
    </row>
    <row r="35" spans="1:14" x14ac:dyDescent="0.25">
      <c r="A35" s="1"/>
      <c r="B35" s="1"/>
      <c r="C35" s="1"/>
      <c r="D35" s="1"/>
      <c r="E35" s="1"/>
      <c r="F35" s="1"/>
      <c r="G35" s="1"/>
      <c r="H35" s="1"/>
      <c r="I35" s="1"/>
      <c r="J35" s="1"/>
      <c r="K35" s="1"/>
      <c r="L35" s="1"/>
      <c r="M35" s="1"/>
      <c r="N35" s="1"/>
    </row>
    <row r="36" spans="1:14" x14ac:dyDescent="0.25">
      <c r="A36" s="1"/>
      <c r="B36" s="1"/>
      <c r="C36" s="1"/>
      <c r="D36" s="1"/>
      <c r="E36" s="1"/>
      <c r="F36" s="1"/>
      <c r="G36" s="1"/>
      <c r="H36" s="1"/>
      <c r="I36" s="1"/>
      <c r="J36" s="1"/>
      <c r="K36" s="1"/>
      <c r="L36" s="1"/>
      <c r="M36" s="1"/>
      <c r="N36" s="1"/>
    </row>
    <row r="37" spans="1:14" x14ac:dyDescent="0.25">
      <c r="A37" s="1"/>
      <c r="B37" s="1"/>
      <c r="C37" s="1"/>
      <c r="D37" s="1"/>
      <c r="E37" s="1"/>
      <c r="F37" s="1"/>
      <c r="G37" s="1"/>
      <c r="H37" s="1"/>
      <c r="I37" s="1"/>
      <c r="J37" s="1"/>
      <c r="K37" s="1"/>
      <c r="L37" s="1"/>
      <c r="M37" s="1"/>
      <c r="N37" s="1"/>
    </row>
    <row r="38" spans="1:14" x14ac:dyDescent="0.25">
      <c r="A38" s="1"/>
      <c r="B38" s="1"/>
      <c r="C38" s="1"/>
      <c r="D38" s="1"/>
      <c r="E38" s="1"/>
      <c r="F38" s="1"/>
      <c r="G38" s="1"/>
      <c r="H38" s="1"/>
      <c r="I38" s="1"/>
      <c r="J38" s="1"/>
      <c r="K38" s="1"/>
      <c r="L38" s="1"/>
      <c r="M38" s="1"/>
      <c r="N38" s="1"/>
    </row>
    <row r="39" spans="1:14" x14ac:dyDescent="0.25">
      <c r="A39" s="1"/>
      <c r="B39" s="1"/>
      <c r="C39" s="1"/>
      <c r="D39" s="1"/>
      <c r="E39" s="1"/>
      <c r="F39" s="1"/>
      <c r="G39" s="1"/>
      <c r="H39" s="1"/>
      <c r="I39" s="1"/>
      <c r="J39" s="1"/>
      <c r="K39" s="1"/>
      <c r="L39" s="1"/>
      <c r="M39" s="1"/>
      <c r="N39" s="1"/>
    </row>
    <row r="40" spans="1:14" x14ac:dyDescent="0.25">
      <c r="A40" s="1"/>
      <c r="B40" s="1"/>
      <c r="C40" s="1"/>
      <c r="D40" s="1"/>
      <c r="E40" s="1"/>
      <c r="F40" s="1"/>
      <c r="G40" s="1"/>
      <c r="H40" s="1"/>
      <c r="I40" s="1"/>
      <c r="J40" s="1"/>
      <c r="K40" s="1"/>
      <c r="L40" s="1"/>
      <c r="M40" s="1"/>
      <c r="N40" s="1"/>
    </row>
    <row r="41" spans="1:14" x14ac:dyDescent="0.25">
      <c r="A41" s="1"/>
      <c r="B41" s="1"/>
      <c r="C41" s="1"/>
      <c r="D41" s="1"/>
      <c r="E41" s="1"/>
      <c r="F41" s="1"/>
      <c r="G41" s="1"/>
      <c r="H41" s="1"/>
      <c r="I41" s="1"/>
      <c r="J41" s="1"/>
      <c r="K41" s="1"/>
      <c r="L41" s="1"/>
      <c r="M41" s="1"/>
      <c r="N41" s="1"/>
    </row>
    <row r="42" spans="1:14" x14ac:dyDescent="0.25">
      <c r="A42" s="1"/>
      <c r="B42" s="1"/>
      <c r="C42" s="1"/>
      <c r="D42" s="1"/>
      <c r="E42" s="1"/>
      <c r="F42" s="1"/>
      <c r="G42" s="1"/>
      <c r="H42" s="1"/>
      <c r="I42" s="1"/>
      <c r="J42" s="1"/>
      <c r="K42" s="1"/>
      <c r="L42" s="1"/>
      <c r="M42" s="1"/>
      <c r="N42" s="1"/>
    </row>
    <row r="43" spans="1:14" x14ac:dyDescent="0.25">
      <c r="A43" s="1"/>
      <c r="B43" s="1"/>
      <c r="C43" s="1"/>
      <c r="D43" s="1"/>
      <c r="E43" s="1"/>
      <c r="F43" s="1"/>
      <c r="G43" s="1"/>
      <c r="H43" s="1"/>
      <c r="I43" s="1"/>
      <c r="J43" s="1"/>
      <c r="K43" s="1"/>
      <c r="L43" s="1"/>
      <c r="M43" s="1"/>
      <c r="N43" s="1"/>
    </row>
    <row r="44" spans="1:14" x14ac:dyDescent="0.25">
      <c r="A44" s="1"/>
      <c r="B44" s="1"/>
      <c r="C44" s="1"/>
      <c r="D44" s="1"/>
      <c r="E44" s="1"/>
      <c r="F44" s="1"/>
      <c r="G44" s="1"/>
      <c r="H44" s="1"/>
      <c r="I44" s="1"/>
      <c r="J44" s="1"/>
      <c r="K44" s="1"/>
      <c r="L44" s="1"/>
      <c r="M44" s="1"/>
      <c r="N44" s="1"/>
    </row>
    <row r="45" spans="1:14" x14ac:dyDescent="0.25">
      <c r="A45" s="1"/>
      <c r="B45" s="1"/>
      <c r="C45" s="1"/>
      <c r="D45" s="1"/>
      <c r="E45" s="1"/>
      <c r="F45" s="1"/>
      <c r="G45" s="1"/>
      <c r="H45" s="1"/>
      <c r="I45" s="1"/>
      <c r="J45" s="1"/>
      <c r="K45" s="1"/>
      <c r="L45" s="1"/>
      <c r="M45" s="1"/>
      <c r="N45" s="1"/>
    </row>
    <row r="46" spans="1:14" x14ac:dyDescent="0.25">
      <c r="A46" s="1"/>
      <c r="B46" s="1"/>
      <c r="C46" s="1"/>
      <c r="D46" s="1"/>
      <c r="E46" s="1"/>
      <c r="F46" s="1"/>
      <c r="G46" s="1"/>
      <c r="H46" s="1"/>
      <c r="I46" s="1"/>
      <c r="J46" s="1"/>
      <c r="K46" s="1"/>
      <c r="L46" s="1"/>
      <c r="M46" s="1"/>
      <c r="N46" s="1"/>
    </row>
  </sheetData>
  <mergeCells count="88">
    <mergeCell ref="A1:N1"/>
    <mergeCell ref="A2:N2"/>
    <mergeCell ref="A3:B3"/>
    <mergeCell ref="C3:F3"/>
    <mergeCell ref="G3:H3"/>
    <mergeCell ref="I3:K3"/>
    <mergeCell ref="L3:N3"/>
    <mergeCell ref="A9:N9"/>
    <mergeCell ref="A4:B5"/>
    <mergeCell ref="C4:F5"/>
    <mergeCell ref="G4:H5"/>
    <mergeCell ref="I4:K5"/>
    <mergeCell ref="L4:N5"/>
    <mergeCell ref="A6:B6"/>
    <mergeCell ref="C6:D6"/>
    <mergeCell ref="E6:H6"/>
    <mergeCell ref="I6:K6"/>
    <mergeCell ref="L6:N6"/>
    <mergeCell ref="A7:B8"/>
    <mergeCell ref="C7:D8"/>
    <mergeCell ref="E7:H8"/>
    <mergeCell ref="I7:K8"/>
    <mergeCell ref="L7:N8"/>
    <mergeCell ref="A10:C10"/>
    <mergeCell ref="D10:H10"/>
    <mergeCell ref="I10:L10"/>
    <mergeCell ref="M10:N10"/>
    <mergeCell ref="A11:C12"/>
    <mergeCell ref="D11:H12"/>
    <mergeCell ref="I11:L12"/>
    <mergeCell ref="M11:N12"/>
    <mergeCell ref="M14:N15"/>
    <mergeCell ref="A13:C13"/>
    <mergeCell ref="D13:E13"/>
    <mergeCell ref="F13:G13"/>
    <mergeCell ref="H13:J13"/>
    <mergeCell ref="K13:L13"/>
    <mergeCell ref="M13:N13"/>
    <mergeCell ref="A14:C15"/>
    <mergeCell ref="D14:E15"/>
    <mergeCell ref="F14:G15"/>
    <mergeCell ref="H14:J15"/>
    <mergeCell ref="K14:L15"/>
    <mergeCell ref="L19:N20"/>
    <mergeCell ref="A16:N16"/>
    <mergeCell ref="A17:B18"/>
    <mergeCell ref="C17:E18"/>
    <mergeCell ref="F17:F18"/>
    <mergeCell ref="G17:H18"/>
    <mergeCell ref="I17:I18"/>
    <mergeCell ref="J17:K18"/>
    <mergeCell ref="L17:N18"/>
    <mergeCell ref="A19:C20"/>
    <mergeCell ref="D19:E20"/>
    <mergeCell ref="F19:G20"/>
    <mergeCell ref="H19:I20"/>
    <mergeCell ref="J19:K20"/>
    <mergeCell ref="G25:H26"/>
    <mergeCell ref="I25:I26"/>
    <mergeCell ref="J25:K26"/>
    <mergeCell ref="L21:N22"/>
    <mergeCell ref="A23:D24"/>
    <mergeCell ref="E23:F24"/>
    <mergeCell ref="G23:I24"/>
    <mergeCell ref="J23:K24"/>
    <mergeCell ref="L23:N24"/>
    <mergeCell ref="A21:B22"/>
    <mergeCell ref="C21:E22"/>
    <mergeCell ref="F21:F22"/>
    <mergeCell ref="G21:H22"/>
    <mergeCell ref="I21:I22"/>
    <mergeCell ref="J21:K22"/>
    <mergeCell ref="M28:M29"/>
    <mergeCell ref="N28:N29"/>
    <mergeCell ref="A30:N30"/>
    <mergeCell ref="L25:N26"/>
    <mergeCell ref="A27:E27"/>
    <mergeCell ref="F27:G27"/>
    <mergeCell ref="I27:J27"/>
    <mergeCell ref="A28:E29"/>
    <mergeCell ref="F28:G29"/>
    <mergeCell ref="H28:H29"/>
    <mergeCell ref="I28:J29"/>
    <mergeCell ref="K28:K29"/>
    <mergeCell ref="L28:L29"/>
    <mergeCell ref="A25:B26"/>
    <mergeCell ref="C25:E26"/>
    <mergeCell ref="F25:F26"/>
  </mergeCells>
  <dataValidations count="34">
    <dataValidation allowBlank="1" showInputMessage="1" showErrorMessage="1" promptTitle="Heating Nighttime Setback (F)" prompt="The number of degrees the thermostat lowers the heating temperature at night to save energy while maintaining comfort. Typically, this is set 5-10°F below the normal daytime temperature._x000a_• Values are between 1 and 10 _x000a_" sqref="D19:E20" xr:uid="{94ABEDB9-7A19-4F11-9C03-FC1633F983A2}"/>
    <dataValidation allowBlank="1" showInputMessage="1" showErrorMessage="1" prompt="The number of hours each day that a set-back thermostat, if one exists, affects the thermostat set-point._x000a_A typical range for Daily Setback Hours is 6 to 10 hours per day, depending on household schedules and comfort preferences._x000a_• Values are between 1-12" sqref="H19:I20" xr:uid="{E7DB87F7-A8C4-4845-9A58-7CF465D562E5}"/>
    <dataValidation allowBlank="1" showInputMessage="1" showErrorMessage="1" promptTitle="Cooling Efficiency (%) Improve. " prompt="1-5% typical. 5-10% possible if unit is old and air flow, charge, and duct leaks are all adjusted or fixed using diagnostic equipment. " sqref="G23:I24" xr:uid="{EEE3E6DD-6249-41D4-8FB8-44B5895B2740}"/>
    <dataValidation allowBlank="1" showInputMessage="1" showErrorMessage="1" promptTitle="Tune Up" prompt="Select this Checkbox if inspection of the existing equipment indicates a system tune-up is all that is necessary. " sqref="A21:B22" xr:uid="{67C8D5D8-DC52-4AC6-AD26-F3D16218BD7D}"/>
    <dataValidation allowBlank="1" showInputMessage="1" showErrorMessage="1" promptTitle="Required" prompt="Check required to apply the measure as a Health and Safety Measure. " sqref="F21:F22" xr:uid="{58C2F3B9-3E3C-4CD8-A1C4-F7918F92B4E5}"/>
    <dataValidation allowBlank="1" showInputMessage="1" showErrorMessage="1" promptTitle="Include In SIR" prompt="Check both “Required” and “Include in SIR” to apply the measure as an Incidental Repair (below SIR threshold) or Energy- Conservation Measure (above SIR threshold)" sqref="I21:I22 I17:I18" xr:uid="{4C9FF6E5-DFC8-4B8F-B358-649BE46CCAC6}"/>
    <dataValidation allowBlank="1" showInputMessage="1" showErrorMessage="1" promptTitle="Required " prompt="Check required to apply the measure as a Health and Safety Measure. " sqref="F17:F18" xr:uid="{CDED7040-70AE-4373-8D88-B1C79F8F8628}"/>
    <dataValidation allowBlank="1" showInputMessage="1" showErrorMessage="1" promptTitle="Install Smart Thermostat" prompt="Select the Check Box if the existing HVAC system does not have a Smart Thermostat to operate the heating/cooling. " sqref="A17:B18" xr:uid="{9159E49B-530D-4B24-AA30-1FD1FF7CF21D}"/>
    <dataValidation type="list" allowBlank="1" showInputMessage="1" showErrorMessage="1" promptTitle="Efficiency Measurement" prompt="Select the Measurement used to describe the replacement equipment being evaluated (NEAT/MHEA)_x000a_" sqref="H28:H29" xr:uid="{094238C9-CF16-4B87-A410-1CA28437FE70}">
      <formula1>"%, HSPF2, COP, "</formula1>
    </dataValidation>
    <dataValidation type="list" allowBlank="1" showInputMessage="1" showErrorMessage="1" promptTitle="Output Capacity Measurement" prompt="Enter the Output Capacity Measurement for the evaulated equipment (NEAT/MHEA)" sqref="K28:K29" xr:uid="{D29CED70-64EF-4D95-BE3C-D2A949B94924}">
      <formula1>"kBtu/hr, Btu/hr, kW"</formula1>
    </dataValidation>
    <dataValidation type="list" allowBlank="1" showInputMessage="1" showErrorMessage="1" promptTitle="Replacement Equipment " prompt="Select the Replacement Equipment to be evaluated for (NEAT/MHEA)" sqref="A28:E29" xr:uid="{E95EA96F-6860-4A46-BA7A-7FA5169647D0}">
      <formula1>"Furance- Forced Air, Furnance- Gravity, Boiler- Hot Water, Boiler- Steam, Space Heater, Heat Pump- Central, Heat Pump- Room/Window, Heat Pump- PTHP, Heat Pump- Ductless Mini-Split"</formula1>
    </dataValidation>
    <dataValidation allowBlank="1" showInputMessage="1" showErrorMessage="1" promptTitle="Efficiency" prompt="Enter projected % of replacement equipment being evaluated (NEAT/MHEA)" sqref="F28:G29" xr:uid="{7485A8D6-2BBD-4115-A845-E31F42E726C5}"/>
    <dataValidation allowBlank="1" showInputMessage="1" showErrorMessage="1" promptTitle="Output Capacity" prompt="Enter the Output Capacity of the equipment being evaluated (NEAT/MHEA)" sqref="I28:J29" xr:uid="{B60EE7BF-F88F-45FC-A05F-D1E1E833203A}"/>
    <dataValidation allowBlank="1" showInputMessage="1" showErrorMessage="1" promptTitle="Cost(s)" prompt="Enter Costs Associated with the equipment being evaluated (NEAT/MHEA)" sqref="L28:N29" xr:uid="{2FF33C2E-3C73-49CD-926B-AA4477DE0806}"/>
    <dataValidation allowBlank="1" showInputMessage="1" showErrorMessage="1" promptTitle="Existing EER" prompt="Enter the Existing EER " sqref="M14:N15" xr:uid="{33BAC3E3-1C24-47D6-B0DE-08C9A2522084}"/>
    <dataValidation allowBlank="1" showInputMessage="1" showErrorMessage="1" promptTitle="Existing SEER" prompt="Enter the existing SEER of the cooling unit. " sqref="K14:L15" xr:uid="{19243B4B-4C16-48E9-A0E9-E5D852866184}"/>
    <dataValidation type="list" allowBlank="1" showInputMessage="1" showErrorMessage="1" promptTitle="Output" prompt="Select the Output Capacity Type for the Cooling Equipment. " sqref="F14:G15" xr:uid="{3BFDF97F-C5D7-4CC5-96DC-CA5AD57C7C2B}">
      <formula1>"kBtu/hr, Btu/hr, Tons"</formula1>
    </dataValidation>
    <dataValidation allowBlank="1" showInputMessage="1" showErrorMessage="1" promptTitle="Output Capacity" prompt="Enter the Output Capacity from the Cooling Equipment. " sqref="D14:E15" xr:uid="{AD2F67D7-82D2-4143-9759-9AE4FC2C22EE}"/>
    <dataValidation allowBlank="1" showInputMessage="1" showErrorMessage="1" promptTitle="Amps (Actual Metering)" prompt="Window Unit Only. " sqref="A14:C15" xr:uid="{8EB54DD7-50AE-445D-8C94-1DE908280458}"/>
    <dataValidation type="list" allowBlank="1" showInputMessage="1" showErrorMessage="1" promptTitle="Air Conditioner Coil" prompt="Select the existing AC Coil Condition based off Visual Inspection. " sqref="I11:L12" xr:uid="{EBB50E9F-A605-4A09-86B1-451E0A98321C}">
      <formula1>"Clean, Fair, Dirty, Plugged, None"</formula1>
    </dataValidation>
    <dataValidation type="list" allowBlank="1" showInputMessage="1" showErrorMessage="1" promptTitle="Recommend Further Testing" prompt="Based on Inspection, does this unit require further diagnostic testing? _x000a_Select an option from the dropdown list. " sqref="D11:H12" xr:uid="{E4FED9CA-6CB5-47E6-BA02-90B84639CAEC}">
      <formula1>"Yes- Critical Issue, Yes- Performance Concern, Yes- Aifflow Issue, Yes- Electrical Problem, No- Operating Normally, No- Minor Adjustment Needed, No- Routine Maintenance Advised, No- Check for Efficiency Replacement "</formula1>
    </dataValidation>
    <dataValidation allowBlank="1" showInputMessage="1" showErrorMessage="1" promptTitle="Model #" prompt="Enter the Model # for the Cooling System. " sqref="L7:N8" xr:uid="{DC00ABE1-F435-4912-9F98-8961FF9736B6}"/>
    <dataValidation allowBlank="1" showInputMessage="1" showErrorMessage="1" promptTitle="Serial Number" prompt="Enter Serial Number for the Cooling System. " sqref="I7:K8" xr:uid="{A3A9191A-36EE-4747-86D6-7C01E0273C3B}"/>
    <dataValidation allowBlank="1" showInputMessage="1" showErrorMessage="1" promptTitle="Floor Area Cooled (Sq. Ft) " prompt="What is the Floor Area Cooled for this Cooling System " sqref="E7:H8" xr:uid="{E4514E5B-214E-4318-87E5-BA1ADF54E367}"/>
    <dataValidation allowBlank="1" showInputMessage="1" showErrorMessage="1" prompt="Utilize this checkbox to indicate if the existing equipment is used as a secondary cooling system for the dwelling unt. " sqref="C7:D8" xr:uid="{C2288692-3784-4514-973D-3E39FFB376EB}"/>
    <dataValidation allowBlank="1" showInputMessage="1" showErrorMessage="1" promptTitle="Primary System " prompt="Utilize the checkbox to indicate if this cooling system is the primary system for the dwelling unit." sqref="A7:B8" xr:uid="{ED27D980-CEC6-46FB-BA35-E740E3236F80}"/>
    <dataValidation allowBlank="1" showInputMessage="1" showErrorMessage="1" promptTitle="Year Manufactured " prompt="Enter the Year Manufactured. " sqref="L4:N5" xr:uid="{9E5C8CDD-5083-405C-9FB5-74788ECC2D45}"/>
    <dataValidation allowBlank="1" showInputMessage="1" showErrorMessage="1" promptTitle="HVAC System Code " prompt="Entr the Code that makes the most sense to Agency to idenitfy the existing cooling system. " sqref="A4:B5" xr:uid="{C69034AC-B3A2-4805-B9CC-45FB0D7F9605}"/>
    <dataValidation type="list" allowBlank="1" showInputMessage="1" showErrorMessage="1" promptTitle="Equipment Type" prompt="Choose Equipment Type from the dropdown list." sqref="C4:F5" xr:uid="{8BDD3376-16F5-4A3E-A023-BF91B33FDF10}">
      <formula1>"Air Conditioner- Central, Air Conditioner- Room, Air Conditioner- Mini-Split, Air Conditioner- PTAC, Evaporative Cooler "</formula1>
    </dataValidation>
    <dataValidation type="list" allowBlank="1" showInputMessage="1" showErrorMessage="1" promptTitle="Condition" prompt="Select the Condition from the dropdown list that best describes the cooling system. " sqref="G4:H5" xr:uid="{1D93F5CE-0FFD-4E5E-9D82-DE5299D08B3F}">
      <formula1>"Good, Fair, Poor, Not Working"</formula1>
    </dataValidation>
    <dataValidation type="list" allowBlank="1" showInputMessage="1" showErrorMessage="1" promptTitle="Equipment Location " prompt="Choose Location from the dropdown list." sqref="I4:K5" xr:uid="{F5AFB765-7B0B-4B43-BC34-733B04F90F68}">
      <formula1>"East Side, West Side, North Side, South Side "</formula1>
    </dataValidation>
    <dataValidation type="list" allowBlank="1" showInputMessage="1" showErrorMessage="1" promptTitle="Maintenance Status " prompt="Select a Maintenance Status that best describes this Equipment" sqref="A11:C12" xr:uid="{D310E24E-F7CF-4760-B680-E6A530B86C85}">
      <formula1>"Annual Professional Maintenance, Seldom or Never Maintained, Not Working"</formula1>
    </dataValidation>
    <dataValidation type="list" allowBlank="1" showInputMessage="1" showErrorMessage="1" promptTitle="Ton(s)" prompt="Enter the Tons for the Cooling System, if applicable. " sqref="H14:J15" xr:uid="{32ED82CD-DC53-479F-B831-1278575B72CE}">
      <formula1>"1,1.5,2,2.5,3,3.5,4,4.5,5"</formula1>
    </dataValidation>
    <dataValidation type="list" allowBlank="1" showInputMessage="1" showErrorMessage="1" promptTitle="Condenser Coil Condition " prompt="Select the existing Condensing Condition based off Visual Inspection. " sqref="M11:N12" xr:uid="{D53F4C54-7C5D-4574-8635-804D5D0E66EC}">
      <formula1>"Clean, Fair, Dirty, Plugged, None"</formula1>
    </dataValidation>
  </dataValidations>
  <printOptions horizontalCentered="1"/>
  <pageMargins left="0" right="0" top="0" bottom="0" header="0" footer="0"/>
  <pageSetup scale="6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0</xdr:col>
                    <xdr:colOff>476250</xdr:colOff>
                    <xdr:row>6</xdr:row>
                    <xdr:rowOff>19050</xdr:rowOff>
                  </from>
                  <to>
                    <xdr:col>1</xdr:col>
                    <xdr:colOff>9525</xdr:colOff>
                    <xdr:row>7</xdr:row>
                    <xdr:rowOff>104775</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2</xdr:col>
                    <xdr:colOff>523875</xdr:colOff>
                    <xdr:row>6</xdr:row>
                    <xdr:rowOff>19050</xdr:rowOff>
                  </from>
                  <to>
                    <xdr:col>3</xdr:col>
                    <xdr:colOff>57150</xdr:colOff>
                    <xdr:row>7</xdr:row>
                    <xdr:rowOff>104775</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0</xdr:col>
                    <xdr:colOff>504825</xdr:colOff>
                    <xdr:row>16</xdr:row>
                    <xdr:rowOff>47625</xdr:rowOff>
                  </from>
                  <to>
                    <xdr:col>1</xdr:col>
                    <xdr:colOff>38100</xdr:colOff>
                    <xdr:row>17</xdr:row>
                    <xdr:rowOff>133350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5</xdr:col>
                    <xdr:colOff>171450</xdr:colOff>
                    <xdr:row>16</xdr:row>
                    <xdr:rowOff>57150</xdr:rowOff>
                  </from>
                  <to>
                    <xdr:col>5</xdr:col>
                    <xdr:colOff>571500</xdr:colOff>
                    <xdr:row>17</xdr:row>
                    <xdr:rowOff>142875</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8</xdr:col>
                    <xdr:colOff>161925</xdr:colOff>
                    <xdr:row>16</xdr:row>
                    <xdr:rowOff>76200</xdr:rowOff>
                  </from>
                  <to>
                    <xdr:col>8</xdr:col>
                    <xdr:colOff>561975</xdr:colOff>
                    <xdr:row>17</xdr:row>
                    <xdr:rowOff>161925</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from>
                    <xdr:col>0</xdr:col>
                    <xdr:colOff>419100</xdr:colOff>
                    <xdr:row>20</xdr:row>
                    <xdr:rowOff>19050</xdr:rowOff>
                  </from>
                  <to>
                    <xdr:col>0</xdr:col>
                    <xdr:colOff>819150</xdr:colOff>
                    <xdr:row>21</xdr:row>
                    <xdr:rowOff>104775</xdr:rowOff>
                  </to>
                </anchor>
              </controlPr>
            </control>
          </mc:Choice>
        </mc:AlternateContent>
        <mc:AlternateContent xmlns:mc="http://schemas.openxmlformats.org/markup-compatibility/2006">
          <mc:Choice Requires="x14">
            <control shapeId="25607" r:id="rId10" name="Check Box 7">
              <controlPr defaultSize="0" autoFill="0" autoLine="0" autoPict="0">
                <anchor moveWithCells="1">
                  <from>
                    <xdr:col>5</xdr:col>
                    <xdr:colOff>257175</xdr:colOff>
                    <xdr:row>20</xdr:row>
                    <xdr:rowOff>66675</xdr:rowOff>
                  </from>
                  <to>
                    <xdr:col>5</xdr:col>
                    <xdr:colOff>657225</xdr:colOff>
                    <xdr:row>21</xdr:row>
                    <xdr:rowOff>152400</xdr:rowOff>
                  </to>
                </anchor>
              </controlPr>
            </control>
          </mc:Choice>
        </mc:AlternateContent>
        <mc:AlternateContent xmlns:mc="http://schemas.openxmlformats.org/markup-compatibility/2006">
          <mc:Choice Requires="x14">
            <control shapeId="25608" r:id="rId11" name="Check Box 8">
              <controlPr defaultSize="0" autoFill="0" autoLine="0" autoPict="0">
                <anchor moveWithCells="1">
                  <from>
                    <xdr:col>8</xdr:col>
                    <xdr:colOff>142875</xdr:colOff>
                    <xdr:row>20</xdr:row>
                    <xdr:rowOff>47625</xdr:rowOff>
                  </from>
                  <to>
                    <xdr:col>8</xdr:col>
                    <xdr:colOff>542925</xdr:colOff>
                    <xdr:row>21</xdr:row>
                    <xdr:rowOff>133350</xdr:rowOff>
                  </to>
                </anchor>
              </controlPr>
            </control>
          </mc:Choice>
        </mc:AlternateContent>
        <mc:AlternateContent xmlns:mc="http://schemas.openxmlformats.org/markup-compatibility/2006">
          <mc:Choice Requires="x14">
            <control shapeId="25609" r:id="rId12" name="Check Box 9">
              <controlPr defaultSize="0" autoFill="0" autoLine="0" autoPict="0">
                <anchor moveWithCells="1">
                  <from>
                    <xdr:col>0</xdr:col>
                    <xdr:colOff>390525</xdr:colOff>
                    <xdr:row>24</xdr:row>
                    <xdr:rowOff>47625</xdr:rowOff>
                  </from>
                  <to>
                    <xdr:col>0</xdr:col>
                    <xdr:colOff>790575</xdr:colOff>
                    <xdr:row>25</xdr:row>
                    <xdr:rowOff>133350</xdr:rowOff>
                  </to>
                </anchor>
              </controlPr>
            </control>
          </mc:Choice>
        </mc:AlternateContent>
        <mc:AlternateContent xmlns:mc="http://schemas.openxmlformats.org/markup-compatibility/2006">
          <mc:Choice Requires="x14">
            <control shapeId="25610" r:id="rId13" name="Check Box 10">
              <controlPr defaultSize="0" autoFill="0" autoLine="0" autoPict="0">
                <anchor moveWithCells="1">
                  <from>
                    <xdr:col>5</xdr:col>
                    <xdr:colOff>200025</xdr:colOff>
                    <xdr:row>24</xdr:row>
                    <xdr:rowOff>66675</xdr:rowOff>
                  </from>
                  <to>
                    <xdr:col>5</xdr:col>
                    <xdr:colOff>600075</xdr:colOff>
                    <xdr:row>25</xdr:row>
                    <xdr:rowOff>152400</xdr:rowOff>
                  </to>
                </anchor>
              </controlPr>
            </control>
          </mc:Choice>
        </mc:AlternateContent>
        <mc:AlternateContent xmlns:mc="http://schemas.openxmlformats.org/markup-compatibility/2006">
          <mc:Choice Requires="x14">
            <control shapeId="25611" r:id="rId14" name="Check Box 11">
              <controlPr defaultSize="0" autoFill="0" autoLine="0" autoPict="0">
                <anchor moveWithCells="1">
                  <from>
                    <xdr:col>8</xdr:col>
                    <xdr:colOff>133350</xdr:colOff>
                    <xdr:row>24</xdr:row>
                    <xdr:rowOff>57150</xdr:rowOff>
                  </from>
                  <to>
                    <xdr:col>8</xdr:col>
                    <xdr:colOff>533400</xdr:colOff>
                    <xdr:row>25</xdr:row>
                    <xdr:rowOff>142875</xdr:rowOff>
                  </to>
                </anchor>
              </controlPr>
            </control>
          </mc:Choice>
        </mc:AlternateContent>
        <mc:AlternateContent xmlns:mc="http://schemas.openxmlformats.org/markup-compatibility/2006">
          <mc:Choice Requires="x14">
            <control shapeId="25612" r:id="rId15" name="Check Box 12">
              <controlPr defaultSize="0" autoFill="0" autoLine="0" autoPict="0">
                <anchor moveWithCells="1">
                  <from>
                    <xdr:col>0</xdr:col>
                    <xdr:colOff>504825</xdr:colOff>
                    <xdr:row>16</xdr:row>
                    <xdr:rowOff>47625</xdr:rowOff>
                  </from>
                  <to>
                    <xdr:col>1</xdr:col>
                    <xdr:colOff>38100</xdr:colOff>
                    <xdr:row>17</xdr:row>
                    <xdr:rowOff>133350</xdr:rowOff>
                  </to>
                </anchor>
              </controlPr>
            </control>
          </mc:Choice>
        </mc:AlternateContent>
        <mc:AlternateContent xmlns:mc="http://schemas.openxmlformats.org/markup-compatibility/2006">
          <mc:Choice Requires="x14">
            <control shapeId="25613" r:id="rId16" name="Check Box 13">
              <controlPr defaultSize="0" autoFill="0" autoLine="0" autoPict="0">
                <anchor moveWithCells="1">
                  <from>
                    <xdr:col>5</xdr:col>
                    <xdr:colOff>171450</xdr:colOff>
                    <xdr:row>16</xdr:row>
                    <xdr:rowOff>57150</xdr:rowOff>
                  </from>
                  <to>
                    <xdr:col>5</xdr:col>
                    <xdr:colOff>571500</xdr:colOff>
                    <xdr:row>17</xdr:row>
                    <xdr:rowOff>142875</xdr:rowOff>
                  </to>
                </anchor>
              </controlPr>
            </control>
          </mc:Choice>
        </mc:AlternateContent>
        <mc:AlternateContent xmlns:mc="http://schemas.openxmlformats.org/markup-compatibility/2006">
          <mc:Choice Requires="x14">
            <control shapeId="25614" r:id="rId17" name="Check Box 14">
              <controlPr defaultSize="0" autoFill="0" autoLine="0" autoPict="0">
                <anchor moveWithCells="1">
                  <from>
                    <xdr:col>8</xdr:col>
                    <xdr:colOff>161925</xdr:colOff>
                    <xdr:row>16</xdr:row>
                    <xdr:rowOff>76200</xdr:rowOff>
                  </from>
                  <to>
                    <xdr:col>8</xdr:col>
                    <xdr:colOff>561975</xdr:colOff>
                    <xdr:row>17</xdr:row>
                    <xdr:rowOff>161925</xdr:rowOff>
                  </to>
                </anchor>
              </controlPr>
            </control>
          </mc:Choice>
        </mc:AlternateContent>
        <mc:AlternateContent xmlns:mc="http://schemas.openxmlformats.org/markup-compatibility/2006">
          <mc:Choice Requires="x14">
            <control shapeId="25615" r:id="rId18" name="Check Box 15">
              <controlPr defaultSize="0" autoFill="0" autoLine="0" autoPict="0">
                <anchor moveWithCells="1">
                  <from>
                    <xdr:col>0</xdr:col>
                    <xdr:colOff>419100</xdr:colOff>
                    <xdr:row>20</xdr:row>
                    <xdr:rowOff>19050</xdr:rowOff>
                  </from>
                  <to>
                    <xdr:col>0</xdr:col>
                    <xdr:colOff>819150</xdr:colOff>
                    <xdr:row>21</xdr:row>
                    <xdr:rowOff>104775</xdr:rowOff>
                  </to>
                </anchor>
              </controlPr>
            </control>
          </mc:Choice>
        </mc:AlternateContent>
        <mc:AlternateContent xmlns:mc="http://schemas.openxmlformats.org/markup-compatibility/2006">
          <mc:Choice Requires="x14">
            <control shapeId="25616" r:id="rId19" name="Check Box 16">
              <controlPr defaultSize="0" autoFill="0" autoLine="0" autoPict="0">
                <anchor moveWithCells="1">
                  <from>
                    <xdr:col>5</xdr:col>
                    <xdr:colOff>257175</xdr:colOff>
                    <xdr:row>20</xdr:row>
                    <xdr:rowOff>66675</xdr:rowOff>
                  </from>
                  <to>
                    <xdr:col>5</xdr:col>
                    <xdr:colOff>657225</xdr:colOff>
                    <xdr:row>21</xdr:row>
                    <xdr:rowOff>152400</xdr:rowOff>
                  </to>
                </anchor>
              </controlPr>
            </control>
          </mc:Choice>
        </mc:AlternateContent>
        <mc:AlternateContent xmlns:mc="http://schemas.openxmlformats.org/markup-compatibility/2006">
          <mc:Choice Requires="x14">
            <control shapeId="25617" r:id="rId20" name="Check Box 17">
              <controlPr defaultSize="0" autoFill="0" autoLine="0" autoPict="0">
                <anchor moveWithCells="1">
                  <from>
                    <xdr:col>8</xdr:col>
                    <xdr:colOff>142875</xdr:colOff>
                    <xdr:row>20</xdr:row>
                    <xdr:rowOff>47625</xdr:rowOff>
                  </from>
                  <to>
                    <xdr:col>8</xdr:col>
                    <xdr:colOff>542925</xdr:colOff>
                    <xdr:row>21</xdr:row>
                    <xdr:rowOff>133350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C288E-DD16-4084-BD06-1427BFF9E092}">
  <sheetPr codeName="Sheet20">
    <pageSetUpPr fitToPage="1"/>
  </sheetPr>
  <dimension ref="A1:N46"/>
  <sheetViews>
    <sheetView showGridLines="0" workbookViewId="0">
      <selection sqref="A1:N1"/>
    </sheetView>
  </sheetViews>
  <sheetFormatPr defaultRowHeight="15" x14ac:dyDescent="0.25"/>
  <cols>
    <col min="1" max="7" width="13" customWidth="1"/>
    <col min="8" max="8" width="17.140625" customWidth="1"/>
    <col min="9" max="11" width="13" customWidth="1"/>
    <col min="12" max="12" width="16.85546875" customWidth="1"/>
    <col min="13" max="14" width="13" customWidth="1"/>
  </cols>
  <sheetData>
    <row r="1" spans="1:14" ht="18.75" x14ac:dyDescent="0.3">
      <c r="A1" s="432" t="s">
        <v>64</v>
      </c>
      <c r="B1" s="433"/>
      <c r="C1" s="433"/>
      <c r="D1" s="433"/>
      <c r="E1" s="433"/>
      <c r="F1" s="433"/>
      <c r="G1" s="433"/>
      <c r="H1" s="433"/>
      <c r="I1" s="433"/>
      <c r="J1" s="433"/>
      <c r="K1" s="433"/>
      <c r="L1" s="433"/>
      <c r="M1" s="433"/>
      <c r="N1" s="434"/>
    </row>
    <row r="2" spans="1:14" s="2" customFormat="1" ht="24" customHeight="1" x14ac:dyDescent="0.25">
      <c r="A2" s="569" t="s">
        <v>1</v>
      </c>
      <c r="B2" s="252"/>
      <c r="C2" s="252"/>
      <c r="D2" s="252"/>
      <c r="E2" s="252"/>
      <c r="F2" s="252"/>
      <c r="G2" s="252"/>
      <c r="H2" s="252"/>
      <c r="I2" s="252"/>
      <c r="J2" s="252"/>
      <c r="K2" s="252"/>
      <c r="L2" s="252"/>
      <c r="M2" s="252"/>
      <c r="N2" s="570"/>
    </row>
    <row r="3" spans="1:14" ht="30.2" customHeight="1" x14ac:dyDescent="0.25">
      <c r="A3" s="427" t="s">
        <v>2</v>
      </c>
      <c r="B3" s="321"/>
      <c r="C3" s="321" t="s">
        <v>3</v>
      </c>
      <c r="D3" s="321"/>
      <c r="E3" s="321"/>
      <c r="F3" s="321"/>
      <c r="G3" s="321" t="s">
        <v>65</v>
      </c>
      <c r="H3" s="321"/>
      <c r="I3" s="321" t="s">
        <v>5</v>
      </c>
      <c r="J3" s="321"/>
      <c r="K3" s="321"/>
      <c r="L3" s="321" t="s">
        <v>6</v>
      </c>
      <c r="M3" s="321"/>
      <c r="N3" s="431"/>
    </row>
    <row r="4" spans="1:14" x14ac:dyDescent="0.25">
      <c r="A4" s="416"/>
      <c r="B4" s="241"/>
      <c r="C4" s="241"/>
      <c r="D4" s="241"/>
      <c r="E4" s="241"/>
      <c r="F4" s="241"/>
      <c r="G4" s="241"/>
      <c r="H4" s="241"/>
      <c r="I4" s="241"/>
      <c r="J4" s="241"/>
      <c r="K4" s="241"/>
      <c r="L4" s="241"/>
      <c r="M4" s="241"/>
      <c r="N4" s="425"/>
    </row>
    <row r="5" spans="1:14" x14ac:dyDescent="0.25">
      <c r="A5" s="416"/>
      <c r="B5" s="241"/>
      <c r="C5" s="241"/>
      <c r="D5" s="241"/>
      <c r="E5" s="241"/>
      <c r="F5" s="241"/>
      <c r="G5" s="241"/>
      <c r="H5" s="241"/>
      <c r="I5" s="241"/>
      <c r="J5" s="241"/>
      <c r="K5" s="241"/>
      <c r="L5" s="241"/>
      <c r="M5" s="241"/>
      <c r="N5" s="425"/>
    </row>
    <row r="6" spans="1:14" ht="30.2" customHeight="1" x14ac:dyDescent="0.25">
      <c r="A6" s="427" t="s">
        <v>7</v>
      </c>
      <c r="B6" s="321"/>
      <c r="C6" s="321" t="s">
        <v>8</v>
      </c>
      <c r="D6" s="321"/>
      <c r="E6" s="404" t="s">
        <v>66</v>
      </c>
      <c r="F6" s="402"/>
      <c r="G6" s="402"/>
      <c r="H6" s="403"/>
      <c r="I6" s="321" t="s">
        <v>11</v>
      </c>
      <c r="J6" s="321"/>
      <c r="K6" s="321"/>
      <c r="L6" s="321" t="s">
        <v>12</v>
      </c>
      <c r="M6" s="321"/>
      <c r="N6" s="431"/>
    </row>
    <row r="7" spans="1:14" x14ac:dyDescent="0.25">
      <c r="A7" s="417"/>
      <c r="B7" s="418"/>
      <c r="C7" s="418"/>
      <c r="D7" s="418"/>
      <c r="E7" s="368"/>
      <c r="F7" s="369"/>
      <c r="G7" s="369"/>
      <c r="H7" s="370"/>
      <c r="I7" s="241"/>
      <c r="J7" s="241"/>
      <c r="K7" s="241"/>
      <c r="L7" s="241"/>
      <c r="M7" s="241"/>
      <c r="N7" s="425"/>
    </row>
    <row r="8" spans="1:14" x14ac:dyDescent="0.25">
      <c r="A8" s="417"/>
      <c r="B8" s="418"/>
      <c r="C8" s="418"/>
      <c r="D8" s="418"/>
      <c r="E8" s="371"/>
      <c r="F8" s="372"/>
      <c r="G8" s="372"/>
      <c r="H8" s="373"/>
      <c r="I8" s="241"/>
      <c r="J8" s="241"/>
      <c r="K8" s="241"/>
      <c r="L8" s="241"/>
      <c r="M8" s="241"/>
      <c r="N8" s="425"/>
    </row>
    <row r="9" spans="1:14" s="2" customFormat="1" ht="24" customHeight="1" x14ac:dyDescent="0.25">
      <c r="A9" s="569" t="s">
        <v>67</v>
      </c>
      <c r="B9" s="252"/>
      <c r="C9" s="252"/>
      <c r="D9" s="252"/>
      <c r="E9" s="252"/>
      <c r="F9" s="252"/>
      <c r="G9" s="252"/>
      <c r="H9" s="252"/>
      <c r="I9" s="252"/>
      <c r="J9" s="252"/>
      <c r="K9" s="252"/>
      <c r="L9" s="252"/>
      <c r="M9" s="252"/>
      <c r="N9" s="570"/>
    </row>
    <row r="10" spans="1:14" ht="30.2" customHeight="1" x14ac:dyDescent="0.25">
      <c r="A10" s="427" t="s">
        <v>14</v>
      </c>
      <c r="B10" s="321"/>
      <c r="C10" s="321"/>
      <c r="D10" s="397" t="s">
        <v>15</v>
      </c>
      <c r="E10" s="435"/>
      <c r="F10" s="435"/>
      <c r="G10" s="435"/>
      <c r="H10" s="399"/>
      <c r="I10" s="321" t="s">
        <v>68</v>
      </c>
      <c r="J10" s="321"/>
      <c r="K10" s="321"/>
      <c r="L10" s="321"/>
      <c r="M10" s="321" t="s">
        <v>69</v>
      </c>
      <c r="N10" s="431"/>
    </row>
    <row r="11" spans="1:14" ht="15" customHeight="1" x14ac:dyDescent="0.25">
      <c r="A11" s="442"/>
      <c r="B11" s="443"/>
      <c r="C11" s="443"/>
      <c r="D11" s="368"/>
      <c r="E11" s="369"/>
      <c r="F11" s="369"/>
      <c r="G11" s="369"/>
      <c r="H11" s="370"/>
      <c r="I11" s="436"/>
      <c r="J11" s="437"/>
      <c r="K11" s="437"/>
      <c r="L11" s="438"/>
      <c r="M11" s="241"/>
      <c r="N11" s="425"/>
    </row>
    <row r="12" spans="1:14" ht="15" customHeight="1" x14ac:dyDescent="0.25">
      <c r="A12" s="442"/>
      <c r="B12" s="443"/>
      <c r="C12" s="443"/>
      <c r="D12" s="371"/>
      <c r="E12" s="372"/>
      <c r="F12" s="372"/>
      <c r="G12" s="372"/>
      <c r="H12" s="373"/>
      <c r="I12" s="439"/>
      <c r="J12" s="440"/>
      <c r="K12" s="440"/>
      <c r="L12" s="441"/>
      <c r="M12" s="241"/>
      <c r="N12" s="425"/>
    </row>
    <row r="13" spans="1:14" s="2" customFormat="1" ht="30.2" customHeight="1" x14ac:dyDescent="0.25">
      <c r="A13" s="415" t="s">
        <v>74</v>
      </c>
      <c r="B13" s="367"/>
      <c r="C13" s="367"/>
      <c r="D13" s="404" t="s">
        <v>21</v>
      </c>
      <c r="E13" s="403"/>
      <c r="F13" s="321" t="s">
        <v>71</v>
      </c>
      <c r="G13" s="321"/>
      <c r="H13" s="321" t="s">
        <v>72</v>
      </c>
      <c r="I13" s="321"/>
      <c r="J13" s="321"/>
      <c r="K13" s="321" t="s">
        <v>70</v>
      </c>
      <c r="L13" s="321"/>
      <c r="M13" s="321" t="s">
        <v>73</v>
      </c>
      <c r="N13" s="431"/>
    </row>
    <row r="14" spans="1:14" x14ac:dyDescent="0.25">
      <c r="A14" s="416"/>
      <c r="B14" s="241"/>
      <c r="C14" s="241"/>
      <c r="D14" s="241"/>
      <c r="E14" s="241"/>
      <c r="F14" s="241"/>
      <c r="G14" s="241"/>
      <c r="H14" s="241"/>
      <c r="I14" s="241"/>
      <c r="J14" s="241"/>
      <c r="K14" s="241"/>
      <c r="L14" s="241"/>
      <c r="M14" s="241"/>
      <c r="N14" s="425"/>
    </row>
    <row r="15" spans="1:14" x14ac:dyDescent="0.25">
      <c r="A15" s="416"/>
      <c r="B15" s="241"/>
      <c r="C15" s="241"/>
      <c r="D15" s="241"/>
      <c r="E15" s="241"/>
      <c r="F15" s="241"/>
      <c r="G15" s="241"/>
      <c r="H15" s="241"/>
      <c r="I15" s="241"/>
      <c r="J15" s="241"/>
      <c r="K15" s="241"/>
      <c r="L15" s="241"/>
      <c r="M15" s="241"/>
      <c r="N15" s="425"/>
    </row>
    <row r="16" spans="1:14" s="2" customFormat="1" ht="24" customHeight="1" x14ac:dyDescent="0.25">
      <c r="A16" s="569" t="s">
        <v>35</v>
      </c>
      <c r="B16" s="252"/>
      <c r="C16" s="252"/>
      <c r="D16" s="252"/>
      <c r="E16" s="252"/>
      <c r="F16" s="252"/>
      <c r="G16" s="252"/>
      <c r="H16" s="252"/>
      <c r="I16" s="252"/>
      <c r="J16" s="252"/>
      <c r="K16" s="252"/>
      <c r="L16" s="252"/>
      <c r="M16" s="252"/>
      <c r="N16" s="570"/>
    </row>
    <row r="17" spans="1:14" x14ac:dyDescent="0.25">
      <c r="A17" s="417"/>
      <c r="B17" s="418"/>
      <c r="C17" s="321" t="s">
        <v>44</v>
      </c>
      <c r="D17" s="321"/>
      <c r="E17" s="321"/>
      <c r="F17" s="418"/>
      <c r="G17" s="321" t="s">
        <v>36</v>
      </c>
      <c r="H17" s="321"/>
      <c r="I17" s="418"/>
      <c r="J17" s="321" t="s">
        <v>37</v>
      </c>
      <c r="K17" s="321"/>
      <c r="L17" s="413"/>
      <c r="M17" s="413"/>
      <c r="N17" s="414"/>
    </row>
    <row r="18" spans="1:14" x14ac:dyDescent="0.25">
      <c r="A18" s="417"/>
      <c r="B18" s="418"/>
      <c r="C18" s="321"/>
      <c r="D18" s="321"/>
      <c r="E18" s="321"/>
      <c r="F18" s="418"/>
      <c r="G18" s="321"/>
      <c r="H18" s="321"/>
      <c r="I18" s="418"/>
      <c r="J18" s="321"/>
      <c r="K18" s="321"/>
      <c r="L18" s="413"/>
      <c r="M18" s="413"/>
      <c r="N18" s="414"/>
    </row>
    <row r="19" spans="1:14" x14ac:dyDescent="0.25">
      <c r="A19" s="427" t="s">
        <v>38</v>
      </c>
      <c r="B19" s="321"/>
      <c r="C19" s="321"/>
      <c r="D19" s="241"/>
      <c r="E19" s="241"/>
      <c r="F19" s="321" t="s">
        <v>39</v>
      </c>
      <c r="G19" s="321"/>
      <c r="H19" s="418"/>
      <c r="I19" s="418"/>
      <c r="J19" s="321" t="s">
        <v>40</v>
      </c>
      <c r="K19" s="321"/>
      <c r="L19" s="418"/>
      <c r="M19" s="418"/>
      <c r="N19" s="426"/>
    </row>
    <row r="20" spans="1:14" x14ac:dyDescent="0.25">
      <c r="A20" s="427"/>
      <c r="B20" s="321"/>
      <c r="C20" s="321"/>
      <c r="D20" s="241"/>
      <c r="E20" s="241"/>
      <c r="F20" s="321"/>
      <c r="G20" s="321"/>
      <c r="H20" s="418"/>
      <c r="I20" s="418"/>
      <c r="J20" s="321"/>
      <c r="K20" s="321"/>
      <c r="L20" s="418"/>
      <c r="M20" s="418"/>
      <c r="N20" s="426"/>
    </row>
    <row r="21" spans="1:14" x14ac:dyDescent="0.25">
      <c r="A21" s="417"/>
      <c r="B21" s="418"/>
      <c r="C21" s="321" t="s">
        <v>41</v>
      </c>
      <c r="D21" s="321"/>
      <c r="E21" s="321"/>
      <c r="F21" s="241"/>
      <c r="G21" s="321" t="s">
        <v>36</v>
      </c>
      <c r="H21" s="321"/>
      <c r="I21" s="418"/>
      <c r="J21" s="321" t="s">
        <v>37</v>
      </c>
      <c r="K21" s="321"/>
      <c r="L21" s="413"/>
      <c r="M21" s="413"/>
      <c r="N21" s="414"/>
    </row>
    <row r="22" spans="1:14" x14ac:dyDescent="0.25">
      <c r="A22" s="417"/>
      <c r="B22" s="418"/>
      <c r="C22" s="321"/>
      <c r="D22" s="321"/>
      <c r="E22" s="321"/>
      <c r="F22" s="241"/>
      <c r="G22" s="321"/>
      <c r="H22" s="321"/>
      <c r="I22" s="418"/>
      <c r="J22" s="321"/>
      <c r="K22" s="321"/>
      <c r="L22" s="413"/>
      <c r="M22" s="413"/>
      <c r="N22" s="414"/>
    </row>
    <row r="23" spans="1:14" x14ac:dyDescent="0.25">
      <c r="A23" s="423" t="s">
        <v>42</v>
      </c>
      <c r="B23" s="424"/>
      <c r="C23" s="424"/>
      <c r="D23" s="424"/>
      <c r="E23" s="321" t="s">
        <v>423</v>
      </c>
      <c r="F23" s="321"/>
      <c r="G23" s="241"/>
      <c r="H23" s="241"/>
      <c r="I23" s="241"/>
      <c r="J23" s="321" t="s">
        <v>40</v>
      </c>
      <c r="K23" s="321"/>
      <c r="L23" s="241"/>
      <c r="M23" s="241"/>
      <c r="N23" s="425"/>
    </row>
    <row r="24" spans="1:14" x14ac:dyDescent="0.25">
      <c r="A24" s="423"/>
      <c r="B24" s="424"/>
      <c r="C24" s="424"/>
      <c r="D24" s="424"/>
      <c r="E24" s="321"/>
      <c r="F24" s="321"/>
      <c r="G24" s="241"/>
      <c r="H24" s="241"/>
      <c r="I24" s="241"/>
      <c r="J24" s="321"/>
      <c r="K24" s="321"/>
      <c r="L24" s="241"/>
      <c r="M24" s="241"/>
      <c r="N24" s="425"/>
    </row>
    <row r="25" spans="1:14" x14ac:dyDescent="0.25">
      <c r="A25" s="417"/>
      <c r="B25" s="418"/>
      <c r="C25" s="321" t="s">
        <v>43</v>
      </c>
      <c r="D25" s="321"/>
      <c r="E25" s="321"/>
      <c r="F25" s="418"/>
      <c r="G25" s="321" t="s">
        <v>36</v>
      </c>
      <c r="H25" s="321"/>
      <c r="I25" s="418"/>
      <c r="J25" s="321" t="s">
        <v>37</v>
      </c>
      <c r="K25" s="321"/>
      <c r="L25" s="413"/>
      <c r="M25" s="413"/>
      <c r="N25" s="414"/>
    </row>
    <row r="26" spans="1:14" x14ac:dyDescent="0.25">
      <c r="A26" s="417"/>
      <c r="B26" s="418"/>
      <c r="C26" s="321"/>
      <c r="D26" s="321"/>
      <c r="E26" s="321"/>
      <c r="F26" s="418"/>
      <c r="G26" s="321"/>
      <c r="H26" s="321"/>
      <c r="I26" s="418"/>
      <c r="J26" s="321"/>
      <c r="K26" s="321"/>
      <c r="L26" s="413"/>
      <c r="M26" s="413"/>
      <c r="N26" s="414"/>
    </row>
    <row r="27" spans="1:14" s="3" customFormat="1" ht="30.2" customHeight="1" x14ac:dyDescent="0.25">
      <c r="A27" s="415" t="s">
        <v>45</v>
      </c>
      <c r="B27" s="367"/>
      <c r="C27" s="367"/>
      <c r="D27" s="367"/>
      <c r="E27" s="367"/>
      <c r="F27" s="397" t="s">
        <v>421</v>
      </c>
      <c r="G27" s="399"/>
      <c r="H27" s="113" t="s">
        <v>417</v>
      </c>
      <c r="I27" s="397" t="s">
        <v>49</v>
      </c>
      <c r="J27" s="399"/>
      <c r="K27" s="113" t="s">
        <v>422</v>
      </c>
      <c r="L27" s="113" t="s">
        <v>46</v>
      </c>
      <c r="M27" s="113" t="s">
        <v>47</v>
      </c>
      <c r="N27" s="128" t="s">
        <v>48</v>
      </c>
    </row>
    <row r="28" spans="1:14" x14ac:dyDescent="0.25">
      <c r="A28" s="416"/>
      <c r="B28" s="241"/>
      <c r="C28" s="241"/>
      <c r="D28" s="241"/>
      <c r="E28" s="241"/>
      <c r="F28" s="241"/>
      <c r="G28" s="241"/>
      <c r="H28" s="241"/>
      <c r="I28" s="241"/>
      <c r="J28" s="241"/>
      <c r="K28" s="241"/>
      <c r="L28" s="241"/>
      <c r="M28" s="241"/>
      <c r="N28" s="425"/>
    </row>
    <row r="29" spans="1:14" x14ac:dyDescent="0.25">
      <c r="A29" s="416"/>
      <c r="B29" s="241"/>
      <c r="C29" s="241"/>
      <c r="D29" s="241"/>
      <c r="E29" s="241"/>
      <c r="F29" s="241"/>
      <c r="G29" s="241"/>
      <c r="H29" s="241"/>
      <c r="I29" s="241"/>
      <c r="J29" s="241"/>
      <c r="K29" s="241"/>
      <c r="L29" s="241"/>
      <c r="M29" s="241"/>
      <c r="N29" s="425"/>
    </row>
    <row r="30" spans="1:14" ht="19.5" thickBot="1" x14ac:dyDescent="0.35">
      <c r="A30" s="408" t="s">
        <v>78</v>
      </c>
      <c r="B30" s="409"/>
      <c r="C30" s="409"/>
      <c r="D30" s="409"/>
      <c r="E30" s="409"/>
      <c r="F30" s="409"/>
      <c r="G30" s="409"/>
      <c r="H30" s="409"/>
      <c r="I30" s="409"/>
      <c r="J30" s="409"/>
      <c r="K30" s="409"/>
      <c r="L30" s="409"/>
      <c r="M30" s="409"/>
      <c r="N30" s="410"/>
    </row>
    <row r="31" spans="1:14" x14ac:dyDescent="0.25">
      <c r="A31" s="1"/>
      <c r="B31" s="1"/>
      <c r="C31" s="1"/>
      <c r="D31" s="1"/>
      <c r="E31" s="1"/>
      <c r="F31" s="1"/>
      <c r="G31" s="1"/>
      <c r="H31" s="1"/>
      <c r="I31" s="1"/>
      <c r="J31" s="1"/>
      <c r="K31" s="1"/>
      <c r="L31" s="1"/>
      <c r="M31" s="1"/>
      <c r="N31" s="1"/>
    </row>
    <row r="32" spans="1:14" x14ac:dyDescent="0.25">
      <c r="A32" s="1"/>
      <c r="B32" s="1"/>
      <c r="C32" s="1"/>
      <c r="D32" s="1"/>
      <c r="E32" s="1"/>
      <c r="F32" s="1"/>
      <c r="G32" s="1"/>
      <c r="H32" s="1"/>
      <c r="I32" s="1"/>
      <c r="J32" s="1"/>
      <c r="K32" s="1"/>
      <c r="L32" s="1"/>
      <c r="M32" s="1"/>
      <c r="N32" s="1"/>
    </row>
    <row r="33" spans="1:14" x14ac:dyDescent="0.25">
      <c r="A33" s="1"/>
      <c r="B33" s="1"/>
      <c r="C33" s="1"/>
      <c r="D33" s="1"/>
      <c r="E33" s="1"/>
      <c r="F33" s="1"/>
      <c r="G33" s="1"/>
      <c r="H33" s="1"/>
      <c r="I33" s="1"/>
      <c r="J33" s="1"/>
      <c r="K33" s="1"/>
      <c r="L33" s="1"/>
      <c r="M33" s="1"/>
      <c r="N33" s="1"/>
    </row>
    <row r="34" spans="1:14" x14ac:dyDescent="0.25">
      <c r="A34" s="1"/>
      <c r="B34" s="1"/>
      <c r="C34" s="1"/>
      <c r="D34" s="1"/>
      <c r="E34" s="1"/>
      <c r="F34" s="1"/>
      <c r="G34" s="1"/>
      <c r="H34" s="1"/>
      <c r="I34" s="1"/>
      <c r="J34" s="1"/>
      <c r="K34" s="1"/>
      <c r="L34" s="1"/>
      <c r="M34" s="1"/>
      <c r="N34" s="1"/>
    </row>
    <row r="35" spans="1:14" x14ac:dyDescent="0.25">
      <c r="A35" s="1"/>
      <c r="B35" s="1"/>
      <c r="C35" s="1"/>
      <c r="D35" s="1"/>
      <c r="E35" s="1"/>
      <c r="F35" s="1"/>
      <c r="G35" s="1"/>
      <c r="H35" s="1"/>
      <c r="I35" s="1"/>
      <c r="J35" s="1"/>
      <c r="K35" s="1"/>
      <c r="L35" s="1"/>
      <c r="M35" s="1"/>
      <c r="N35" s="1"/>
    </row>
    <row r="36" spans="1:14" x14ac:dyDescent="0.25">
      <c r="A36" s="1"/>
      <c r="B36" s="1"/>
      <c r="C36" s="1"/>
      <c r="D36" s="1"/>
      <c r="E36" s="1"/>
      <c r="F36" s="1"/>
      <c r="G36" s="1"/>
      <c r="H36" s="1"/>
      <c r="I36" s="1"/>
      <c r="J36" s="1"/>
      <c r="K36" s="1"/>
      <c r="L36" s="1"/>
      <c r="M36" s="1"/>
      <c r="N36" s="1"/>
    </row>
    <row r="37" spans="1:14" x14ac:dyDescent="0.25">
      <c r="A37" s="1"/>
      <c r="B37" s="1"/>
      <c r="C37" s="1"/>
      <c r="D37" s="1"/>
      <c r="E37" s="1"/>
      <c r="F37" s="1"/>
      <c r="G37" s="1"/>
      <c r="H37" s="1"/>
      <c r="I37" s="1"/>
      <c r="J37" s="1"/>
      <c r="K37" s="1"/>
      <c r="L37" s="1"/>
      <c r="M37" s="1"/>
      <c r="N37" s="1"/>
    </row>
    <row r="38" spans="1:14" x14ac:dyDescent="0.25">
      <c r="A38" s="1"/>
      <c r="B38" s="1"/>
      <c r="C38" s="1"/>
      <c r="D38" s="1"/>
      <c r="E38" s="1"/>
      <c r="F38" s="1"/>
      <c r="G38" s="1"/>
      <c r="H38" s="1"/>
      <c r="I38" s="1"/>
      <c r="J38" s="1"/>
      <c r="K38" s="1"/>
      <c r="L38" s="1"/>
      <c r="M38" s="1"/>
      <c r="N38" s="1"/>
    </row>
    <row r="39" spans="1:14" x14ac:dyDescent="0.25">
      <c r="A39" s="1"/>
      <c r="B39" s="1"/>
      <c r="C39" s="1"/>
      <c r="D39" s="1"/>
      <c r="E39" s="1"/>
      <c r="F39" s="1"/>
      <c r="G39" s="1"/>
      <c r="H39" s="1"/>
      <c r="I39" s="1"/>
      <c r="J39" s="1"/>
      <c r="K39" s="1"/>
      <c r="L39" s="1"/>
      <c r="M39" s="1"/>
      <c r="N39" s="1"/>
    </row>
    <row r="40" spans="1:14" x14ac:dyDescent="0.25">
      <c r="A40" s="1"/>
      <c r="B40" s="1"/>
      <c r="C40" s="1"/>
      <c r="D40" s="1"/>
      <c r="E40" s="1"/>
      <c r="F40" s="1"/>
      <c r="G40" s="1"/>
      <c r="H40" s="1"/>
      <c r="I40" s="1"/>
      <c r="J40" s="1"/>
      <c r="K40" s="1"/>
      <c r="L40" s="1"/>
      <c r="M40" s="1"/>
      <c r="N40" s="1"/>
    </row>
    <row r="41" spans="1:14" x14ac:dyDescent="0.25">
      <c r="A41" s="1"/>
      <c r="B41" s="1"/>
      <c r="C41" s="1"/>
      <c r="D41" s="1"/>
      <c r="E41" s="1"/>
      <c r="F41" s="1"/>
      <c r="G41" s="1"/>
      <c r="H41" s="1"/>
      <c r="I41" s="1"/>
      <c r="J41" s="1"/>
      <c r="K41" s="1"/>
      <c r="L41" s="1"/>
      <c r="M41" s="1"/>
      <c r="N41" s="1"/>
    </row>
    <row r="42" spans="1:14" x14ac:dyDescent="0.25">
      <c r="A42" s="1"/>
      <c r="B42" s="1"/>
      <c r="C42" s="1"/>
      <c r="D42" s="1"/>
      <c r="E42" s="1"/>
      <c r="F42" s="1"/>
      <c r="G42" s="1"/>
      <c r="H42" s="1"/>
      <c r="I42" s="1"/>
      <c r="J42" s="1"/>
      <c r="K42" s="1"/>
      <c r="L42" s="1"/>
      <c r="M42" s="1"/>
      <c r="N42" s="1"/>
    </row>
    <row r="43" spans="1:14" x14ac:dyDescent="0.25">
      <c r="A43" s="1"/>
      <c r="B43" s="1"/>
      <c r="C43" s="1"/>
      <c r="D43" s="1"/>
      <c r="E43" s="1"/>
      <c r="F43" s="1"/>
      <c r="G43" s="1"/>
      <c r="H43" s="1"/>
      <c r="I43" s="1"/>
      <c r="J43" s="1"/>
      <c r="K43" s="1"/>
      <c r="L43" s="1"/>
      <c r="M43" s="1"/>
      <c r="N43" s="1"/>
    </row>
    <row r="44" spans="1:14" x14ac:dyDescent="0.25">
      <c r="A44" s="1"/>
      <c r="B44" s="1"/>
      <c r="C44" s="1"/>
      <c r="D44" s="1"/>
      <c r="E44" s="1"/>
      <c r="F44" s="1"/>
      <c r="G44" s="1"/>
      <c r="H44" s="1"/>
      <c r="I44" s="1"/>
      <c r="J44" s="1"/>
      <c r="K44" s="1"/>
      <c r="L44" s="1"/>
      <c r="M44" s="1"/>
      <c r="N44" s="1"/>
    </row>
    <row r="45" spans="1:14" x14ac:dyDescent="0.25">
      <c r="A45" s="1"/>
      <c r="B45" s="1"/>
      <c r="C45" s="1"/>
      <c r="D45" s="1"/>
      <c r="E45" s="1"/>
      <c r="F45" s="1"/>
      <c r="G45" s="1"/>
      <c r="H45" s="1"/>
      <c r="I45" s="1"/>
      <c r="J45" s="1"/>
      <c r="K45" s="1"/>
      <c r="L45" s="1"/>
      <c r="M45" s="1"/>
      <c r="N45" s="1"/>
    </row>
    <row r="46" spans="1:14" x14ac:dyDescent="0.25">
      <c r="A46" s="1"/>
      <c r="B46" s="1"/>
      <c r="C46" s="1"/>
      <c r="D46" s="1"/>
      <c r="E46" s="1"/>
      <c r="F46" s="1"/>
      <c r="G46" s="1"/>
      <c r="H46" s="1"/>
      <c r="I46" s="1"/>
      <c r="J46" s="1"/>
      <c r="K46" s="1"/>
      <c r="L46" s="1"/>
      <c r="M46" s="1"/>
      <c r="N46" s="1"/>
    </row>
  </sheetData>
  <mergeCells count="88">
    <mergeCell ref="A1:N1"/>
    <mergeCell ref="A2:N2"/>
    <mergeCell ref="A3:B3"/>
    <mergeCell ref="C3:F3"/>
    <mergeCell ref="G3:H3"/>
    <mergeCell ref="I3:K3"/>
    <mergeCell ref="L3:N3"/>
    <mergeCell ref="A9:N9"/>
    <mergeCell ref="A4:B5"/>
    <mergeCell ref="C4:F5"/>
    <mergeCell ref="G4:H5"/>
    <mergeCell ref="I4:K5"/>
    <mergeCell ref="L4:N5"/>
    <mergeCell ref="A6:B6"/>
    <mergeCell ref="C6:D6"/>
    <mergeCell ref="E6:H6"/>
    <mergeCell ref="I6:K6"/>
    <mergeCell ref="L6:N6"/>
    <mergeCell ref="A7:B8"/>
    <mergeCell ref="C7:D8"/>
    <mergeCell ref="E7:H8"/>
    <mergeCell ref="I7:K8"/>
    <mergeCell ref="L7:N8"/>
    <mergeCell ref="A10:C10"/>
    <mergeCell ref="D10:H10"/>
    <mergeCell ref="I10:L10"/>
    <mergeCell ref="M10:N10"/>
    <mergeCell ref="A11:C12"/>
    <mergeCell ref="D11:H12"/>
    <mergeCell ref="I11:L12"/>
    <mergeCell ref="M11:N12"/>
    <mergeCell ref="M14:N15"/>
    <mergeCell ref="A13:C13"/>
    <mergeCell ref="D13:E13"/>
    <mergeCell ref="F13:G13"/>
    <mergeCell ref="H13:J13"/>
    <mergeCell ref="K13:L13"/>
    <mergeCell ref="M13:N13"/>
    <mergeCell ref="A14:C15"/>
    <mergeCell ref="D14:E15"/>
    <mergeCell ref="F14:G15"/>
    <mergeCell ref="H14:J15"/>
    <mergeCell ref="K14:L15"/>
    <mergeCell ref="L19:N20"/>
    <mergeCell ref="A16:N16"/>
    <mergeCell ref="A17:B18"/>
    <mergeCell ref="C17:E18"/>
    <mergeCell ref="F17:F18"/>
    <mergeCell ref="G17:H18"/>
    <mergeCell ref="I17:I18"/>
    <mergeCell ref="J17:K18"/>
    <mergeCell ref="L17:N18"/>
    <mergeCell ref="A19:C20"/>
    <mergeCell ref="D19:E20"/>
    <mergeCell ref="F19:G20"/>
    <mergeCell ref="H19:I20"/>
    <mergeCell ref="J19:K20"/>
    <mergeCell ref="G25:H26"/>
    <mergeCell ref="I25:I26"/>
    <mergeCell ref="J25:K26"/>
    <mergeCell ref="L21:N22"/>
    <mergeCell ref="A23:D24"/>
    <mergeCell ref="E23:F24"/>
    <mergeCell ref="G23:I24"/>
    <mergeCell ref="J23:K24"/>
    <mergeCell ref="L23:N24"/>
    <mergeCell ref="A21:B22"/>
    <mergeCell ref="C21:E22"/>
    <mergeCell ref="F21:F22"/>
    <mergeCell ref="G21:H22"/>
    <mergeCell ref="I21:I22"/>
    <mergeCell ref="J21:K22"/>
    <mergeCell ref="M28:M29"/>
    <mergeCell ref="N28:N29"/>
    <mergeCell ref="A30:N30"/>
    <mergeCell ref="L25:N26"/>
    <mergeCell ref="A27:E27"/>
    <mergeCell ref="F27:G27"/>
    <mergeCell ref="I27:J27"/>
    <mergeCell ref="A28:E29"/>
    <mergeCell ref="F28:G29"/>
    <mergeCell ref="H28:H29"/>
    <mergeCell ref="I28:J29"/>
    <mergeCell ref="K28:K29"/>
    <mergeCell ref="L28:L29"/>
    <mergeCell ref="A25:B26"/>
    <mergeCell ref="C25:E26"/>
    <mergeCell ref="F25:F26"/>
  </mergeCells>
  <dataValidations count="34">
    <dataValidation type="list" allowBlank="1" showInputMessage="1" showErrorMessage="1" promptTitle="Condenser Coil Condition " prompt="Select the existing Condensing Condition based off Visual Inspection. " sqref="M11:N12" xr:uid="{F2F4C38A-DDA2-4ABA-9817-4C0955352E0E}">
      <formula1>"Clean, Fair, Dirty, Plugged, None"</formula1>
    </dataValidation>
    <dataValidation type="list" allowBlank="1" showInputMessage="1" showErrorMessage="1" promptTitle="Ton(s)" prompt="Enter the Tons for the Cooling System, if applicable. " sqref="H14:J15" xr:uid="{A7592DA3-5381-4AC4-806A-A863DC6E681E}">
      <formula1>"1,1.5,2,2.5,3,3.5,4,4.5,5"</formula1>
    </dataValidation>
    <dataValidation type="list" allowBlank="1" showInputMessage="1" showErrorMessage="1" promptTitle="Maintenance Status " prompt="Select a Maintenance Status that best describes this Equipment" sqref="A11:C12" xr:uid="{B7331535-F3EF-4A9C-90D4-356F07C69903}">
      <formula1>"Annual Professional Maintenance, Seldom or Never Maintained, Not Working"</formula1>
    </dataValidation>
    <dataValidation type="list" allowBlank="1" showInputMessage="1" showErrorMessage="1" promptTitle="Equipment Location " prompt="Choose Location from the dropdown list." sqref="I4:K5" xr:uid="{82458459-352B-4B2F-90C0-C3E4FF61A776}">
      <formula1>"East Side, West Side, North Side, South Side "</formula1>
    </dataValidation>
    <dataValidation type="list" allowBlank="1" showInputMessage="1" showErrorMessage="1" promptTitle="Condition" prompt="Select the Condition from the dropdown list that best describes the cooling system. " sqref="G4:H5" xr:uid="{E04D2D36-2858-40B4-868C-B52A77580FE4}">
      <formula1>"Good, Fair, Poor, Not Working"</formula1>
    </dataValidation>
    <dataValidation type="list" allowBlank="1" showInputMessage="1" showErrorMessage="1" promptTitle="Equipment Type" prompt="Choose Equipment Type from the dropdown list." sqref="C4:F5" xr:uid="{BAAF918E-0913-41BE-9275-278CD5E7E10D}">
      <formula1>"Air Conditioner- Central, Air Conditioner- Room, Air Conditioner- Mini-Split, Air Conditioner- PTAC, Evaporative Cooler "</formula1>
    </dataValidation>
    <dataValidation allowBlank="1" showInputMessage="1" showErrorMessage="1" promptTitle="HVAC System Code " prompt="Entr the Code that makes the most sense to Agency to idenitfy the existing cooling system. " sqref="A4:B5" xr:uid="{EE1D77A4-F7C6-4951-AB08-4A6FB7993C53}"/>
    <dataValidation allowBlank="1" showInputMessage="1" showErrorMessage="1" promptTitle="Year Manufactured " prompt="Enter the Year Manufactured. " sqref="L4:N5" xr:uid="{D8511630-6B34-4D7E-895B-53520AA3ECF6}"/>
    <dataValidation allowBlank="1" showInputMessage="1" showErrorMessage="1" promptTitle="Primary System " prompt="Utilize the checkbox to indicate if this cooling system is the primary system for the dwelling unit." sqref="A7:B8" xr:uid="{0E1B95B7-5B12-405A-BCA3-34F49ACBAA1B}"/>
    <dataValidation allowBlank="1" showInputMessage="1" showErrorMessage="1" prompt="Utilize this checkbox to indicate if the existing equipment is used as a secondary cooling system for the dwelling unt. " sqref="C7:D8" xr:uid="{45F976AA-F985-4E08-927A-E1B2CDCCA588}"/>
    <dataValidation allowBlank="1" showInputMessage="1" showErrorMessage="1" promptTitle="Floor Area Cooled (Sq. Ft) " prompt="What is the Floor Area Cooled for this Cooling System " sqref="E7:H8" xr:uid="{BF3FD67D-BF91-4FA3-AED5-8F1D48BA8659}"/>
    <dataValidation allowBlank="1" showInputMessage="1" showErrorMessage="1" promptTitle="Serial Number" prompt="Enter Serial Number for the Cooling System. " sqref="I7:K8" xr:uid="{814EDED9-3DF6-4FF5-9209-B3E37631A9FC}"/>
    <dataValidation allowBlank="1" showInputMessage="1" showErrorMessage="1" promptTitle="Model #" prompt="Enter the Model # for the Cooling System. " sqref="L7:N8" xr:uid="{06D0E6F3-5D1F-456F-A253-8F24A6F27BFD}"/>
    <dataValidation type="list" allowBlank="1" showInputMessage="1" showErrorMessage="1" promptTitle="Recommend Further Testing" prompt="Based on Inspection, does this unit require further diagnostic testing? _x000a_Select an option from the dropdown list. " sqref="D11:H12" xr:uid="{B52F62B4-9009-402E-9275-B4649F3E56D0}">
      <formula1>"Yes- Critical Issue, Yes- Performance Concern, Yes- Aifflow Issue, Yes- Electrical Problem, No- Operating Normally, No- Minor Adjustment Needed, No- Routine Maintenance Advised, No- Check for Efficiency Replacement "</formula1>
    </dataValidation>
    <dataValidation type="list" allowBlank="1" showInputMessage="1" showErrorMessage="1" promptTitle="Air Conditioner Coil" prompt="Select the existing AC Coil Condition based off Visual Inspection. " sqref="I11:L12" xr:uid="{FE967701-916E-48F8-8FB4-199D261297D4}">
      <formula1>"Clean, Fair, Dirty, Plugged, None"</formula1>
    </dataValidation>
    <dataValidation allowBlank="1" showInputMessage="1" showErrorMessage="1" promptTitle="Amps (Actual Metering)" prompt="Window Unit Only. " sqref="A14:C15" xr:uid="{DC2B2492-2271-4AD6-995D-F9BCC43A9E81}"/>
    <dataValidation allowBlank="1" showInputMessage="1" showErrorMessage="1" promptTitle="Output Capacity" prompt="Enter the Output Capacity from the Cooling Equipment. " sqref="D14:E15" xr:uid="{FB570D76-285E-44F8-818B-E86FD1C48F4D}"/>
    <dataValidation type="list" allowBlank="1" showInputMessage="1" showErrorMessage="1" promptTitle="Output" prompt="Select the Output Capacity Type for the Cooling Equipment. " sqref="F14:G15" xr:uid="{90AE1800-1E83-4FF2-A52D-C6CE6D1D81B7}">
      <formula1>"kBtu/hr, Btu/hr, Tons"</formula1>
    </dataValidation>
    <dataValidation allowBlank="1" showInputMessage="1" showErrorMessage="1" promptTitle="Existing SEER" prompt="Enter the existing SEER of the cooling unit. " sqref="K14:L15" xr:uid="{51E36011-7757-4B6C-89F9-BAB17E8B4745}"/>
    <dataValidation allowBlank="1" showInputMessage="1" showErrorMessage="1" promptTitle="Existing EER" prompt="Enter the Existing EER " sqref="M14:N15" xr:uid="{C64F353D-08CD-4E26-8DA1-999D36C50569}"/>
    <dataValidation allowBlank="1" showInputMessage="1" showErrorMessage="1" promptTitle="Cost(s)" prompt="Enter Costs Associated with the equipment being evaluated (NEAT/MHEA)" sqref="L28:N29" xr:uid="{23119011-FDD9-4A20-B23F-6A700F2FA688}"/>
    <dataValidation allowBlank="1" showInputMessage="1" showErrorMessage="1" promptTitle="Output Capacity" prompt="Enter the Output Capacity of the equipment being evaluated (NEAT/MHEA)" sqref="I28:J29" xr:uid="{17A2DE21-10D7-4682-BEE7-D3574753F830}"/>
    <dataValidation allowBlank="1" showInputMessage="1" showErrorMessage="1" promptTitle="Efficiency" prompt="Enter projected % of replacement equipment being evaluated (NEAT/MHEA)" sqref="F28:G29" xr:uid="{7A5974F2-696A-480E-A80D-F4930459EE09}"/>
    <dataValidation type="list" allowBlank="1" showInputMessage="1" showErrorMessage="1" promptTitle="Replacement Equipment " prompt="Select the Replacement Equipment to be evaluated for (NEAT/MHEA)" sqref="A28:E29" xr:uid="{8117CC88-9F02-49C5-926E-14BD6E95B8CA}">
      <formula1>"Furance- Forced Air, Furnance- Gravity, Boiler- Hot Water, Boiler- Steam, Space Heater, Heat Pump- Central, Heat Pump- Room/Window, Heat Pump- PTHP, Heat Pump- Ductless Mini-Split"</formula1>
    </dataValidation>
    <dataValidation type="list" allowBlank="1" showInputMessage="1" showErrorMessage="1" promptTitle="Output Capacity Measurement" prompt="Enter the Output Capacity Measurement for the evaulated equipment (NEAT/MHEA)" sqref="K28:K29" xr:uid="{96F2AE9E-2E28-494F-AF3D-5CC2D3496BEC}">
      <formula1>"kBtu/hr, Btu/hr, kW"</formula1>
    </dataValidation>
    <dataValidation type="list" allowBlank="1" showInputMessage="1" showErrorMessage="1" promptTitle="Efficiency Measurement" prompt="Select the Measurement used to describe the replacement equipment being evaluated (NEAT/MHEA)_x000a_" sqref="H28:H29" xr:uid="{C87CE4BF-6B88-42A5-8D29-DE50AC1E911B}">
      <formula1>"%, HSPF2, COP, "</formula1>
    </dataValidation>
    <dataValidation allowBlank="1" showInputMessage="1" showErrorMessage="1" promptTitle="Install Smart Thermostat" prompt="Select the Check Box if the existing HVAC system does not have a Smart Thermostat to operate the heating/cooling. " sqref="A17:B18" xr:uid="{C8154994-FA91-4F74-BB1E-A5A5F4FAA601}"/>
    <dataValidation allowBlank="1" showInputMessage="1" showErrorMessage="1" promptTitle="Required " prompt="Check required to apply the measure as a Health and Safety Measure. " sqref="F17:F18" xr:uid="{C2749217-1534-4AC9-893B-60687143AB91}"/>
    <dataValidation allowBlank="1" showInputMessage="1" showErrorMessage="1" promptTitle="Include In SIR" prompt="Check both “Required” and “Include in SIR” to apply the measure as an Incidental Repair (below SIR threshold) or Energy- Conservation Measure (above SIR threshold)" sqref="I21:I22 I17:I18" xr:uid="{91CF314D-1337-4F06-9822-2F1262D0B1A1}"/>
    <dataValidation allowBlank="1" showInputMessage="1" showErrorMessage="1" promptTitle="Required" prompt="Check required to apply the measure as a Health and Safety Measure. " sqref="F21:F22" xr:uid="{37F215B4-2C3C-4DD0-AAD5-F0CA8AF5D2B3}"/>
    <dataValidation allowBlank="1" showInputMessage="1" showErrorMessage="1" promptTitle="Tune Up" prompt="Select this Checkbox if inspection of the existing equipment indicates a system tune-up is all that is necessary. " sqref="A21:B22" xr:uid="{ADD4FEEB-792D-4006-BD18-7678EE594AA4}"/>
    <dataValidation allowBlank="1" showInputMessage="1" showErrorMessage="1" promptTitle="Cooling Efficiency (%) Improve. " prompt="1-5% typical. 5-10% possible if unit is old and air flow, charge, and duct leaks are all adjusted or fixed using diagnostic equipment. " sqref="G23:I24" xr:uid="{74ACAB4A-3CCC-4A78-921E-9BAB807C9B02}"/>
    <dataValidation allowBlank="1" showInputMessage="1" showErrorMessage="1" prompt="The number of hours each day that a set-back thermostat, if one exists, affects the thermostat set-point._x000a_A typical range for Daily Setback Hours is 6 to 10 hours per day, depending on household schedules and comfort preferences._x000a_• Values are between 1-12" sqref="H19:I20" xr:uid="{63D967A1-B691-429B-8E7A-342E21E94934}"/>
    <dataValidation allowBlank="1" showInputMessage="1" showErrorMessage="1" promptTitle="Heating Nighttime Setback (F)" prompt="The number of degrees the thermostat lowers the heating temperature at night to save energy while maintaining comfort. Typically, this is set 5-10°F below the normal daytime temperature._x000a_• Values are between 1 and 10 _x000a_" sqref="D19:E20" xr:uid="{8E408894-08EA-4670-8383-F63F233DD129}"/>
  </dataValidations>
  <printOptions horizontalCentered="1"/>
  <pageMargins left="0" right="0" top="0" bottom="0" header="0" footer="0"/>
  <pageSetup scale="6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0</xdr:col>
                    <xdr:colOff>476250</xdr:colOff>
                    <xdr:row>6</xdr:row>
                    <xdr:rowOff>19050</xdr:rowOff>
                  </from>
                  <to>
                    <xdr:col>1</xdr:col>
                    <xdr:colOff>9525</xdr:colOff>
                    <xdr:row>7</xdr:row>
                    <xdr:rowOff>104775</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2</xdr:col>
                    <xdr:colOff>523875</xdr:colOff>
                    <xdr:row>6</xdr:row>
                    <xdr:rowOff>19050</xdr:rowOff>
                  </from>
                  <to>
                    <xdr:col>3</xdr:col>
                    <xdr:colOff>57150</xdr:colOff>
                    <xdr:row>7</xdr:row>
                    <xdr:rowOff>104775</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0</xdr:col>
                    <xdr:colOff>504825</xdr:colOff>
                    <xdr:row>16</xdr:row>
                    <xdr:rowOff>47625</xdr:rowOff>
                  </from>
                  <to>
                    <xdr:col>1</xdr:col>
                    <xdr:colOff>38100</xdr:colOff>
                    <xdr:row>17</xdr:row>
                    <xdr:rowOff>133350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5</xdr:col>
                    <xdr:colOff>171450</xdr:colOff>
                    <xdr:row>16</xdr:row>
                    <xdr:rowOff>57150</xdr:rowOff>
                  </from>
                  <to>
                    <xdr:col>5</xdr:col>
                    <xdr:colOff>571500</xdr:colOff>
                    <xdr:row>17</xdr:row>
                    <xdr:rowOff>142875</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8</xdr:col>
                    <xdr:colOff>161925</xdr:colOff>
                    <xdr:row>16</xdr:row>
                    <xdr:rowOff>76200</xdr:rowOff>
                  </from>
                  <to>
                    <xdr:col>8</xdr:col>
                    <xdr:colOff>561975</xdr:colOff>
                    <xdr:row>17</xdr:row>
                    <xdr:rowOff>161925</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from>
                    <xdr:col>0</xdr:col>
                    <xdr:colOff>419100</xdr:colOff>
                    <xdr:row>20</xdr:row>
                    <xdr:rowOff>19050</xdr:rowOff>
                  </from>
                  <to>
                    <xdr:col>0</xdr:col>
                    <xdr:colOff>819150</xdr:colOff>
                    <xdr:row>21</xdr:row>
                    <xdr:rowOff>104775</xdr:rowOff>
                  </to>
                </anchor>
              </controlPr>
            </control>
          </mc:Choice>
        </mc:AlternateContent>
        <mc:AlternateContent xmlns:mc="http://schemas.openxmlformats.org/markup-compatibility/2006">
          <mc:Choice Requires="x14">
            <control shapeId="26631" r:id="rId10" name="Check Box 7">
              <controlPr defaultSize="0" autoFill="0" autoLine="0" autoPict="0">
                <anchor moveWithCells="1">
                  <from>
                    <xdr:col>5</xdr:col>
                    <xdr:colOff>257175</xdr:colOff>
                    <xdr:row>20</xdr:row>
                    <xdr:rowOff>66675</xdr:rowOff>
                  </from>
                  <to>
                    <xdr:col>5</xdr:col>
                    <xdr:colOff>657225</xdr:colOff>
                    <xdr:row>21</xdr:row>
                    <xdr:rowOff>152400</xdr:rowOff>
                  </to>
                </anchor>
              </controlPr>
            </control>
          </mc:Choice>
        </mc:AlternateContent>
        <mc:AlternateContent xmlns:mc="http://schemas.openxmlformats.org/markup-compatibility/2006">
          <mc:Choice Requires="x14">
            <control shapeId="26632" r:id="rId11" name="Check Box 8">
              <controlPr defaultSize="0" autoFill="0" autoLine="0" autoPict="0">
                <anchor moveWithCells="1">
                  <from>
                    <xdr:col>8</xdr:col>
                    <xdr:colOff>142875</xdr:colOff>
                    <xdr:row>20</xdr:row>
                    <xdr:rowOff>47625</xdr:rowOff>
                  </from>
                  <to>
                    <xdr:col>8</xdr:col>
                    <xdr:colOff>542925</xdr:colOff>
                    <xdr:row>21</xdr:row>
                    <xdr:rowOff>133350</xdr:rowOff>
                  </to>
                </anchor>
              </controlPr>
            </control>
          </mc:Choice>
        </mc:AlternateContent>
        <mc:AlternateContent xmlns:mc="http://schemas.openxmlformats.org/markup-compatibility/2006">
          <mc:Choice Requires="x14">
            <control shapeId="26633" r:id="rId12" name="Check Box 9">
              <controlPr defaultSize="0" autoFill="0" autoLine="0" autoPict="0">
                <anchor moveWithCells="1">
                  <from>
                    <xdr:col>0</xdr:col>
                    <xdr:colOff>390525</xdr:colOff>
                    <xdr:row>24</xdr:row>
                    <xdr:rowOff>47625</xdr:rowOff>
                  </from>
                  <to>
                    <xdr:col>0</xdr:col>
                    <xdr:colOff>790575</xdr:colOff>
                    <xdr:row>25</xdr:row>
                    <xdr:rowOff>133350</xdr:rowOff>
                  </to>
                </anchor>
              </controlPr>
            </control>
          </mc:Choice>
        </mc:AlternateContent>
        <mc:AlternateContent xmlns:mc="http://schemas.openxmlformats.org/markup-compatibility/2006">
          <mc:Choice Requires="x14">
            <control shapeId="26634" r:id="rId13" name="Check Box 10">
              <controlPr defaultSize="0" autoFill="0" autoLine="0" autoPict="0">
                <anchor moveWithCells="1">
                  <from>
                    <xdr:col>5</xdr:col>
                    <xdr:colOff>200025</xdr:colOff>
                    <xdr:row>24</xdr:row>
                    <xdr:rowOff>66675</xdr:rowOff>
                  </from>
                  <to>
                    <xdr:col>5</xdr:col>
                    <xdr:colOff>600075</xdr:colOff>
                    <xdr:row>25</xdr:row>
                    <xdr:rowOff>152400</xdr:rowOff>
                  </to>
                </anchor>
              </controlPr>
            </control>
          </mc:Choice>
        </mc:AlternateContent>
        <mc:AlternateContent xmlns:mc="http://schemas.openxmlformats.org/markup-compatibility/2006">
          <mc:Choice Requires="x14">
            <control shapeId="26635" r:id="rId14" name="Check Box 11">
              <controlPr defaultSize="0" autoFill="0" autoLine="0" autoPict="0">
                <anchor moveWithCells="1">
                  <from>
                    <xdr:col>8</xdr:col>
                    <xdr:colOff>133350</xdr:colOff>
                    <xdr:row>24</xdr:row>
                    <xdr:rowOff>57150</xdr:rowOff>
                  </from>
                  <to>
                    <xdr:col>8</xdr:col>
                    <xdr:colOff>533400</xdr:colOff>
                    <xdr:row>25</xdr:row>
                    <xdr:rowOff>142875</xdr:rowOff>
                  </to>
                </anchor>
              </controlPr>
            </control>
          </mc:Choice>
        </mc:AlternateContent>
        <mc:AlternateContent xmlns:mc="http://schemas.openxmlformats.org/markup-compatibility/2006">
          <mc:Choice Requires="x14">
            <control shapeId="26636" r:id="rId15" name="Check Box 12">
              <controlPr defaultSize="0" autoFill="0" autoLine="0" autoPict="0">
                <anchor moveWithCells="1">
                  <from>
                    <xdr:col>0</xdr:col>
                    <xdr:colOff>504825</xdr:colOff>
                    <xdr:row>16</xdr:row>
                    <xdr:rowOff>47625</xdr:rowOff>
                  </from>
                  <to>
                    <xdr:col>1</xdr:col>
                    <xdr:colOff>38100</xdr:colOff>
                    <xdr:row>17</xdr:row>
                    <xdr:rowOff>133350</xdr:rowOff>
                  </to>
                </anchor>
              </controlPr>
            </control>
          </mc:Choice>
        </mc:AlternateContent>
        <mc:AlternateContent xmlns:mc="http://schemas.openxmlformats.org/markup-compatibility/2006">
          <mc:Choice Requires="x14">
            <control shapeId="26637" r:id="rId16" name="Check Box 13">
              <controlPr defaultSize="0" autoFill="0" autoLine="0" autoPict="0">
                <anchor moveWithCells="1">
                  <from>
                    <xdr:col>5</xdr:col>
                    <xdr:colOff>171450</xdr:colOff>
                    <xdr:row>16</xdr:row>
                    <xdr:rowOff>57150</xdr:rowOff>
                  </from>
                  <to>
                    <xdr:col>5</xdr:col>
                    <xdr:colOff>571500</xdr:colOff>
                    <xdr:row>17</xdr:row>
                    <xdr:rowOff>142875</xdr:rowOff>
                  </to>
                </anchor>
              </controlPr>
            </control>
          </mc:Choice>
        </mc:AlternateContent>
        <mc:AlternateContent xmlns:mc="http://schemas.openxmlformats.org/markup-compatibility/2006">
          <mc:Choice Requires="x14">
            <control shapeId="26638" r:id="rId17" name="Check Box 14">
              <controlPr defaultSize="0" autoFill="0" autoLine="0" autoPict="0">
                <anchor moveWithCells="1">
                  <from>
                    <xdr:col>8</xdr:col>
                    <xdr:colOff>161925</xdr:colOff>
                    <xdr:row>16</xdr:row>
                    <xdr:rowOff>76200</xdr:rowOff>
                  </from>
                  <to>
                    <xdr:col>8</xdr:col>
                    <xdr:colOff>561975</xdr:colOff>
                    <xdr:row>17</xdr:row>
                    <xdr:rowOff>161925</xdr:rowOff>
                  </to>
                </anchor>
              </controlPr>
            </control>
          </mc:Choice>
        </mc:AlternateContent>
        <mc:AlternateContent xmlns:mc="http://schemas.openxmlformats.org/markup-compatibility/2006">
          <mc:Choice Requires="x14">
            <control shapeId="26639" r:id="rId18" name="Check Box 15">
              <controlPr defaultSize="0" autoFill="0" autoLine="0" autoPict="0">
                <anchor moveWithCells="1">
                  <from>
                    <xdr:col>0</xdr:col>
                    <xdr:colOff>419100</xdr:colOff>
                    <xdr:row>20</xdr:row>
                    <xdr:rowOff>19050</xdr:rowOff>
                  </from>
                  <to>
                    <xdr:col>0</xdr:col>
                    <xdr:colOff>819150</xdr:colOff>
                    <xdr:row>21</xdr:row>
                    <xdr:rowOff>104775</xdr:rowOff>
                  </to>
                </anchor>
              </controlPr>
            </control>
          </mc:Choice>
        </mc:AlternateContent>
        <mc:AlternateContent xmlns:mc="http://schemas.openxmlformats.org/markup-compatibility/2006">
          <mc:Choice Requires="x14">
            <control shapeId="26640" r:id="rId19" name="Check Box 16">
              <controlPr defaultSize="0" autoFill="0" autoLine="0" autoPict="0">
                <anchor moveWithCells="1">
                  <from>
                    <xdr:col>5</xdr:col>
                    <xdr:colOff>257175</xdr:colOff>
                    <xdr:row>20</xdr:row>
                    <xdr:rowOff>66675</xdr:rowOff>
                  </from>
                  <to>
                    <xdr:col>5</xdr:col>
                    <xdr:colOff>657225</xdr:colOff>
                    <xdr:row>21</xdr:row>
                    <xdr:rowOff>152400</xdr:rowOff>
                  </to>
                </anchor>
              </controlPr>
            </control>
          </mc:Choice>
        </mc:AlternateContent>
        <mc:AlternateContent xmlns:mc="http://schemas.openxmlformats.org/markup-compatibility/2006">
          <mc:Choice Requires="x14">
            <control shapeId="26641" r:id="rId20" name="Check Box 17">
              <controlPr defaultSize="0" autoFill="0" autoLine="0" autoPict="0">
                <anchor moveWithCells="1">
                  <from>
                    <xdr:col>8</xdr:col>
                    <xdr:colOff>142875</xdr:colOff>
                    <xdr:row>20</xdr:row>
                    <xdr:rowOff>47625</xdr:rowOff>
                  </from>
                  <to>
                    <xdr:col>8</xdr:col>
                    <xdr:colOff>542925</xdr:colOff>
                    <xdr:row>21</xdr:row>
                    <xdr:rowOff>133350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77149-C077-419A-B17C-44D27FFF4B2A}">
  <sheetPr codeName="Sheet21">
    <pageSetUpPr fitToPage="1"/>
  </sheetPr>
  <dimension ref="A1:N46"/>
  <sheetViews>
    <sheetView showGridLines="0" workbookViewId="0">
      <selection sqref="A1:N1"/>
    </sheetView>
  </sheetViews>
  <sheetFormatPr defaultRowHeight="15" x14ac:dyDescent="0.25"/>
  <cols>
    <col min="1" max="7" width="13" customWidth="1"/>
    <col min="8" max="8" width="17.140625" customWidth="1"/>
    <col min="9" max="11" width="13" customWidth="1"/>
    <col min="12" max="12" width="16.85546875" customWidth="1"/>
    <col min="13" max="14" width="13" customWidth="1"/>
  </cols>
  <sheetData>
    <row r="1" spans="1:14" ht="18.75" x14ac:dyDescent="0.3">
      <c r="A1" s="432" t="s">
        <v>64</v>
      </c>
      <c r="B1" s="433"/>
      <c r="C1" s="433"/>
      <c r="D1" s="433"/>
      <c r="E1" s="433"/>
      <c r="F1" s="433"/>
      <c r="G1" s="433"/>
      <c r="H1" s="433"/>
      <c r="I1" s="433"/>
      <c r="J1" s="433"/>
      <c r="K1" s="433"/>
      <c r="L1" s="433"/>
      <c r="M1" s="433"/>
      <c r="N1" s="434"/>
    </row>
    <row r="2" spans="1:14" s="2" customFormat="1" ht="24" customHeight="1" x14ac:dyDescent="0.25">
      <c r="A2" s="569" t="s">
        <v>1</v>
      </c>
      <c r="B2" s="252"/>
      <c r="C2" s="252"/>
      <c r="D2" s="252"/>
      <c r="E2" s="252"/>
      <c r="F2" s="252"/>
      <c r="G2" s="252"/>
      <c r="H2" s="252"/>
      <c r="I2" s="252"/>
      <c r="J2" s="252"/>
      <c r="K2" s="252"/>
      <c r="L2" s="252"/>
      <c r="M2" s="252"/>
      <c r="N2" s="570"/>
    </row>
    <row r="3" spans="1:14" ht="30.2" customHeight="1" x14ac:dyDescent="0.25">
      <c r="A3" s="427" t="s">
        <v>2</v>
      </c>
      <c r="B3" s="321"/>
      <c r="C3" s="321" t="s">
        <v>3</v>
      </c>
      <c r="D3" s="321"/>
      <c r="E3" s="321"/>
      <c r="F3" s="321"/>
      <c r="G3" s="321" t="s">
        <v>65</v>
      </c>
      <c r="H3" s="321"/>
      <c r="I3" s="321" t="s">
        <v>5</v>
      </c>
      <c r="J3" s="321"/>
      <c r="K3" s="321"/>
      <c r="L3" s="321" t="s">
        <v>6</v>
      </c>
      <c r="M3" s="321"/>
      <c r="N3" s="431"/>
    </row>
    <row r="4" spans="1:14" x14ac:dyDescent="0.25">
      <c r="A4" s="416"/>
      <c r="B4" s="241"/>
      <c r="C4" s="241"/>
      <c r="D4" s="241"/>
      <c r="E4" s="241"/>
      <c r="F4" s="241"/>
      <c r="G4" s="241"/>
      <c r="H4" s="241"/>
      <c r="I4" s="241"/>
      <c r="J4" s="241"/>
      <c r="K4" s="241"/>
      <c r="L4" s="241"/>
      <c r="M4" s="241"/>
      <c r="N4" s="425"/>
    </row>
    <row r="5" spans="1:14" x14ac:dyDescent="0.25">
      <c r="A5" s="416"/>
      <c r="B5" s="241"/>
      <c r="C5" s="241"/>
      <c r="D5" s="241"/>
      <c r="E5" s="241"/>
      <c r="F5" s="241"/>
      <c r="G5" s="241"/>
      <c r="H5" s="241"/>
      <c r="I5" s="241"/>
      <c r="J5" s="241"/>
      <c r="K5" s="241"/>
      <c r="L5" s="241"/>
      <c r="M5" s="241"/>
      <c r="N5" s="425"/>
    </row>
    <row r="6" spans="1:14" ht="30.2" customHeight="1" x14ac:dyDescent="0.25">
      <c r="A6" s="427" t="s">
        <v>7</v>
      </c>
      <c r="B6" s="321"/>
      <c r="C6" s="321" t="s">
        <v>8</v>
      </c>
      <c r="D6" s="321"/>
      <c r="E6" s="404" t="s">
        <v>66</v>
      </c>
      <c r="F6" s="402"/>
      <c r="G6" s="402"/>
      <c r="H6" s="403"/>
      <c r="I6" s="321" t="s">
        <v>11</v>
      </c>
      <c r="J6" s="321"/>
      <c r="K6" s="321"/>
      <c r="L6" s="321" t="s">
        <v>12</v>
      </c>
      <c r="M6" s="321"/>
      <c r="N6" s="431"/>
    </row>
    <row r="7" spans="1:14" x14ac:dyDescent="0.25">
      <c r="A7" s="417"/>
      <c r="B7" s="418"/>
      <c r="C7" s="418"/>
      <c r="D7" s="418"/>
      <c r="E7" s="368"/>
      <c r="F7" s="369"/>
      <c r="G7" s="369"/>
      <c r="H7" s="370"/>
      <c r="I7" s="241"/>
      <c r="J7" s="241"/>
      <c r="K7" s="241"/>
      <c r="L7" s="241"/>
      <c r="M7" s="241"/>
      <c r="N7" s="425"/>
    </row>
    <row r="8" spans="1:14" x14ac:dyDescent="0.25">
      <c r="A8" s="417"/>
      <c r="B8" s="418"/>
      <c r="C8" s="418"/>
      <c r="D8" s="418"/>
      <c r="E8" s="371"/>
      <c r="F8" s="372"/>
      <c r="G8" s="372"/>
      <c r="H8" s="373"/>
      <c r="I8" s="241"/>
      <c r="J8" s="241"/>
      <c r="K8" s="241"/>
      <c r="L8" s="241"/>
      <c r="M8" s="241"/>
      <c r="N8" s="425"/>
    </row>
    <row r="9" spans="1:14" s="2" customFormat="1" ht="24" customHeight="1" x14ac:dyDescent="0.25">
      <c r="A9" s="569" t="s">
        <v>67</v>
      </c>
      <c r="B9" s="252"/>
      <c r="C9" s="252"/>
      <c r="D9" s="252"/>
      <c r="E9" s="252"/>
      <c r="F9" s="252"/>
      <c r="G9" s="252"/>
      <c r="H9" s="252"/>
      <c r="I9" s="252"/>
      <c r="J9" s="252"/>
      <c r="K9" s="252"/>
      <c r="L9" s="252"/>
      <c r="M9" s="252"/>
      <c r="N9" s="570"/>
    </row>
    <row r="10" spans="1:14" ht="30.2" customHeight="1" x14ac:dyDescent="0.25">
      <c r="A10" s="427" t="s">
        <v>14</v>
      </c>
      <c r="B10" s="321"/>
      <c r="C10" s="321"/>
      <c r="D10" s="397" t="s">
        <v>15</v>
      </c>
      <c r="E10" s="435"/>
      <c r="F10" s="435"/>
      <c r="G10" s="435"/>
      <c r="H10" s="399"/>
      <c r="I10" s="321" t="s">
        <v>68</v>
      </c>
      <c r="J10" s="321"/>
      <c r="K10" s="321"/>
      <c r="L10" s="321"/>
      <c r="M10" s="321" t="s">
        <v>69</v>
      </c>
      <c r="N10" s="431"/>
    </row>
    <row r="11" spans="1:14" ht="15" customHeight="1" x14ac:dyDescent="0.25">
      <c r="A11" s="442"/>
      <c r="B11" s="443"/>
      <c r="C11" s="443"/>
      <c r="D11" s="368"/>
      <c r="E11" s="369"/>
      <c r="F11" s="369"/>
      <c r="G11" s="369"/>
      <c r="H11" s="370"/>
      <c r="I11" s="436"/>
      <c r="J11" s="437"/>
      <c r="K11" s="437"/>
      <c r="L11" s="438"/>
      <c r="M11" s="241"/>
      <c r="N11" s="425"/>
    </row>
    <row r="12" spans="1:14" ht="15" customHeight="1" x14ac:dyDescent="0.25">
      <c r="A12" s="442"/>
      <c r="B12" s="443"/>
      <c r="C12" s="443"/>
      <c r="D12" s="371"/>
      <c r="E12" s="372"/>
      <c r="F12" s="372"/>
      <c r="G12" s="372"/>
      <c r="H12" s="373"/>
      <c r="I12" s="439"/>
      <c r="J12" s="440"/>
      <c r="K12" s="440"/>
      <c r="L12" s="441"/>
      <c r="M12" s="241"/>
      <c r="N12" s="425"/>
    </row>
    <row r="13" spans="1:14" s="2" customFormat="1" ht="30.2" customHeight="1" x14ac:dyDescent="0.25">
      <c r="A13" s="415" t="s">
        <v>74</v>
      </c>
      <c r="B13" s="367"/>
      <c r="C13" s="367"/>
      <c r="D13" s="404" t="s">
        <v>21</v>
      </c>
      <c r="E13" s="403"/>
      <c r="F13" s="321" t="s">
        <v>71</v>
      </c>
      <c r="G13" s="321"/>
      <c r="H13" s="321" t="s">
        <v>72</v>
      </c>
      <c r="I13" s="321"/>
      <c r="J13" s="321"/>
      <c r="K13" s="321" t="s">
        <v>70</v>
      </c>
      <c r="L13" s="321"/>
      <c r="M13" s="321" t="s">
        <v>73</v>
      </c>
      <c r="N13" s="431"/>
    </row>
    <row r="14" spans="1:14" x14ac:dyDescent="0.25">
      <c r="A14" s="416"/>
      <c r="B14" s="241"/>
      <c r="C14" s="241"/>
      <c r="D14" s="241"/>
      <c r="E14" s="241"/>
      <c r="F14" s="241"/>
      <c r="G14" s="241"/>
      <c r="H14" s="241"/>
      <c r="I14" s="241"/>
      <c r="J14" s="241"/>
      <c r="K14" s="241"/>
      <c r="L14" s="241"/>
      <c r="M14" s="241"/>
      <c r="N14" s="425"/>
    </row>
    <row r="15" spans="1:14" x14ac:dyDescent="0.25">
      <c r="A15" s="416"/>
      <c r="B15" s="241"/>
      <c r="C15" s="241"/>
      <c r="D15" s="241"/>
      <c r="E15" s="241"/>
      <c r="F15" s="241"/>
      <c r="G15" s="241"/>
      <c r="H15" s="241"/>
      <c r="I15" s="241"/>
      <c r="J15" s="241"/>
      <c r="K15" s="241"/>
      <c r="L15" s="241"/>
      <c r="M15" s="241"/>
      <c r="N15" s="425"/>
    </row>
    <row r="16" spans="1:14" s="2" customFormat="1" ht="24" customHeight="1" x14ac:dyDescent="0.25">
      <c r="A16" s="569" t="s">
        <v>35</v>
      </c>
      <c r="B16" s="252"/>
      <c r="C16" s="252"/>
      <c r="D16" s="252"/>
      <c r="E16" s="252"/>
      <c r="F16" s="252"/>
      <c r="G16" s="252"/>
      <c r="H16" s="252"/>
      <c r="I16" s="252"/>
      <c r="J16" s="252"/>
      <c r="K16" s="252"/>
      <c r="L16" s="252"/>
      <c r="M16" s="252"/>
      <c r="N16" s="570"/>
    </row>
    <row r="17" spans="1:14" x14ac:dyDescent="0.25">
      <c r="A17" s="417"/>
      <c r="B17" s="418"/>
      <c r="C17" s="321" t="s">
        <v>44</v>
      </c>
      <c r="D17" s="321"/>
      <c r="E17" s="321"/>
      <c r="F17" s="418"/>
      <c r="G17" s="321" t="s">
        <v>36</v>
      </c>
      <c r="H17" s="321"/>
      <c r="I17" s="418"/>
      <c r="J17" s="321" t="s">
        <v>37</v>
      </c>
      <c r="K17" s="321"/>
      <c r="L17" s="413"/>
      <c r="M17" s="413"/>
      <c r="N17" s="414"/>
    </row>
    <row r="18" spans="1:14" x14ac:dyDescent="0.25">
      <c r="A18" s="417"/>
      <c r="B18" s="418"/>
      <c r="C18" s="321"/>
      <c r="D18" s="321"/>
      <c r="E18" s="321"/>
      <c r="F18" s="418"/>
      <c r="G18" s="321"/>
      <c r="H18" s="321"/>
      <c r="I18" s="418"/>
      <c r="J18" s="321"/>
      <c r="K18" s="321"/>
      <c r="L18" s="413"/>
      <c r="M18" s="413"/>
      <c r="N18" s="414"/>
    </row>
    <row r="19" spans="1:14" x14ac:dyDescent="0.25">
      <c r="A19" s="427" t="s">
        <v>38</v>
      </c>
      <c r="B19" s="321"/>
      <c r="C19" s="321"/>
      <c r="D19" s="241"/>
      <c r="E19" s="241"/>
      <c r="F19" s="321" t="s">
        <v>39</v>
      </c>
      <c r="G19" s="321"/>
      <c r="H19" s="418"/>
      <c r="I19" s="418"/>
      <c r="J19" s="321" t="s">
        <v>40</v>
      </c>
      <c r="K19" s="321"/>
      <c r="L19" s="418"/>
      <c r="M19" s="418"/>
      <c r="N19" s="426"/>
    </row>
    <row r="20" spans="1:14" x14ac:dyDescent="0.25">
      <c r="A20" s="427"/>
      <c r="B20" s="321"/>
      <c r="C20" s="321"/>
      <c r="D20" s="241"/>
      <c r="E20" s="241"/>
      <c r="F20" s="321"/>
      <c r="G20" s="321"/>
      <c r="H20" s="418"/>
      <c r="I20" s="418"/>
      <c r="J20" s="321"/>
      <c r="K20" s="321"/>
      <c r="L20" s="418"/>
      <c r="M20" s="418"/>
      <c r="N20" s="426"/>
    </row>
    <row r="21" spans="1:14" x14ac:dyDescent="0.25">
      <c r="A21" s="417"/>
      <c r="B21" s="418"/>
      <c r="C21" s="321" t="s">
        <v>41</v>
      </c>
      <c r="D21" s="321"/>
      <c r="E21" s="321"/>
      <c r="F21" s="241"/>
      <c r="G21" s="321" t="s">
        <v>36</v>
      </c>
      <c r="H21" s="321"/>
      <c r="I21" s="418"/>
      <c r="J21" s="321" t="s">
        <v>37</v>
      </c>
      <c r="K21" s="321"/>
      <c r="L21" s="413"/>
      <c r="M21" s="413"/>
      <c r="N21" s="414"/>
    </row>
    <row r="22" spans="1:14" x14ac:dyDescent="0.25">
      <c r="A22" s="417"/>
      <c r="B22" s="418"/>
      <c r="C22" s="321"/>
      <c r="D22" s="321"/>
      <c r="E22" s="321"/>
      <c r="F22" s="241"/>
      <c r="G22" s="321"/>
      <c r="H22" s="321"/>
      <c r="I22" s="418"/>
      <c r="J22" s="321"/>
      <c r="K22" s="321"/>
      <c r="L22" s="413"/>
      <c r="M22" s="413"/>
      <c r="N22" s="414"/>
    </row>
    <row r="23" spans="1:14" x14ac:dyDescent="0.25">
      <c r="A23" s="423" t="s">
        <v>42</v>
      </c>
      <c r="B23" s="424"/>
      <c r="C23" s="424"/>
      <c r="D23" s="424"/>
      <c r="E23" s="321" t="s">
        <v>423</v>
      </c>
      <c r="F23" s="321"/>
      <c r="G23" s="241"/>
      <c r="H23" s="241"/>
      <c r="I23" s="241"/>
      <c r="J23" s="321" t="s">
        <v>40</v>
      </c>
      <c r="K23" s="321"/>
      <c r="L23" s="241"/>
      <c r="M23" s="241"/>
      <c r="N23" s="425"/>
    </row>
    <row r="24" spans="1:14" x14ac:dyDescent="0.25">
      <c r="A24" s="423"/>
      <c r="B24" s="424"/>
      <c r="C24" s="424"/>
      <c r="D24" s="424"/>
      <c r="E24" s="321"/>
      <c r="F24" s="321"/>
      <c r="G24" s="241"/>
      <c r="H24" s="241"/>
      <c r="I24" s="241"/>
      <c r="J24" s="321"/>
      <c r="K24" s="321"/>
      <c r="L24" s="241"/>
      <c r="M24" s="241"/>
      <c r="N24" s="425"/>
    </row>
    <row r="25" spans="1:14" x14ac:dyDescent="0.25">
      <c r="A25" s="417"/>
      <c r="B25" s="418"/>
      <c r="C25" s="321" t="s">
        <v>43</v>
      </c>
      <c r="D25" s="321"/>
      <c r="E25" s="321"/>
      <c r="F25" s="418"/>
      <c r="G25" s="321" t="s">
        <v>36</v>
      </c>
      <c r="H25" s="321"/>
      <c r="I25" s="418"/>
      <c r="J25" s="321" t="s">
        <v>37</v>
      </c>
      <c r="K25" s="321"/>
      <c r="L25" s="413"/>
      <c r="M25" s="413"/>
      <c r="N25" s="414"/>
    </row>
    <row r="26" spans="1:14" x14ac:dyDescent="0.25">
      <c r="A26" s="417"/>
      <c r="B26" s="418"/>
      <c r="C26" s="321"/>
      <c r="D26" s="321"/>
      <c r="E26" s="321"/>
      <c r="F26" s="418"/>
      <c r="G26" s="321"/>
      <c r="H26" s="321"/>
      <c r="I26" s="418"/>
      <c r="J26" s="321"/>
      <c r="K26" s="321"/>
      <c r="L26" s="413"/>
      <c r="M26" s="413"/>
      <c r="N26" s="414"/>
    </row>
    <row r="27" spans="1:14" s="3" customFormat="1" ht="30.2" customHeight="1" x14ac:dyDescent="0.25">
      <c r="A27" s="415" t="s">
        <v>45</v>
      </c>
      <c r="B27" s="367"/>
      <c r="C27" s="367"/>
      <c r="D27" s="367"/>
      <c r="E27" s="367"/>
      <c r="F27" s="397" t="s">
        <v>421</v>
      </c>
      <c r="G27" s="399"/>
      <c r="H27" s="113" t="s">
        <v>417</v>
      </c>
      <c r="I27" s="397" t="s">
        <v>49</v>
      </c>
      <c r="J27" s="399"/>
      <c r="K27" s="113" t="s">
        <v>422</v>
      </c>
      <c r="L27" s="113" t="s">
        <v>46</v>
      </c>
      <c r="M27" s="113" t="s">
        <v>47</v>
      </c>
      <c r="N27" s="128" t="s">
        <v>48</v>
      </c>
    </row>
    <row r="28" spans="1:14" x14ac:dyDescent="0.25">
      <c r="A28" s="416"/>
      <c r="B28" s="241"/>
      <c r="C28" s="241"/>
      <c r="D28" s="241"/>
      <c r="E28" s="241"/>
      <c r="F28" s="241"/>
      <c r="G28" s="241"/>
      <c r="H28" s="241"/>
      <c r="I28" s="241"/>
      <c r="J28" s="241"/>
      <c r="K28" s="241"/>
      <c r="L28" s="241"/>
      <c r="M28" s="241"/>
      <c r="N28" s="425"/>
    </row>
    <row r="29" spans="1:14" x14ac:dyDescent="0.25">
      <c r="A29" s="416"/>
      <c r="B29" s="241"/>
      <c r="C29" s="241"/>
      <c r="D29" s="241"/>
      <c r="E29" s="241"/>
      <c r="F29" s="241"/>
      <c r="G29" s="241"/>
      <c r="H29" s="241"/>
      <c r="I29" s="241"/>
      <c r="J29" s="241"/>
      <c r="K29" s="241"/>
      <c r="L29" s="241"/>
      <c r="M29" s="241"/>
      <c r="N29" s="425"/>
    </row>
    <row r="30" spans="1:14" ht="19.5" thickBot="1" x14ac:dyDescent="0.35">
      <c r="A30" s="408" t="s">
        <v>78</v>
      </c>
      <c r="B30" s="409"/>
      <c r="C30" s="409"/>
      <c r="D30" s="409"/>
      <c r="E30" s="409"/>
      <c r="F30" s="409"/>
      <c r="G30" s="409"/>
      <c r="H30" s="409"/>
      <c r="I30" s="409"/>
      <c r="J30" s="409"/>
      <c r="K30" s="409"/>
      <c r="L30" s="409"/>
      <c r="M30" s="409"/>
      <c r="N30" s="410"/>
    </row>
    <row r="31" spans="1:14" x14ac:dyDescent="0.25">
      <c r="A31" s="1"/>
      <c r="B31" s="1"/>
      <c r="C31" s="1"/>
      <c r="D31" s="1"/>
      <c r="E31" s="1"/>
      <c r="F31" s="1"/>
      <c r="G31" s="1"/>
      <c r="H31" s="1"/>
      <c r="I31" s="1"/>
      <c r="J31" s="1"/>
      <c r="K31" s="1"/>
      <c r="L31" s="1"/>
      <c r="M31" s="1"/>
      <c r="N31" s="1"/>
    </row>
    <row r="32" spans="1:14" x14ac:dyDescent="0.25">
      <c r="A32" s="1"/>
      <c r="B32" s="1"/>
      <c r="C32" s="1"/>
      <c r="D32" s="1"/>
      <c r="E32" s="1"/>
      <c r="F32" s="1"/>
      <c r="G32" s="1"/>
      <c r="H32" s="1"/>
      <c r="I32" s="1"/>
      <c r="J32" s="1"/>
      <c r="K32" s="1"/>
      <c r="L32" s="1"/>
      <c r="M32" s="1"/>
      <c r="N32" s="1"/>
    </row>
    <row r="33" spans="1:14" x14ac:dyDescent="0.25">
      <c r="A33" s="1"/>
      <c r="B33" s="1"/>
      <c r="C33" s="1"/>
      <c r="D33" s="1"/>
      <c r="E33" s="1"/>
      <c r="F33" s="1"/>
      <c r="G33" s="1"/>
      <c r="H33" s="1"/>
      <c r="I33" s="1"/>
      <c r="J33" s="1"/>
      <c r="K33" s="1"/>
      <c r="L33" s="1"/>
      <c r="M33" s="1"/>
      <c r="N33" s="1"/>
    </row>
    <row r="34" spans="1:14" x14ac:dyDescent="0.25">
      <c r="A34" s="1"/>
      <c r="B34" s="1"/>
      <c r="C34" s="1"/>
      <c r="D34" s="1"/>
      <c r="E34" s="1"/>
      <c r="F34" s="1"/>
      <c r="G34" s="1"/>
      <c r="H34" s="1"/>
      <c r="I34" s="1"/>
      <c r="J34" s="1"/>
      <c r="K34" s="1"/>
      <c r="L34" s="1"/>
      <c r="M34" s="1"/>
      <c r="N34" s="1"/>
    </row>
    <row r="35" spans="1:14" x14ac:dyDescent="0.25">
      <c r="A35" s="1"/>
      <c r="B35" s="1"/>
      <c r="C35" s="1"/>
      <c r="D35" s="1"/>
      <c r="E35" s="1"/>
      <c r="F35" s="1"/>
      <c r="G35" s="1"/>
      <c r="H35" s="1"/>
      <c r="I35" s="1"/>
      <c r="J35" s="1"/>
      <c r="K35" s="1"/>
      <c r="L35" s="1"/>
      <c r="M35" s="1"/>
      <c r="N35" s="1"/>
    </row>
    <row r="36" spans="1:14" x14ac:dyDescent="0.25">
      <c r="A36" s="1"/>
      <c r="B36" s="1"/>
      <c r="C36" s="1"/>
      <c r="D36" s="1"/>
      <c r="E36" s="1"/>
      <c r="F36" s="1"/>
      <c r="G36" s="1"/>
      <c r="H36" s="1"/>
      <c r="I36" s="1"/>
      <c r="J36" s="1"/>
      <c r="K36" s="1"/>
      <c r="L36" s="1"/>
      <c r="M36" s="1"/>
      <c r="N36" s="1"/>
    </row>
    <row r="37" spans="1:14" x14ac:dyDescent="0.25">
      <c r="A37" s="1"/>
      <c r="B37" s="1"/>
      <c r="C37" s="1"/>
      <c r="D37" s="1"/>
      <c r="E37" s="1"/>
      <c r="F37" s="1"/>
      <c r="G37" s="1"/>
      <c r="H37" s="1"/>
      <c r="I37" s="1"/>
      <c r="J37" s="1"/>
      <c r="K37" s="1"/>
      <c r="L37" s="1"/>
      <c r="M37" s="1"/>
      <c r="N37" s="1"/>
    </row>
    <row r="38" spans="1:14" x14ac:dyDescent="0.25">
      <c r="A38" s="1"/>
      <c r="B38" s="1"/>
      <c r="C38" s="1"/>
      <c r="D38" s="1"/>
      <c r="E38" s="1"/>
      <c r="F38" s="1"/>
      <c r="G38" s="1"/>
      <c r="H38" s="1"/>
      <c r="I38" s="1"/>
      <c r="J38" s="1"/>
      <c r="K38" s="1"/>
      <c r="L38" s="1"/>
      <c r="M38" s="1"/>
      <c r="N38" s="1"/>
    </row>
    <row r="39" spans="1:14" x14ac:dyDescent="0.25">
      <c r="A39" s="1"/>
      <c r="B39" s="1"/>
      <c r="C39" s="1"/>
      <c r="D39" s="1"/>
      <c r="E39" s="1"/>
      <c r="F39" s="1"/>
      <c r="G39" s="1"/>
      <c r="H39" s="1"/>
      <c r="I39" s="1"/>
      <c r="J39" s="1"/>
      <c r="K39" s="1"/>
      <c r="L39" s="1"/>
      <c r="M39" s="1"/>
      <c r="N39" s="1"/>
    </row>
    <row r="40" spans="1:14" x14ac:dyDescent="0.25">
      <c r="A40" s="1"/>
      <c r="B40" s="1"/>
      <c r="C40" s="1"/>
      <c r="D40" s="1"/>
      <c r="E40" s="1"/>
      <c r="F40" s="1"/>
      <c r="G40" s="1"/>
      <c r="H40" s="1"/>
      <c r="I40" s="1"/>
      <c r="J40" s="1"/>
      <c r="K40" s="1"/>
      <c r="L40" s="1"/>
      <c r="M40" s="1"/>
      <c r="N40" s="1"/>
    </row>
    <row r="41" spans="1:14" x14ac:dyDescent="0.25">
      <c r="A41" s="1"/>
      <c r="B41" s="1"/>
      <c r="C41" s="1"/>
      <c r="D41" s="1"/>
      <c r="E41" s="1"/>
      <c r="F41" s="1"/>
      <c r="G41" s="1"/>
      <c r="H41" s="1"/>
      <c r="I41" s="1"/>
      <c r="J41" s="1"/>
      <c r="K41" s="1"/>
      <c r="L41" s="1"/>
      <c r="M41" s="1"/>
      <c r="N41" s="1"/>
    </row>
    <row r="42" spans="1:14" x14ac:dyDescent="0.25">
      <c r="A42" s="1"/>
      <c r="B42" s="1"/>
      <c r="C42" s="1"/>
      <c r="D42" s="1"/>
      <c r="E42" s="1"/>
      <c r="F42" s="1"/>
      <c r="G42" s="1"/>
      <c r="H42" s="1"/>
      <c r="I42" s="1"/>
      <c r="J42" s="1"/>
      <c r="K42" s="1"/>
      <c r="L42" s="1"/>
      <c r="M42" s="1"/>
      <c r="N42" s="1"/>
    </row>
    <row r="43" spans="1:14" x14ac:dyDescent="0.25">
      <c r="A43" s="1"/>
      <c r="B43" s="1"/>
      <c r="C43" s="1"/>
      <c r="D43" s="1"/>
      <c r="E43" s="1"/>
      <c r="F43" s="1"/>
      <c r="G43" s="1"/>
      <c r="H43" s="1"/>
      <c r="I43" s="1"/>
      <c r="J43" s="1"/>
      <c r="K43" s="1"/>
      <c r="L43" s="1"/>
      <c r="M43" s="1"/>
      <c r="N43" s="1"/>
    </row>
    <row r="44" spans="1:14" x14ac:dyDescent="0.25">
      <c r="A44" s="1"/>
      <c r="B44" s="1"/>
      <c r="C44" s="1"/>
      <c r="D44" s="1"/>
      <c r="E44" s="1"/>
      <c r="F44" s="1"/>
      <c r="G44" s="1"/>
      <c r="H44" s="1"/>
      <c r="I44" s="1"/>
      <c r="J44" s="1"/>
      <c r="K44" s="1"/>
      <c r="L44" s="1"/>
      <c r="M44" s="1"/>
      <c r="N44" s="1"/>
    </row>
    <row r="45" spans="1:14" x14ac:dyDescent="0.25">
      <c r="A45" s="1"/>
      <c r="B45" s="1"/>
      <c r="C45" s="1"/>
      <c r="D45" s="1"/>
      <c r="E45" s="1"/>
      <c r="F45" s="1"/>
      <c r="G45" s="1"/>
      <c r="H45" s="1"/>
      <c r="I45" s="1"/>
      <c r="J45" s="1"/>
      <c r="K45" s="1"/>
      <c r="L45" s="1"/>
      <c r="M45" s="1"/>
      <c r="N45" s="1"/>
    </row>
    <row r="46" spans="1:14" x14ac:dyDescent="0.25">
      <c r="A46" s="1"/>
      <c r="B46" s="1"/>
      <c r="C46" s="1"/>
      <c r="D46" s="1"/>
      <c r="E46" s="1"/>
      <c r="F46" s="1"/>
      <c r="G46" s="1"/>
      <c r="H46" s="1"/>
      <c r="I46" s="1"/>
      <c r="J46" s="1"/>
      <c r="K46" s="1"/>
      <c r="L46" s="1"/>
      <c r="M46" s="1"/>
      <c r="N46" s="1"/>
    </row>
  </sheetData>
  <mergeCells count="88">
    <mergeCell ref="A1:N1"/>
    <mergeCell ref="A2:N2"/>
    <mergeCell ref="A3:B3"/>
    <mergeCell ref="C3:F3"/>
    <mergeCell ref="G3:H3"/>
    <mergeCell ref="I3:K3"/>
    <mergeCell ref="L3:N3"/>
    <mergeCell ref="A9:N9"/>
    <mergeCell ref="A4:B5"/>
    <mergeCell ref="C4:F5"/>
    <mergeCell ref="G4:H5"/>
    <mergeCell ref="I4:K5"/>
    <mergeCell ref="L4:N5"/>
    <mergeCell ref="A6:B6"/>
    <mergeCell ref="C6:D6"/>
    <mergeCell ref="E6:H6"/>
    <mergeCell ref="I6:K6"/>
    <mergeCell ref="L6:N6"/>
    <mergeCell ref="A7:B8"/>
    <mergeCell ref="C7:D8"/>
    <mergeCell ref="E7:H8"/>
    <mergeCell ref="I7:K8"/>
    <mergeCell ref="L7:N8"/>
    <mergeCell ref="A10:C10"/>
    <mergeCell ref="D10:H10"/>
    <mergeCell ref="I10:L10"/>
    <mergeCell ref="M10:N10"/>
    <mergeCell ref="A11:C12"/>
    <mergeCell ref="D11:H12"/>
    <mergeCell ref="I11:L12"/>
    <mergeCell ref="M11:N12"/>
    <mergeCell ref="M14:N15"/>
    <mergeCell ref="A13:C13"/>
    <mergeCell ref="D13:E13"/>
    <mergeCell ref="F13:G13"/>
    <mergeCell ref="H13:J13"/>
    <mergeCell ref="K13:L13"/>
    <mergeCell ref="M13:N13"/>
    <mergeCell ref="A14:C15"/>
    <mergeCell ref="D14:E15"/>
    <mergeCell ref="F14:G15"/>
    <mergeCell ref="H14:J15"/>
    <mergeCell ref="K14:L15"/>
    <mergeCell ref="L19:N20"/>
    <mergeCell ref="A16:N16"/>
    <mergeCell ref="A17:B18"/>
    <mergeCell ref="C17:E18"/>
    <mergeCell ref="F17:F18"/>
    <mergeCell ref="G17:H18"/>
    <mergeCell ref="I17:I18"/>
    <mergeCell ref="J17:K18"/>
    <mergeCell ref="L17:N18"/>
    <mergeCell ref="A19:C20"/>
    <mergeCell ref="D19:E20"/>
    <mergeCell ref="F19:G20"/>
    <mergeCell ref="H19:I20"/>
    <mergeCell ref="J19:K20"/>
    <mergeCell ref="G25:H26"/>
    <mergeCell ref="I25:I26"/>
    <mergeCell ref="J25:K26"/>
    <mergeCell ref="L21:N22"/>
    <mergeCell ref="A23:D24"/>
    <mergeCell ref="E23:F24"/>
    <mergeCell ref="G23:I24"/>
    <mergeCell ref="J23:K24"/>
    <mergeCell ref="L23:N24"/>
    <mergeCell ref="A21:B22"/>
    <mergeCell ref="C21:E22"/>
    <mergeCell ref="F21:F22"/>
    <mergeCell ref="G21:H22"/>
    <mergeCell ref="I21:I22"/>
    <mergeCell ref="J21:K22"/>
    <mergeCell ref="M28:M29"/>
    <mergeCell ref="N28:N29"/>
    <mergeCell ref="A30:N30"/>
    <mergeCell ref="L25:N26"/>
    <mergeCell ref="A27:E27"/>
    <mergeCell ref="F27:G27"/>
    <mergeCell ref="I27:J27"/>
    <mergeCell ref="A28:E29"/>
    <mergeCell ref="F28:G29"/>
    <mergeCell ref="H28:H29"/>
    <mergeCell ref="I28:J29"/>
    <mergeCell ref="K28:K29"/>
    <mergeCell ref="L28:L29"/>
    <mergeCell ref="A25:B26"/>
    <mergeCell ref="C25:E26"/>
    <mergeCell ref="F25:F26"/>
  </mergeCells>
  <dataValidations count="34">
    <dataValidation allowBlank="1" showInputMessage="1" showErrorMessage="1" promptTitle="Heating Nighttime Setback (F)" prompt="The number of degrees the thermostat lowers the heating temperature at night to save energy while maintaining comfort. Typically, this is set 5-10°F below the normal daytime temperature._x000a_• Values are between 1 and 10 _x000a_" sqref="D19:E20" xr:uid="{F88F640C-7DE3-47B3-8CD8-82BA33FF4557}"/>
    <dataValidation allowBlank="1" showInputMessage="1" showErrorMessage="1" prompt="The number of hours each day that a set-back thermostat, if one exists, affects the thermostat set-point._x000a_A typical range for Daily Setback Hours is 6 to 10 hours per day, depending on household schedules and comfort preferences._x000a_• Values are between 1-12" sqref="H19:I20" xr:uid="{46ABC7AF-547A-4C5F-B147-5D8A3547F036}"/>
    <dataValidation allowBlank="1" showInputMessage="1" showErrorMessage="1" promptTitle="Cooling Efficiency (%) Improve. " prompt="1-5% typical. 5-10% possible if unit is old and air flow, charge, and duct leaks are all adjusted or fixed using diagnostic equipment. " sqref="G23:I24" xr:uid="{AE5FA8DC-39B4-4EA5-BEED-A9994BEA3347}"/>
    <dataValidation allowBlank="1" showInputMessage="1" showErrorMessage="1" promptTitle="Tune Up" prompt="Select this Checkbox if inspection of the existing equipment indicates a system tune-up is all that is necessary. " sqref="A21:B22" xr:uid="{71736ABE-D412-4D7F-ACFF-811075287E27}"/>
    <dataValidation allowBlank="1" showInputMessage="1" showErrorMessage="1" promptTitle="Required" prompt="Check required to apply the measure as a Health and Safety Measure. " sqref="F21:F22" xr:uid="{49B62EAA-7E60-4B39-B056-5013E390121E}"/>
    <dataValidation allowBlank="1" showInputMessage="1" showErrorMessage="1" promptTitle="Include In SIR" prompt="Check both “Required” and “Include in SIR” to apply the measure as an Incidental Repair (below SIR threshold) or Energy- Conservation Measure (above SIR threshold)" sqref="I21:I22 I17:I18" xr:uid="{C705159E-EE8A-4DB2-BAE6-95718ECB36F1}"/>
    <dataValidation allowBlank="1" showInputMessage="1" showErrorMessage="1" promptTitle="Required " prompt="Check required to apply the measure as a Health and Safety Measure. " sqref="F17:F18" xr:uid="{CB8D5DBF-886B-489F-8BE1-BD6B1009DC96}"/>
    <dataValidation allowBlank="1" showInputMessage="1" showErrorMessage="1" promptTitle="Install Smart Thermostat" prompt="Select the Check Box if the existing HVAC system does not have a Smart Thermostat to operate the heating/cooling. " sqref="A17:B18" xr:uid="{AC68539C-BF42-4701-B4E6-6FA57EFCB774}"/>
    <dataValidation type="list" allowBlank="1" showInputMessage="1" showErrorMessage="1" promptTitle="Efficiency Measurement" prompt="Select the Measurement used to describe the replacement equipment being evaluated (NEAT/MHEA)_x000a_" sqref="H28:H29" xr:uid="{6014DB5F-BA0B-482A-8515-A78FD0A8AC94}">
      <formula1>"%, HSPF2, COP, "</formula1>
    </dataValidation>
    <dataValidation type="list" allowBlank="1" showInputMessage="1" showErrorMessage="1" promptTitle="Output Capacity Measurement" prompt="Enter the Output Capacity Measurement for the evaulated equipment (NEAT/MHEA)" sqref="K28:K29" xr:uid="{2094EF21-28E6-46FA-8C38-570B7D632779}">
      <formula1>"kBtu/hr, Btu/hr, kW"</formula1>
    </dataValidation>
    <dataValidation type="list" allowBlank="1" showInputMessage="1" showErrorMessage="1" promptTitle="Replacement Equipment " prompt="Select the Replacement Equipment to be evaluated for (NEAT/MHEA)" sqref="A28:E29" xr:uid="{E72C702B-5B0C-4040-B5F4-6EDCE7F48046}">
      <formula1>"Furance- Forced Air, Furnance- Gravity, Boiler- Hot Water, Boiler- Steam, Space Heater, Heat Pump- Central, Heat Pump- Room/Window, Heat Pump- PTHP, Heat Pump- Ductless Mini-Split"</formula1>
    </dataValidation>
    <dataValidation allowBlank="1" showInputMessage="1" showErrorMessage="1" promptTitle="Efficiency" prompt="Enter projected % of replacement equipment being evaluated (NEAT/MHEA)" sqref="F28:G29" xr:uid="{B4EF290F-0101-4AFC-9D33-9D0EC55E12A7}"/>
    <dataValidation allowBlank="1" showInputMessage="1" showErrorMessage="1" promptTitle="Output Capacity" prompt="Enter the Output Capacity of the equipment being evaluated (NEAT/MHEA)" sqref="I28:J29" xr:uid="{B18FCAE6-8589-4F41-BF22-5B29FE8DB637}"/>
    <dataValidation allowBlank="1" showInputMessage="1" showErrorMessage="1" promptTitle="Cost(s)" prompt="Enter Costs Associated with the equipment being evaluated (NEAT/MHEA)" sqref="L28:N29" xr:uid="{A3062C91-C955-460B-99A3-B5A3B12F16C7}"/>
    <dataValidation allowBlank="1" showInputMessage="1" showErrorMessage="1" promptTitle="Existing EER" prompt="Enter the Existing EER " sqref="M14:N15" xr:uid="{BA8C5961-F740-4FB4-A431-7B47121FA211}"/>
    <dataValidation allowBlank="1" showInputMessage="1" showErrorMessage="1" promptTitle="Existing SEER" prompt="Enter the existing SEER of the cooling unit. " sqref="K14:L15" xr:uid="{7398853A-A718-48C4-9255-31AC37798348}"/>
    <dataValidation type="list" allowBlank="1" showInputMessage="1" showErrorMessage="1" promptTitle="Output" prompt="Select the Output Capacity Type for the Cooling Equipment. " sqref="F14:G15" xr:uid="{71EA7802-441E-4D59-B381-06C56C424358}">
      <formula1>"kBtu/hr, Btu/hr, Tons"</formula1>
    </dataValidation>
    <dataValidation allowBlank="1" showInputMessage="1" showErrorMessage="1" promptTitle="Output Capacity" prompt="Enter the Output Capacity from the Cooling Equipment. " sqref="D14:E15" xr:uid="{700C8BC4-8E64-4D66-A759-CA6E57DC1E72}"/>
    <dataValidation allowBlank="1" showInputMessage="1" showErrorMessage="1" promptTitle="Amps (Actual Metering)" prompt="Window Unit Only. " sqref="A14:C15" xr:uid="{3113807C-AB08-40D4-A4F9-DEE8DF419C01}"/>
    <dataValidation type="list" allowBlank="1" showInputMessage="1" showErrorMessage="1" promptTitle="Air Conditioner Coil" prompt="Select the existing AC Coil Condition based off Visual Inspection. " sqref="I11:L12" xr:uid="{F9D0BC89-1BE8-49E3-9C72-8FAA082EC8FB}">
      <formula1>"Clean, Fair, Dirty, Plugged, None"</formula1>
    </dataValidation>
    <dataValidation type="list" allowBlank="1" showInputMessage="1" showErrorMessage="1" promptTitle="Recommend Further Testing" prompt="Based on Inspection, does this unit require further diagnostic testing? _x000a_Select an option from the dropdown list. " sqref="D11:H12" xr:uid="{78745D6B-5C87-4B3D-A0B7-95F439819C79}">
      <formula1>"Yes- Critical Issue, Yes- Performance Concern, Yes- Aifflow Issue, Yes- Electrical Problem, No- Operating Normally, No- Minor Adjustment Needed, No- Routine Maintenance Advised, No- Check for Efficiency Replacement "</formula1>
    </dataValidation>
    <dataValidation allowBlank="1" showInputMessage="1" showErrorMessage="1" promptTitle="Model #" prompt="Enter the Model # for the Cooling System. " sqref="L7:N8" xr:uid="{3BD398E5-DDFF-42FD-8EB1-6227388F56AC}"/>
    <dataValidation allowBlank="1" showInputMessage="1" showErrorMessage="1" promptTitle="Serial Number" prompt="Enter Serial Number for the Cooling System. " sqref="I7:K8" xr:uid="{D671998A-0156-408B-A803-5CAF7712FA3C}"/>
    <dataValidation allowBlank="1" showInputMessage="1" showErrorMessage="1" promptTitle="Floor Area Cooled (Sq. Ft) " prompt="What is the Floor Area Cooled for this Cooling System " sqref="E7:H8" xr:uid="{79913FB8-47CC-4CA4-93C0-8A3EC2804074}"/>
    <dataValidation allowBlank="1" showInputMessage="1" showErrorMessage="1" prompt="Utilize this checkbox to indicate if the existing equipment is used as a secondary cooling system for the dwelling unt. " sqref="C7:D8" xr:uid="{B52A42B2-1A37-44B0-9195-EFD91D90B7B9}"/>
    <dataValidation allowBlank="1" showInputMessage="1" showErrorMessage="1" promptTitle="Primary System " prompt="Utilize the checkbox to indicate if this cooling system is the primary system for the dwelling unit." sqref="A7:B8" xr:uid="{4571A1B3-E0B7-41C8-ACCC-2132617A258B}"/>
    <dataValidation allowBlank="1" showInputMessage="1" showErrorMessage="1" promptTitle="Year Manufactured " prompt="Enter the Year Manufactured. " sqref="L4:N5" xr:uid="{72857E31-2B40-4293-8553-B6FA1AB1BED4}"/>
    <dataValidation allowBlank="1" showInputMessage="1" showErrorMessage="1" promptTitle="HVAC System Code " prompt="Entr the Code that makes the most sense to Agency to idenitfy the existing cooling system. " sqref="A4:B5" xr:uid="{0D12DEC2-EA9C-4DC8-A571-149B5E527065}"/>
    <dataValidation type="list" allowBlank="1" showInputMessage="1" showErrorMessage="1" promptTitle="Equipment Type" prompt="Choose Equipment Type from the dropdown list." sqref="C4:F5" xr:uid="{68C4A0EA-3E0D-456D-B9CD-1424CBC7AC0A}">
      <formula1>"Air Conditioner- Central, Air Conditioner- Room, Air Conditioner- Mini-Split, Air Conditioner- PTAC, Evaporative Cooler "</formula1>
    </dataValidation>
    <dataValidation type="list" allowBlank="1" showInputMessage="1" showErrorMessage="1" promptTitle="Condition" prompt="Select the Condition from the dropdown list that best describes the cooling system. " sqref="G4:H5" xr:uid="{ADA53B3E-8729-4738-B6DF-6F4E0CBFEA82}">
      <formula1>"Good, Fair, Poor, Not Working"</formula1>
    </dataValidation>
    <dataValidation type="list" allowBlank="1" showInputMessage="1" showErrorMessage="1" promptTitle="Equipment Location " prompt="Choose Location from the dropdown list." sqref="I4:K5" xr:uid="{FF6C5F0C-81E4-4AC1-8EAE-E3CA4A7F8047}">
      <formula1>"East Side, West Side, North Side, South Side "</formula1>
    </dataValidation>
    <dataValidation type="list" allowBlank="1" showInputMessage="1" showErrorMessage="1" promptTitle="Maintenance Status " prompt="Select a Maintenance Status that best describes this Equipment" sqref="A11:C12" xr:uid="{94D6A787-1687-4E16-A3F7-165F796BC8CD}">
      <formula1>"Annual Professional Maintenance, Seldom or Never Maintained, Not Working"</formula1>
    </dataValidation>
    <dataValidation type="list" allowBlank="1" showInputMessage="1" showErrorMessage="1" promptTitle="Ton(s)" prompt="Enter the Tons for the Cooling System, if applicable. " sqref="H14:J15" xr:uid="{96F96335-6DF2-4B99-A07C-D227B96A7FDA}">
      <formula1>"1,1.5,2,2.5,3,3.5,4,4.5,5"</formula1>
    </dataValidation>
    <dataValidation type="list" allowBlank="1" showInputMessage="1" showErrorMessage="1" promptTitle="Condenser Coil Condition " prompt="Select the existing Condensing Condition based off Visual Inspection. " sqref="M11:N12" xr:uid="{5DD2C861-7FF5-424B-9726-FDF533308B27}">
      <formula1>"Clean, Fair, Dirty, Plugged, None"</formula1>
    </dataValidation>
  </dataValidations>
  <printOptions horizontalCentered="1"/>
  <pageMargins left="0" right="0" top="0" bottom="0" header="0" footer="0"/>
  <pageSetup scale="6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0</xdr:col>
                    <xdr:colOff>476250</xdr:colOff>
                    <xdr:row>6</xdr:row>
                    <xdr:rowOff>19050</xdr:rowOff>
                  </from>
                  <to>
                    <xdr:col>1</xdr:col>
                    <xdr:colOff>9525</xdr:colOff>
                    <xdr:row>7</xdr:row>
                    <xdr:rowOff>104775</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2</xdr:col>
                    <xdr:colOff>523875</xdr:colOff>
                    <xdr:row>6</xdr:row>
                    <xdr:rowOff>19050</xdr:rowOff>
                  </from>
                  <to>
                    <xdr:col>3</xdr:col>
                    <xdr:colOff>57150</xdr:colOff>
                    <xdr:row>7</xdr:row>
                    <xdr:rowOff>104775</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0</xdr:col>
                    <xdr:colOff>504825</xdr:colOff>
                    <xdr:row>16</xdr:row>
                    <xdr:rowOff>47625</xdr:rowOff>
                  </from>
                  <to>
                    <xdr:col>1</xdr:col>
                    <xdr:colOff>38100</xdr:colOff>
                    <xdr:row>17</xdr:row>
                    <xdr:rowOff>133350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5</xdr:col>
                    <xdr:colOff>171450</xdr:colOff>
                    <xdr:row>16</xdr:row>
                    <xdr:rowOff>57150</xdr:rowOff>
                  </from>
                  <to>
                    <xdr:col>5</xdr:col>
                    <xdr:colOff>571500</xdr:colOff>
                    <xdr:row>17</xdr:row>
                    <xdr:rowOff>142875</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8</xdr:col>
                    <xdr:colOff>161925</xdr:colOff>
                    <xdr:row>16</xdr:row>
                    <xdr:rowOff>76200</xdr:rowOff>
                  </from>
                  <to>
                    <xdr:col>8</xdr:col>
                    <xdr:colOff>561975</xdr:colOff>
                    <xdr:row>17</xdr:row>
                    <xdr:rowOff>161925</xdr:rowOff>
                  </to>
                </anchor>
              </controlPr>
            </control>
          </mc:Choice>
        </mc:AlternateContent>
        <mc:AlternateContent xmlns:mc="http://schemas.openxmlformats.org/markup-compatibility/2006">
          <mc:Choice Requires="x14">
            <control shapeId="27654" r:id="rId9" name="Check Box 6">
              <controlPr defaultSize="0" autoFill="0" autoLine="0" autoPict="0">
                <anchor moveWithCells="1">
                  <from>
                    <xdr:col>0</xdr:col>
                    <xdr:colOff>419100</xdr:colOff>
                    <xdr:row>20</xdr:row>
                    <xdr:rowOff>19050</xdr:rowOff>
                  </from>
                  <to>
                    <xdr:col>0</xdr:col>
                    <xdr:colOff>819150</xdr:colOff>
                    <xdr:row>21</xdr:row>
                    <xdr:rowOff>104775</xdr:rowOff>
                  </to>
                </anchor>
              </controlPr>
            </control>
          </mc:Choice>
        </mc:AlternateContent>
        <mc:AlternateContent xmlns:mc="http://schemas.openxmlformats.org/markup-compatibility/2006">
          <mc:Choice Requires="x14">
            <control shapeId="27655" r:id="rId10" name="Check Box 7">
              <controlPr defaultSize="0" autoFill="0" autoLine="0" autoPict="0">
                <anchor moveWithCells="1">
                  <from>
                    <xdr:col>5</xdr:col>
                    <xdr:colOff>257175</xdr:colOff>
                    <xdr:row>20</xdr:row>
                    <xdr:rowOff>66675</xdr:rowOff>
                  </from>
                  <to>
                    <xdr:col>5</xdr:col>
                    <xdr:colOff>657225</xdr:colOff>
                    <xdr:row>21</xdr:row>
                    <xdr:rowOff>152400</xdr:rowOff>
                  </to>
                </anchor>
              </controlPr>
            </control>
          </mc:Choice>
        </mc:AlternateContent>
        <mc:AlternateContent xmlns:mc="http://schemas.openxmlformats.org/markup-compatibility/2006">
          <mc:Choice Requires="x14">
            <control shapeId="27656" r:id="rId11" name="Check Box 8">
              <controlPr defaultSize="0" autoFill="0" autoLine="0" autoPict="0">
                <anchor moveWithCells="1">
                  <from>
                    <xdr:col>8</xdr:col>
                    <xdr:colOff>142875</xdr:colOff>
                    <xdr:row>20</xdr:row>
                    <xdr:rowOff>47625</xdr:rowOff>
                  </from>
                  <to>
                    <xdr:col>8</xdr:col>
                    <xdr:colOff>542925</xdr:colOff>
                    <xdr:row>21</xdr:row>
                    <xdr:rowOff>133350</xdr:rowOff>
                  </to>
                </anchor>
              </controlPr>
            </control>
          </mc:Choice>
        </mc:AlternateContent>
        <mc:AlternateContent xmlns:mc="http://schemas.openxmlformats.org/markup-compatibility/2006">
          <mc:Choice Requires="x14">
            <control shapeId="27657" r:id="rId12" name="Check Box 9">
              <controlPr defaultSize="0" autoFill="0" autoLine="0" autoPict="0">
                <anchor moveWithCells="1">
                  <from>
                    <xdr:col>0</xdr:col>
                    <xdr:colOff>390525</xdr:colOff>
                    <xdr:row>24</xdr:row>
                    <xdr:rowOff>47625</xdr:rowOff>
                  </from>
                  <to>
                    <xdr:col>0</xdr:col>
                    <xdr:colOff>790575</xdr:colOff>
                    <xdr:row>25</xdr:row>
                    <xdr:rowOff>133350</xdr:rowOff>
                  </to>
                </anchor>
              </controlPr>
            </control>
          </mc:Choice>
        </mc:AlternateContent>
        <mc:AlternateContent xmlns:mc="http://schemas.openxmlformats.org/markup-compatibility/2006">
          <mc:Choice Requires="x14">
            <control shapeId="27658" r:id="rId13" name="Check Box 10">
              <controlPr defaultSize="0" autoFill="0" autoLine="0" autoPict="0">
                <anchor moveWithCells="1">
                  <from>
                    <xdr:col>5</xdr:col>
                    <xdr:colOff>200025</xdr:colOff>
                    <xdr:row>24</xdr:row>
                    <xdr:rowOff>66675</xdr:rowOff>
                  </from>
                  <to>
                    <xdr:col>5</xdr:col>
                    <xdr:colOff>600075</xdr:colOff>
                    <xdr:row>25</xdr:row>
                    <xdr:rowOff>152400</xdr:rowOff>
                  </to>
                </anchor>
              </controlPr>
            </control>
          </mc:Choice>
        </mc:AlternateContent>
        <mc:AlternateContent xmlns:mc="http://schemas.openxmlformats.org/markup-compatibility/2006">
          <mc:Choice Requires="x14">
            <control shapeId="27659" r:id="rId14" name="Check Box 11">
              <controlPr defaultSize="0" autoFill="0" autoLine="0" autoPict="0">
                <anchor moveWithCells="1">
                  <from>
                    <xdr:col>8</xdr:col>
                    <xdr:colOff>133350</xdr:colOff>
                    <xdr:row>24</xdr:row>
                    <xdr:rowOff>57150</xdr:rowOff>
                  </from>
                  <to>
                    <xdr:col>8</xdr:col>
                    <xdr:colOff>533400</xdr:colOff>
                    <xdr:row>25</xdr:row>
                    <xdr:rowOff>142875</xdr:rowOff>
                  </to>
                </anchor>
              </controlPr>
            </control>
          </mc:Choice>
        </mc:AlternateContent>
        <mc:AlternateContent xmlns:mc="http://schemas.openxmlformats.org/markup-compatibility/2006">
          <mc:Choice Requires="x14">
            <control shapeId="27660" r:id="rId15" name="Check Box 12">
              <controlPr defaultSize="0" autoFill="0" autoLine="0" autoPict="0">
                <anchor moveWithCells="1">
                  <from>
                    <xdr:col>0</xdr:col>
                    <xdr:colOff>504825</xdr:colOff>
                    <xdr:row>16</xdr:row>
                    <xdr:rowOff>47625</xdr:rowOff>
                  </from>
                  <to>
                    <xdr:col>1</xdr:col>
                    <xdr:colOff>38100</xdr:colOff>
                    <xdr:row>17</xdr:row>
                    <xdr:rowOff>133350</xdr:rowOff>
                  </to>
                </anchor>
              </controlPr>
            </control>
          </mc:Choice>
        </mc:AlternateContent>
        <mc:AlternateContent xmlns:mc="http://schemas.openxmlformats.org/markup-compatibility/2006">
          <mc:Choice Requires="x14">
            <control shapeId="27661" r:id="rId16" name="Check Box 13">
              <controlPr defaultSize="0" autoFill="0" autoLine="0" autoPict="0">
                <anchor moveWithCells="1">
                  <from>
                    <xdr:col>5</xdr:col>
                    <xdr:colOff>171450</xdr:colOff>
                    <xdr:row>16</xdr:row>
                    <xdr:rowOff>57150</xdr:rowOff>
                  </from>
                  <to>
                    <xdr:col>5</xdr:col>
                    <xdr:colOff>571500</xdr:colOff>
                    <xdr:row>17</xdr:row>
                    <xdr:rowOff>142875</xdr:rowOff>
                  </to>
                </anchor>
              </controlPr>
            </control>
          </mc:Choice>
        </mc:AlternateContent>
        <mc:AlternateContent xmlns:mc="http://schemas.openxmlformats.org/markup-compatibility/2006">
          <mc:Choice Requires="x14">
            <control shapeId="27662" r:id="rId17" name="Check Box 14">
              <controlPr defaultSize="0" autoFill="0" autoLine="0" autoPict="0">
                <anchor moveWithCells="1">
                  <from>
                    <xdr:col>8</xdr:col>
                    <xdr:colOff>161925</xdr:colOff>
                    <xdr:row>16</xdr:row>
                    <xdr:rowOff>76200</xdr:rowOff>
                  </from>
                  <to>
                    <xdr:col>8</xdr:col>
                    <xdr:colOff>561975</xdr:colOff>
                    <xdr:row>17</xdr:row>
                    <xdr:rowOff>161925</xdr:rowOff>
                  </to>
                </anchor>
              </controlPr>
            </control>
          </mc:Choice>
        </mc:AlternateContent>
        <mc:AlternateContent xmlns:mc="http://schemas.openxmlformats.org/markup-compatibility/2006">
          <mc:Choice Requires="x14">
            <control shapeId="27663" r:id="rId18" name="Check Box 15">
              <controlPr defaultSize="0" autoFill="0" autoLine="0" autoPict="0">
                <anchor moveWithCells="1">
                  <from>
                    <xdr:col>0</xdr:col>
                    <xdr:colOff>419100</xdr:colOff>
                    <xdr:row>20</xdr:row>
                    <xdr:rowOff>19050</xdr:rowOff>
                  </from>
                  <to>
                    <xdr:col>0</xdr:col>
                    <xdr:colOff>819150</xdr:colOff>
                    <xdr:row>21</xdr:row>
                    <xdr:rowOff>104775</xdr:rowOff>
                  </to>
                </anchor>
              </controlPr>
            </control>
          </mc:Choice>
        </mc:AlternateContent>
        <mc:AlternateContent xmlns:mc="http://schemas.openxmlformats.org/markup-compatibility/2006">
          <mc:Choice Requires="x14">
            <control shapeId="27664" r:id="rId19" name="Check Box 16">
              <controlPr defaultSize="0" autoFill="0" autoLine="0" autoPict="0">
                <anchor moveWithCells="1">
                  <from>
                    <xdr:col>5</xdr:col>
                    <xdr:colOff>257175</xdr:colOff>
                    <xdr:row>20</xdr:row>
                    <xdr:rowOff>66675</xdr:rowOff>
                  </from>
                  <to>
                    <xdr:col>5</xdr:col>
                    <xdr:colOff>657225</xdr:colOff>
                    <xdr:row>21</xdr:row>
                    <xdr:rowOff>152400</xdr:rowOff>
                  </to>
                </anchor>
              </controlPr>
            </control>
          </mc:Choice>
        </mc:AlternateContent>
        <mc:AlternateContent xmlns:mc="http://schemas.openxmlformats.org/markup-compatibility/2006">
          <mc:Choice Requires="x14">
            <control shapeId="27665" r:id="rId20" name="Check Box 17">
              <controlPr defaultSize="0" autoFill="0" autoLine="0" autoPict="0">
                <anchor moveWithCells="1">
                  <from>
                    <xdr:col>8</xdr:col>
                    <xdr:colOff>142875</xdr:colOff>
                    <xdr:row>20</xdr:row>
                    <xdr:rowOff>47625</xdr:rowOff>
                  </from>
                  <to>
                    <xdr:col>8</xdr:col>
                    <xdr:colOff>542925</xdr:colOff>
                    <xdr:row>21</xdr:row>
                    <xdr:rowOff>133350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63C80-1070-40E0-A218-995307F2A46D}">
  <sheetPr codeName="Sheet11">
    <pageSetUpPr fitToPage="1"/>
  </sheetPr>
  <dimension ref="A1:N27"/>
  <sheetViews>
    <sheetView showGridLines="0" zoomScale="90" zoomScaleNormal="90" workbookViewId="0">
      <selection sqref="A1:N1"/>
    </sheetView>
  </sheetViews>
  <sheetFormatPr defaultRowHeight="15" x14ac:dyDescent="0.25"/>
  <cols>
    <col min="1" max="14" width="16" customWidth="1"/>
  </cols>
  <sheetData>
    <row r="1" spans="1:14" ht="18.75" x14ac:dyDescent="0.3">
      <c r="A1" s="432" t="s">
        <v>117</v>
      </c>
      <c r="B1" s="433"/>
      <c r="C1" s="433"/>
      <c r="D1" s="433"/>
      <c r="E1" s="433"/>
      <c r="F1" s="433"/>
      <c r="G1" s="433"/>
      <c r="H1" s="433"/>
      <c r="I1" s="433"/>
      <c r="J1" s="433"/>
      <c r="K1" s="433"/>
      <c r="L1" s="433"/>
      <c r="M1" s="433"/>
      <c r="N1" s="434"/>
    </row>
    <row r="2" spans="1:14" s="574" customFormat="1" ht="24" customHeight="1" x14ac:dyDescent="0.25">
      <c r="A2" s="573" t="s">
        <v>118</v>
      </c>
      <c r="B2" s="272"/>
      <c r="C2" s="272"/>
      <c r="D2" s="272"/>
      <c r="E2" s="272"/>
      <c r="F2" s="272"/>
      <c r="G2" s="272"/>
      <c r="H2" s="272"/>
      <c r="I2" s="272"/>
      <c r="J2" s="272"/>
      <c r="K2" s="272"/>
      <c r="L2" s="272"/>
      <c r="M2" s="272"/>
      <c r="N2" s="575"/>
    </row>
    <row r="3" spans="1:14" x14ac:dyDescent="0.25">
      <c r="A3" s="427" t="s">
        <v>119</v>
      </c>
      <c r="B3" s="321"/>
      <c r="C3" s="321" t="s">
        <v>120</v>
      </c>
      <c r="D3" s="321"/>
      <c r="E3" s="321" t="s">
        <v>121</v>
      </c>
      <c r="F3" s="321"/>
      <c r="G3" s="321"/>
      <c r="H3" s="321" t="s">
        <v>122</v>
      </c>
      <c r="I3" s="321"/>
      <c r="J3" s="321"/>
      <c r="K3" s="321" t="s">
        <v>123</v>
      </c>
      <c r="L3" s="321"/>
      <c r="M3" s="367" t="s">
        <v>124</v>
      </c>
      <c r="N3" s="428"/>
    </row>
    <row r="4" spans="1:14" x14ac:dyDescent="0.25">
      <c r="A4" s="427"/>
      <c r="B4" s="321"/>
      <c r="C4" s="321"/>
      <c r="D4" s="321"/>
      <c r="E4" s="321"/>
      <c r="F4" s="321"/>
      <c r="G4" s="321"/>
      <c r="H4" s="321"/>
      <c r="I4" s="321"/>
      <c r="J4" s="321"/>
      <c r="K4" s="321"/>
      <c r="L4" s="321"/>
      <c r="M4" s="367"/>
      <c r="N4" s="428"/>
    </row>
    <row r="5" spans="1:14" ht="20.25" customHeight="1" x14ac:dyDescent="0.25">
      <c r="A5" s="416"/>
      <c r="B5" s="241"/>
      <c r="C5" s="241"/>
      <c r="D5" s="241"/>
      <c r="E5" s="241"/>
      <c r="F5" s="241"/>
      <c r="G5" s="241"/>
      <c r="H5" s="241"/>
      <c r="I5" s="241"/>
      <c r="J5" s="241"/>
      <c r="K5" s="241"/>
      <c r="L5" s="241"/>
      <c r="M5" s="241"/>
      <c r="N5" s="425"/>
    </row>
    <row r="6" spans="1:14" ht="20.25" customHeight="1" x14ac:dyDescent="0.25">
      <c r="A6" s="416"/>
      <c r="B6" s="241"/>
      <c r="C6" s="241"/>
      <c r="D6" s="241"/>
      <c r="E6" s="241"/>
      <c r="F6" s="241"/>
      <c r="G6" s="241"/>
      <c r="H6" s="241"/>
      <c r="I6" s="241"/>
      <c r="J6" s="241"/>
      <c r="K6" s="241"/>
      <c r="L6" s="241"/>
      <c r="M6" s="241"/>
      <c r="N6" s="425"/>
    </row>
    <row r="7" spans="1:14" x14ac:dyDescent="0.25">
      <c r="A7" s="447" t="s">
        <v>127</v>
      </c>
      <c r="B7" s="448"/>
      <c r="C7" s="449"/>
      <c r="D7" s="453" t="s">
        <v>125</v>
      </c>
      <c r="E7" s="448"/>
      <c r="F7" s="449"/>
      <c r="G7" s="453" t="s">
        <v>126</v>
      </c>
      <c r="H7" s="448"/>
      <c r="I7" s="449"/>
      <c r="J7" s="453" t="s">
        <v>424</v>
      </c>
      <c r="K7" s="448"/>
      <c r="L7" s="448"/>
      <c r="M7" s="448"/>
      <c r="N7" s="455"/>
    </row>
    <row r="8" spans="1:14" x14ac:dyDescent="0.25">
      <c r="A8" s="450"/>
      <c r="B8" s="451"/>
      <c r="C8" s="452"/>
      <c r="D8" s="454"/>
      <c r="E8" s="451"/>
      <c r="F8" s="452"/>
      <c r="G8" s="454"/>
      <c r="H8" s="451"/>
      <c r="I8" s="452"/>
      <c r="J8" s="454"/>
      <c r="K8" s="451"/>
      <c r="L8" s="451"/>
      <c r="M8" s="451"/>
      <c r="N8" s="456"/>
    </row>
    <row r="9" spans="1:14" ht="20.25" customHeight="1" x14ac:dyDescent="0.25">
      <c r="A9" s="442"/>
      <c r="B9" s="443"/>
      <c r="C9" s="443"/>
      <c r="D9" s="241"/>
      <c r="E9" s="241"/>
      <c r="F9" s="241"/>
      <c r="G9" s="241"/>
      <c r="H9" s="241"/>
      <c r="I9" s="241"/>
      <c r="J9" s="241"/>
      <c r="K9" s="241"/>
      <c r="L9" s="241"/>
      <c r="M9" s="241"/>
      <c r="N9" s="425"/>
    </row>
    <row r="10" spans="1:14" ht="20.25" customHeight="1" x14ac:dyDescent="0.25">
      <c r="A10" s="442"/>
      <c r="B10" s="443"/>
      <c r="C10" s="443"/>
      <c r="D10" s="241"/>
      <c r="E10" s="241"/>
      <c r="F10" s="241"/>
      <c r="G10" s="241"/>
      <c r="H10" s="241"/>
      <c r="I10" s="241"/>
      <c r="J10" s="241"/>
      <c r="K10" s="241"/>
      <c r="L10" s="241"/>
      <c r="M10" s="241"/>
      <c r="N10" s="425"/>
    </row>
    <row r="11" spans="1:14" s="574" customFormat="1" ht="24" customHeight="1" x14ac:dyDescent="0.25">
      <c r="A11" s="571" t="s">
        <v>131</v>
      </c>
      <c r="B11" s="374"/>
      <c r="C11" s="374"/>
      <c r="D11" s="374"/>
      <c r="E11" s="374"/>
      <c r="F11" s="374"/>
      <c r="G11" s="374"/>
      <c r="H11" s="374"/>
      <c r="I11" s="374"/>
      <c r="J11" s="374"/>
      <c r="K11" s="374"/>
      <c r="L11" s="374"/>
      <c r="M11" s="374"/>
      <c r="N11" s="572"/>
    </row>
    <row r="12" spans="1:14" ht="22.5" customHeight="1" x14ac:dyDescent="0.25">
      <c r="A12" s="415" t="s">
        <v>139</v>
      </c>
      <c r="B12" s="367"/>
      <c r="C12" s="457"/>
      <c r="D12" s="457"/>
      <c r="E12" s="367" t="s">
        <v>132</v>
      </c>
      <c r="F12" s="367"/>
      <c r="G12" s="457"/>
      <c r="H12" s="457"/>
      <c r="I12" s="367" t="s">
        <v>40</v>
      </c>
      <c r="J12" s="367"/>
      <c r="K12" s="367"/>
      <c r="L12" s="457"/>
      <c r="M12" s="457"/>
      <c r="N12" s="458"/>
    </row>
    <row r="13" spans="1:14" ht="22.5" customHeight="1" x14ac:dyDescent="0.25">
      <c r="A13" s="415"/>
      <c r="B13" s="367"/>
      <c r="C13" s="457"/>
      <c r="D13" s="457"/>
      <c r="E13" s="367"/>
      <c r="F13" s="367"/>
      <c r="G13" s="457"/>
      <c r="H13" s="457"/>
      <c r="I13" s="367"/>
      <c r="J13" s="367"/>
      <c r="K13" s="367"/>
      <c r="L13" s="457"/>
      <c r="M13" s="457"/>
      <c r="N13" s="458"/>
    </row>
    <row r="14" spans="1:14" s="574" customFormat="1" ht="24" customHeight="1" x14ac:dyDescent="0.25">
      <c r="A14" s="573" t="s">
        <v>133</v>
      </c>
      <c r="B14" s="272"/>
      <c r="C14" s="272"/>
      <c r="D14" s="272"/>
      <c r="E14" s="272"/>
      <c r="F14" s="272"/>
      <c r="G14" s="272"/>
      <c r="H14" s="272"/>
      <c r="I14" s="272"/>
      <c r="J14" s="272"/>
      <c r="K14" s="272"/>
      <c r="L14" s="285"/>
      <c r="M14" s="367" t="s">
        <v>134</v>
      </c>
      <c r="N14" s="428"/>
    </row>
    <row r="15" spans="1:14" x14ac:dyDescent="0.25">
      <c r="A15" s="427" t="s">
        <v>128</v>
      </c>
      <c r="B15" s="321"/>
      <c r="C15" s="321" t="s">
        <v>129</v>
      </c>
      <c r="D15" s="321"/>
      <c r="E15" s="321" t="s">
        <v>130</v>
      </c>
      <c r="F15" s="321"/>
      <c r="G15" s="321" t="s">
        <v>99</v>
      </c>
      <c r="H15" s="321"/>
      <c r="I15" s="321" t="s">
        <v>100</v>
      </c>
      <c r="J15" s="321"/>
      <c r="K15" s="321" t="s">
        <v>137</v>
      </c>
      <c r="L15" s="321"/>
      <c r="M15" s="367"/>
      <c r="N15" s="428"/>
    </row>
    <row r="16" spans="1:14" x14ac:dyDescent="0.25">
      <c r="A16" s="427"/>
      <c r="B16" s="321"/>
      <c r="C16" s="321"/>
      <c r="D16" s="321"/>
      <c r="E16" s="321"/>
      <c r="F16" s="321"/>
      <c r="G16" s="321"/>
      <c r="H16" s="321"/>
      <c r="I16" s="321"/>
      <c r="J16" s="321"/>
      <c r="K16" s="321"/>
      <c r="L16" s="321"/>
      <c r="M16" s="367"/>
      <c r="N16" s="428"/>
    </row>
    <row r="17" spans="1:14" ht="20.25" customHeight="1" x14ac:dyDescent="0.25">
      <c r="A17" s="416"/>
      <c r="B17" s="241"/>
      <c r="C17" s="241"/>
      <c r="D17" s="241"/>
      <c r="E17" s="241"/>
      <c r="F17" s="241"/>
      <c r="G17" s="241"/>
      <c r="H17" s="241"/>
      <c r="I17" s="241"/>
      <c r="J17" s="241"/>
      <c r="K17" s="241"/>
      <c r="L17" s="241"/>
      <c r="M17" s="600"/>
      <c r="N17" s="601"/>
    </row>
    <row r="18" spans="1:14" ht="20.25" customHeight="1" x14ac:dyDescent="0.25">
      <c r="A18" s="416"/>
      <c r="B18" s="241"/>
      <c r="C18" s="241"/>
      <c r="D18" s="241"/>
      <c r="E18" s="241"/>
      <c r="F18" s="241"/>
      <c r="G18" s="241"/>
      <c r="H18" s="241"/>
      <c r="I18" s="241"/>
      <c r="J18" s="241"/>
      <c r="K18" s="241"/>
      <c r="L18" s="241"/>
      <c r="M18" s="602"/>
      <c r="N18" s="603"/>
    </row>
    <row r="19" spans="1:14" x14ac:dyDescent="0.25">
      <c r="A19" s="427" t="s">
        <v>128</v>
      </c>
      <c r="B19" s="321"/>
      <c r="C19" s="321" t="s">
        <v>129</v>
      </c>
      <c r="D19" s="321"/>
      <c r="E19" s="321" t="s">
        <v>130</v>
      </c>
      <c r="F19" s="321"/>
      <c r="G19" s="321" t="s">
        <v>99</v>
      </c>
      <c r="H19" s="321"/>
      <c r="I19" s="321" t="s">
        <v>100</v>
      </c>
      <c r="J19" s="321"/>
      <c r="K19" s="321" t="s">
        <v>137</v>
      </c>
      <c r="L19" s="321"/>
      <c r="M19" s="367" t="s">
        <v>135</v>
      </c>
      <c r="N19" s="428"/>
    </row>
    <row r="20" spans="1:14" x14ac:dyDescent="0.25">
      <c r="A20" s="427"/>
      <c r="B20" s="321"/>
      <c r="C20" s="321"/>
      <c r="D20" s="321"/>
      <c r="E20" s="321"/>
      <c r="F20" s="321"/>
      <c r="G20" s="321"/>
      <c r="H20" s="321"/>
      <c r="I20" s="321"/>
      <c r="J20" s="321"/>
      <c r="K20" s="321"/>
      <c r="L20" s="321"/>
      <c r="M20" s="367"/>
      <c r="N20" s="428"/>
    </row>
    <row r="21" spans="1:14" ht="20.25" customHeight="1" x14ac:dyDescent="0.25">
      <c r="A21" s="416"/>
      <c r="B21" s="241"/>
      <c r="C21" s="241"/>
      <c r="D21" s="241"/>
      <c r="E21" s="241"/>
      <c r="F21" s="241"/>
      <c r="G21" s="241"/>
      <c r="H21" s="241"/>
      <c r="I21" s="241"/>
      <c r="J21" s="241"/>
      <c r="K21" s="241"/>
      <c r="L21" s="241"/>
      <c r="M21" s="606">
        <v>60</v>
      </c>
      <c r="N21" s="607"/>
    </row>
    <row r="22" spans="1:14" ht="20.25" customHeight="1" x14ac:dyDescent="0.25">
      <c r="A22" s="416"/>
      <c r="B22" s="241"/>
      <c r="C22" s="241"/>
      <c r="D22" s="241"/>
      <c r="E22" s="241"/>
      <c r="F22" s="241"/>
      <c r="G22" s="241"/>
      <c r="H22" s="241"/>
      <c r="I22" s="241"/>
      <c r="J22" s="241"/>
      <c r="K22" s="241"/>
      <c r="L22" s="241"/>
      <c r="M22" s="367" t="s">
        <v>136</v>
      </c>
      <c r="N22" s="428"/>
    </row>
    <row r="23" spans="1:14" x14ac:dyDescent="0.25">
      <c r="A23" s="427" t="s">
        <v>128</v>
      </c>
      <c r="B23" s="321"/>
      <c r="C23" s="321" t="s">
        <v>129</v>
      </c>
      <c r="D23" s="321"/>
      <c r="E23" s="321" t="s">
        <v>130</v>
      </c>
      <c r="F23" s="321"/>
      <c r="G23" s="321" t="s">
        <v>99</v>
      </c>
      <c r="H23" s="321"/>
      <c r="I23" s="321" t="s">
        <v>100</v>
      </c>
      <c r="J23" s="321"/>
      <c r="K23" s="321" t="s">
        <v>137</v>
      </c>
      <c r="L23" s="321"/>
      <c r="M23" s="367"/>
      <c r="N23" s="428"/>
    </row>
    <row r="24" spans="1:14" ht="27.75" customHeight="1" x14ac:dyDescent="0.25">
      <c r="A24" s="427"/>
      <c r="B24" s="321"/>
      <c r="C24" s="321"/>
      <c r="D24" s="321"/>
      <c r="E24" s="321"/>
      <c r="F24" s="321"/>
      <c r="G24" s="321"/>
      <c r="H24" s="321"/>
      <c r="I24" s="321"/>
      <c r="J24" s="321"/>
      <c r="K24" s="321"/>
      <c r="L24" s="321"/>
      <c r="M24" s="604">
        <v>324</v>
      </c>
      <c r="N24" s="605"/>
    </row>
    <row r="25" spans="1:14" ht="32.25" customHeight="1" x14ac:dyDescent="0.25">
      <c r="A25" s="416"/>
      <c r="B25" s="241"/>
      <c r="C25" s="241"/>
      <c r="D25" s="241"/>
      <c r="E25" s="241"/>
      <c r="F25" s="241"/>
      <c r="G25" s="241"/>
      <c r="H25" s="241"/>
      <c r="I25" s="241"/>
      <c r="J25" s="241"/>
      <c r="K25" s="241"/>
      <c r="L25" s="241"/>
      <c r="M25" s="397" t="s">
        <v>138</v>
      </c>
      <c r="N25" s="459"/>
    </row>
    <row r="26" spans="1:14" ht="20.25" customHeight="1" x14ac:dyDescent="0.25">
      <c r="A26" s="416"/>
      <c r="B26" s="241"/>
      <c r="C26" s="241"/>
      <c r="D26" s="241"/>
      <c r="E26" s="241"/>
      <c r="F26" s="241"/>
      <c r="G26" s="241"/>
      <c r="H26" s="241"/>
      <c r="I26" s="241"/>
      <c r="J26" s="241"/>
      <c r="K26" s="241"/>
      <c r="L26" s="241"/>
      <c r="M26" s="604">
        <v>7</v>
      </c>
      <c r="N26" s="605"/>
    </row>
    <row r="27" spans="1:14" ht="19.5" thickBot="1" x14ac:dyDescent="0.35">
      <c r="A27" s="408" t="s">
        <v>226</v>
      </c>
      <c r="B27" s="409"/>
      <c r="C27" s="409"/>
      <c r="D27" s="409"/>
      <c r="E27" s="409"/>
      <c r="F27" s="409"/>
      <c r="G27" s="409"/>
      <c r="H27" s="409"/>
      <c r="I27" s="409"/>
      <c r="J27" s="409"/>
      <c r="K27" s="409"/>
      <c r="L27" s="409"/>
      <c r="M27" s="409"/>
      <c r="N27" s="410"/>
    </row>
  </sheetData>
  <mergeCells count="74">
    <mergeCell ref="M26:N26"/>
    <mergeCell ref="M25:N25"/>
    <mergeCell ref="A27:N27"/>
    <mergeCell ref="M14:N16"/>
    <mergeCell ref="M19:N20"/>
    <mergeCell ref="M21:N21"/>
    <mergeCell ref="M22:N23"/>
    <mergeCell ref="M24:N24"/>
    <mergeCell ref="A25:B26"/>
    <mergeCell ref="C25:D26"/>
    <mergeCell ref="E25:F26"/>
    <mergeCell ref="G25:H26"/>
    <mergeCell ref="I25:J26"/>
    <mergeCell ref="K25:L26"/>
    <mergeCell ref="A23:B24"/>
    <mergeCell ref="C23:D24"/>
    <mergeCell ref="E23:F24"/>
    <mergeCell ref="G23:H24"/>
    <mergeCell ref="I23:J24"/>
    <mergeCell ref="K23:L24"/>
    <mergeCell ref="K19:L20"/>
    <mergeCell ref="A21:B22"/>
    <mergeCell ref="C21:D22"/>
    <mergeCell ref="E21:F22"/>
    <mergeCell ref="G21:H22"/>
    <mergeCell ref="I21:J22"/>
    <mergeCell ref="K21:L22"/>
    <mergeCell ref="A19:B20"/>
    <mergeCell ref="C19:D20"/>
    <mergeCell ref="E19:F20"/>
    <mergeCell ref="G19:H20"/>
    <mergeCell ref="I19:J20"/>
    <mergeCell ref="C12:D13"/>
    <mergeCell ref="E12:F13"/>
    <mergeCell ref="G12:H13"/>
    <mergeCell ref="I12:K13"/>
    <mergeCell ref="L12:N13"/>
    <mergeCell ref="K17:L18"/>
    <mergeCell ref="J9:N10"/>
    <mergeCell ref="A15:B16"/>
    <mergeCell ref="C15:D16"/>
    <mergeCell ref="E15:F16"/>
    <mergeCell ref="G15:H16"/>
    <mergeCell ref="I15:J16"/>
    <mergeCell ref="K15:L16"/>
    <mergeCell ref="A11:N11"/>
    <mergeCell ref="A12:B13"/>
    <mergeCell ref="A17:B18"/>
    <mergeCell ref="C17:D18"/>
    <mergeCell ref="E17:F18"/>
    <mergeCell ref="G17:H18"/>
    <mergeCell ref="I17:J18"/>
    <mergeCell ref="A14:L14"/>
    <mergeCell ref="A9:C10"/>
    <mergeCell ref="D9:F10"/>
    <mergeCell ref="G9:I10"/>
    <mergeCell ref="A3:B4"/>
    <mergeCell ref="C3:D4"/>
    <mergeCell ref="E3:G4"/>
    <mergeCell ref="H3:J4"/>
    <mergeCell ref="A7:C8"/>
    <mergeCell ref="D7:F8"/>
    <mergeCell ref="G7:I8"/>
    <mergeCell ref="J7:N8"/>
    <mergeCell ref="A1:N1"/>
    <mergeCell ref="A2:N2"/>
    <mergeCell ref="A5:B6"/>
    <mergeCell ref="C5:D6"/>
    <mergeCell ref="E5:G6"/>
    <mergeCell ref="H5:J6"/>
    <mergeCell ref="M3:N4"/>
    <mergeCell ref="M5:N6"/>
    <mergeCell ref="K3:L4"/>
    <mergeCell ref="K5:L6"/>
  </mergeCells>
  <dataValidations disablePrompts="1" count="17">
    <dataValidation type="list" allowBlank="1" showInputMessage="1" showErrorMessage="1" promptTitle="Duct Type" prompt="Choose the Duct Type that best describes the duct system. " sqref="C5:D6" xr:uid="{DF90DC3D-3EDD-4132-BB84-33F8E3A161FB}">
      <formula1>"Supply, Return"</formula1>
    </dataValidation>
    <dataValidation type="list" allowBlank="1" showInputMessage="1" showErrorMessage="1" promptTitle="HVAC Systems Served" prompt="Choose the System applicable to the Duct System. " sqref="E5:G6" xr:uid="{D597E72F-E9CB-4D1A-98A6-418F832F215B}">
      <formula1>"Heating, Cooling, Heating &amp; Cooling "</formula1>
    </dataValidation>
    <dataValidation type="list" allowBlank="1" showInputMessage="1" showErrorMessage="1" promptTitle="Duct Location " prompt="Choose the Location that best describes the Duct Location. " sqref="H5:J6" xr:uid="{B98305CA-177C-400E-9848-7BD4BC8ABC50}">
      <formula1>"Conditioned Space, Unconditioned Attic/Ceiling, Unconditioned Garage, Unconditioned, Basement, Unconditioned, Crawlspace/Belly "</formula1>
    </dataValidation>
    <dataValidation type="list" allowBlank="1" showInputMessage="1" showErrorMessage="1" promptTitle="Duct Insulation " prompt="Choose the Duct Insulation type for the Duct Type. " sqref="K5:L6" xr:uid="{B5F66936-6CEB-4CE1-A419-3EABB3ADF19B}">
      <formula1>"Above Duct, Below Duct, Around Duct or Ductboard, No Insulation "</formula1>
    </dataValidation>
    <dataValidation type="list" allowBlank="1" showInputMessage="1" showErrorMessage="1" promptTitle="Existing Register Evaluation" prompt="Select from the dropdown list that best describes the condtion of the supply registers. " sqref="A9:C10" xr:uid="{65BA74EA-29FD-4F76-9521-C40631CFE498}">
      <formula1>"Good- Under Target,  Fair- Above Target under Less than 50% below 1.0 Pa, Poor - Above Target - More than 50% of Ducts above 1.0 Pa"</formula1>
    </dataValidation>
    <dataValidation type="list" allowBlank="1" showInputMessage="1" showErrorMessage="1" promptTitle="Condition of Plenum Joints" prompt="Enter the current condtion of the plenum joints that best describes the cabinet distributing the air throughout the home. " sqref="J9:N10" xr:uid="{79761ADF-8A49-4E26-8630-C3AA63A13AE3}">
      <formula1>"Good- No visible damage properly sealed, Fair- Minor wear or small gaps but still functional, Poor- Noticeable gaps damaged insulation. "</formula1>
    </dataValidation>
    <dataValidation type="list" allowBlank="1" showInputMessage="1" showErrorMessage="1" promptTitle="Shape of Ducts" prompt="Select the Shape of the Ducts being described in this section. " sqref="C17:D18 C21:D22 C25:D26" xr:uid="{A4E3C772-34E7-481B-9223-8C0A153205AB}">
      <formula1>"Round, Rectangular "</formula1>
    </dataValidation>
    <dataValidation allowBlank="1" showInputMessage="1" showErrorMessage="1" promptTitle="Duct System " prompt="Enter a Duct System Code that best describes the system. " sqref="A5:B6" xr:uid="{FE306645-1C04-4049-BD8F-2B13753FD40F}"/>
    <dataValidation allowBlank="1" showInputMessage="1" showErrorMessage="1" promptTitle="Duct Insulation R-Value" prompt="Enter the R-Value of the Ductwork. " sqref="M5:N6" xr:uid="{10307BDF-1231-4769-B68B-B45E9FF9F390}"/>
    <dataValidation allowBlank="1" showInputMessage="1" showErrorMessage="1" promptTitle="# of Supply Registers" prompt="Enter the total number of supply registers. " sqref="D9:F10" xr:uid="{0A9EA513-0302-4F77-ADB1-05BFB6DFDDC7}"/>
    <dataValidation allowBlank="1" showInputMessage="1" showErrorMessage="1" promptTitle="# of Return Registers" prompt="Enter the total number of Return Registers. " sqref="G9:I10" xr:uid="{1182EA84-EECE-4B4C-B47E-DFA3D4456097}"/>
    <dataValidation allowBlank="1" showInputMessage="1" showErrorMessage="1" promptTitle="Added R-Value" prompt="Enter the R-Value to add to the Return/Supply Registers. " sqref="G12:H13" xr:uid="{B2BADB22-5D1F-4DBA-A818-53CBFF021CD9}"/>
    <dataValidation allowBlank="1" showInputMessage="1" showErrorMessage="1" promptTitle="Duct Section " prompt="Enter the run of Duct being described, combine sections when possible. " sqref="A17:B18 A21:B22 A25:B26" xr:uid="{3D98255B-F3F9-4636-A5E2-34F34020B38E}"/>
    <dataValidation allowBlank="1" showInputMessage="1" showErrorMessage="1" promptTitle="Length (ft)" prompt="Enter the length of duct in feet. " sqref="E17:F18 E21:F22 E25:F26" xr:uid="{AF40AAD8-6505-4CA7-9E36-8F996844B19B}"/>
    <dataValidation allowBlank="1" showInputMessage="1" showErrorMessage="1" promptTitle="Width (in)" prompt="Enter the Width of the Duct in inches. " sqref="G17:H18 G21:H22 G25:H26" xr:uid="{AC06D272-CC63-4767-B0D1-E74EDD688F34}"/>
    <dataValidation allowBlank="1" showInputMessage="1" showErrorMessage="1" promptTitle="Height (in)" prompt="Enter the Height of the Duct in inches. " sqref="I17:J18 I21:J22 I25:J26" xr:uid="{9DA05022-E639-433C-945D-E4D7131DBED2}"/>
    <dataValidation allowBlank="1" showInputMessage="1" showErrorMessage="1" promptTitle="Diameter (in)" prompt="Enter the Diameter of the Duct in inches. " sqref="K17:L18 K21:L22 K25:L26" xr:uid="{CF905B29-E1BD-4CBA-A112-CC47DC8D08DA}"/>
  </dataValidations>
  <printOptions horizontalCentered="1"/>
  <pageMargins left="0" right="0" top="0" bottom="0" header="0" footer="0"/>
  <pageSetup scale="6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6" r:id="rId4" name="Check Box 4">
              <controlPr defaultSize="0" autoFill="0" autoLine="0" autoPict="0">
                <anchor moveWithCells="1">
                  <from>
                    <xdr:col>12</xdr:col>
                    <xdr:colOff>923925</xdr:colOff>
                    <xdr:row>16</xdr:row>
                    <xdr:rowOff>38100</xdr:rowOff>
                  </from>
                  <to>
                    <xdr:col>13</xdr:col>
                    <xdr:colOff>895350</xdr:colOff>
                    <xdr:row>17</xdr:row>
                    <xdr:rowOff>57150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0DB92-4964-4E36-9469-CF2E3E19668F}">
  <sheetPr codeName="Sheet22">
    <pageSetUpPr fitToPage="1"/>
  </sheetPr>
  <dimension ref="A1:N27"/>
  <sheetViews>
    <sheetView showGridLines="0" zoomScale="90" zoomScaleNormal="90" workbookViewId="0">
      <selection activeCell="Q23" sqref="Q23"/>
    </sheetView>
  </sheetViews>
  <sheetFormatPr defaultRowHeight="15" x14ac:dyDescent="0.25"/>
  <cols>
    <col min="1" max="14" width="16" customWidth="1"/>
  </cols>
  <sheetData>
    <row r="1" spans="1:14" ht="18.75" x14ac:dyDescent="0.3">
      <c r="A1" s="432" t="s">
        <v>117</v>
      </c>
      <c r="B1" s="433"/>
      <c r="C1" s="433"/>
      <c r="D1" s="433"/>
      <c r="E1" s="433"/>
      <c r="F1" s="433"/>
      <c r="G1" s="433"/>
      <c r="H1" s="433"/>
      <c r="I1" s="433"/>
      <c r="J1" s="433"/>
      <c r="K1" s="433"/>
      <c r="L1" s="433"/>
      <c r="M1" s="433"/>
      <c r="N1" s="434"/>
    </row>
    <row r="2" spans="1:14" s="574" customFormat="1" ht="24" customHeight="1" x14ac:dyDescent="0.25">
      <c r="A2" s="573" t="s">
        <v>118</v>
      </c>
      <c r="B2" s="272"/>
      <c r="C2" s="272"/>
      <c r="D2" s="272"/>
      <c r="E2" s="272"/>
      <c r="F2" s="272"/>
      <c r="G2" s="272"/>
      <c r="H2" s="272"/>
      <c r="I2" s="272"/>
      <c r="J2" s="272"/>
      <c r="K2" s="272"/>
      <c r="L2" s="272"/>
      <c r="M2" s="272"/>
      <c r="N2" s="575"/>
    </row>
    <row r="3" spans="1:14" x14ac:dyDescent="0.25">
      <c r="A3" s="427" t="s">
        <v>119</v>
      </c>
      <c r="B3" s="321"/>
      <c r="C3" s="321" t="s">
        <v>120</v>
      </c>
      <c r="D3" s="321"/>
      <c r="E3" s="321" t="s">
        <v>121</v>
      </c>
      <c r="F3" s="321"/>
      <c r="G3" s="321"/>
      <c r="H3" s="321" t="s">
        <v>122</v>
      </c>
      <c r="I3" s="321"/>
      <c r="J3" s="321"/>
      <c r="K3" s="321" t="s">
        <v>123</v>
      </c>
      <c r="L3" s="321"/>
      <c r="M3" s="367" t="s">
        <v>124</v>
      </c>
      <c r="N3" s="428"/>
    </row>
    <row r="4" spans="1:14" x14ac:dyDescent="0.25">
      <c r="A4" s="427"/>
      <c r="B4" s="321"/>
      <c r="C4" s="321"/>
      <c r="D4" s="321"/>
      <c r="E4" s="321"/>
      <c r="F4" s="321"/>
      <c r="G4" s="321"/>
      <c r="H4" s="321"/>
      <c r="I4" s="321"/>
      <c r="J4" s="321"/>
      <c r="K4" s="321"/>
      <c r="L4" s="321"/>
      <c r="M4" s="367"/>
      <c r="N4" s="428"/>
    </row>
    <row r="5" spans="1:14" ht="20.25" customHeight="1" x14ac:dyDescent="0.25">
      <c r="A5" s="416"/>
      <c r="B5" s="241"/>
      <c r="C5" s="241"/>
      <c r="D5" s="241"/>
      <c r="E5" s="241"/>
      <c r="F5" s="241"/>
      <c r="G5" s="241"/>
      <c r="H5" s="241"/>
      <c r="I5" s="241"/>
      <c r="J5" s="241"/>
      <c r="K5" s="241"/>
      <c r="L5" s="241"/>
      <c r="M5" s="241"/>
      <c r="N5" s="425"/>
    </row>
    <row r="6" spans="1:14" ht="20.25" customHeight="1" x14ac:dyDescent="0.25">
      <c r="A6" s="416"/>
      <c r="B6" s="241"/>
      <c r="C6" s="241"/>
      <c r="D6" s="241"/>
      <c r="E6" s="241"/>
      <c r="F6" s="241"/>
      <c r="G6" s="241"/>
      <c r="H6" s="241"/>
      <c r="I6" s="241"/>
      <c r="J6" s="241"/>
      <c r="K6" s="241"/>
      <c r="L6" s="241"/>
      <c r="M6" s="241"/>
      <c r="N6" s="425"/>
    </row>
    <row r="7" spans="1:14" x14ac:dyDescent="0.25">
      <c r="A7" s="447" t="s">
        <v>127</v>
      </c>
      <c r="B7" s="448"/>
      <c r="C7" s="449"/>
      <c r="D7" s="453" t="s">
        <v>125</v>
      </c>
      <c r="E7" s="448"/>
      <c r="F7" s="449"/>
      <c r="G7" s="453" t="s">
        <v>126</v>
      </c>
      <c r="H7" s="448"/>
      <c r="I7" s="449"/>
      <c r="J7" s="453" t="s">
        <v>424</v>
      </c>
      <c r="K7" s="448"/>
      <c r="L7" s="448"/>
      <c r="M7" s="448"/>
      <c r="N7" s="455"/>
    </row>
    <row r="8" spans="1:14" x14ac:dyDescent="0.25">
      <c r="A8" s="450"/>
      <c r="B8" s="451"/>
      <c r="C8" s="452"/>
      <c r="D8" s="454"/>
      <c r="E8" s="451"/>
      <c r="F8" s="452"/>
      <c r="G8" s="454"/>
      <c r="H8" s="451"/>
      <c r="I8" s="452"/>
      <c r="J8" s="454"/>
      <c r="K8" s="451"/>
      <c r="L8" s="451"/>
      <c r="M8" s="451"/>
      <c r="N8" s="456"/>
    </row>
    <row r="9" spans="1:14" ht="20.25" customHeight="1" x14ac:dyDescent="0.25">
      <c r="A9" s="442"/>
      <c r="B9" s="443"/>
      <c r="C9" s="443"/>
      <c r="D9" s="241"/>
      <c r="E9" s="241"/>
      <c r="F9" s="241"/>
      <c r="G9" s="241"/>
      <c r="H9" s="241"/>
      <c r="I9" s="241"/>
      <c r="J9" s="241"/>
      <c r="K9" s="241"/>
      <c r="L9" s="241"/>
      <c r="M9" s="241"/>
      <c r="N9" s="425"/>
    </row>
    <row r="10" spans="1:14" ht="20.25" customHeight="1" x14ac:dyDescent="0.25">
      <c r="A10" s="442"/>
      <c r="B10" s="443"/>
      <c r="C10" s="443"/>
      <c r="D10" s="241"/>
      <c r="E10" s="241"/>
      <c r="F10" s="241"/>
      <c r="G10" s="241"/>
      <c r="H10" s="241"/>
      <c r="I10" s="241"/>
      <c r="J10" s="241"/>
      <c r="K10" s="241"/>
      <c r="L10" s="241"/>
      <c r="M10" s="241"/>
      <c r="N10" s="425"/>
    </row>
    <row r="11" spans="1:14" s="574" customFormat="1" ht="24" customHeight="1" x14ac:dyDescent="0.25">
      <c r="A11" s="571" t="s">
        <v>131</v>
      </c>
      <c r="B11" s="374"/>
      <c r="C11" s="374"/>
      <c r="D11" s="374"/>
      <c r="E11" s="374"/>
      <c r="F11" s="374"/>
      <c r="G11" s="374"/>
      <c r="H11" s="374"/>
      <c r="I11" s="374"/>
      <c r="J11" s="374"/>
      <c r="K11" s="374"/>
      <c r="L11" s="374"/>
      <c r="M11" s="374"/>
      <c r="N11" s="572"/>
    </row>
    <row r="12" spans="1:14" ht="22.5" customHeight="1" x14ac:dyDescent="0.25">
      <c r="A12" s="415" t="s">
        <v>139</v>
      </c>
      <c r="B12" s="367"/>
      <c r="C12" s="457"/>
      <c r="D12" s="457"/>
      <c r="E12" s="367" t="s">
        <v>132</v>
      </c>
      <c r="F12" s="367"/>
      <c r="G12" s="457"/>
      <c r="H12" s="457"/>
      <c r="I12" s="367" t="s">
        <v>40</v>
      </c>
      <c r="J12" s="367"/>
      <c r="K12" s="367"/>
      <c r="L12" s="457"/>
      <c r="M12" s="457"/>
      <c r="N12" s="458"/>
    </row>
    <row r="13" spans="1:14" ht="22.5" customHeight="1" x14ac:dyDescent="0.25">
      <c r="A13" s="415"/>
      <c r="B13" s="367"/>
      <c r="C13" s="457"/>
      <c r="D13" s="457"/>
      <c r="E13" s="367"/>
      <c r="F13" s="367"/>
      <c r="G13" s="457"/>
      <c r="H13" s="457"/>
      <c r="I13" s="367"/>
      <c r="J13" s="367"/>
      <c r="K13" s="367"/>
      <c r="L13" s="457"/>
      <c r="M13" s="457"/>
      <c r="N13" s="458"/>
    </row>
    <row r="14" spans="1:14" s="574" customFormat="1" ht="24" customHeight="1" x14ac:dyDescent="0.25">
      <c r="A14" s="573" t="s">
        <v>133</v>
      </c>
      <c r="B14" s="272"/>
      <c r="C14" s="272"/>
      <c r="D14" s="272"/>
      <c r="E14" s="272"/>
      <c r="F14" s="272"/>
      <c r="G14" s="272"/>
      <c r="H14" s="272"/>
      <c r="I14" s="272"/>
      <c r="J14" s="272"/>
      <c r="K14" s="272"/>
      <c r="L14" s="285"/>
      <c r="M14" s="367" t="s">
        <v>134</v>
      </c>
      <c r="N14" s="428"/>
    </row>
    <row r="15" spans="1:14" x14ac:dyDescent="0.25">
      <c r="A15" s="427" t="s">
        <v>128</v>
      </c>
      <c r="B15" s="321"/>
      <c r="C15" s="321" t="s">
        <v>129</v>
      </c>
      <c r="D15" s="321"/>
      <c r="E15" s="321" t="s">
        <v>130</v>
      </c>
      <c r="F15" s="321"/>
      <c r="G15" s="321" t="s">
        <v>99</v>
      </c>
      <c r="H15" s="321"/>
      <c r="I15" s="321" t="s">
        <v>100</v>
      </c>
      <c r="J15" s="321"/>
      <c r="K15" s="321" t="s">
        <v>137</v>
      </c>
      <c r="L15" s="321"/>
      <c r="M15" s="367"/>
      <c r="N15" s="428"/>
    </row>
    <row r="16" spans="1:14" x14ac:dyDescent="0.25">
      <c r="A16" s="427"/>
      <c r="B16" s="321"/>
      <c r="C16" s="321"/>
      <c r="D16" s="321"/>
      <c r="E16" s="321"/>
      <c r="F16" s="321"/>
      <c r="G16" s="321"/>
      <c r="H16" s="321"/>
      <c r="I16" s="321"/>
      <c r="J16" s="321"/>
      <c r="K16" s="321"/>
      <c r="L16" s="321"/>
      <c r="M16" s="367"/>
      <c r="N16" s="428"/>
    </row>
    <row r="17" spans="1:14" ht="20.25" customHeight="1" x14ac:dyDescent="0.25">
      <c r="A17" s="416"/>
      <c r="B17" s="241"/>
      <c r="C17" s="241"/>
      <c r="D17" s="241"/>
      <c r="E17" s="241"/>
      <c r="F17" s="241"/>
      <c r="G17" s="241"/>
      <c r="H17" s="241"/>
      <c r="I17" s="241"/>
      <c r="J17" s="241"/>
      <c r="K17" s="241"/>
      <c r="L17" s="241"/>
      <c r="M17" s="368"/>
      <c r="N17" s="429"/>
    </row>
    <row r="18" spans="1:14" ht="20.25" customHeight="1" x14ac:dyDescent="0.25">
      <c r="A18" s="416"/>
      <c r="B18" s="241"/>
      <c r="C18" s="241"/>
      <c r="D18" s="241"/>
      <c r="E18" s="241"/>
      <c r="F18" s="241"/>
      <c r="G18" s="241"/>
      <c r="H18" s="241"/>
      <c r="I18" s="241"/>
      <c r="J18" s="241"/>
      <c r="K18" s="241"/>
      <c r="L18" s="241"/>
      <c r="M18" s="371"/>
      <c r="N18" s="430"/>
    </row>
    <row r="19" spans="1:14" x14ac:dyDescent="0.25">
      <c r="A19" s="427" t="s">
        <v>128</v>
      </c>
      <c r="B19" s="321"/>
      <c r="C19" s="321" t="s">
        <v>129</v>
      </c>
      <c r="D19" s="321"/>
      <c r="E19" s="321" t="s">
        <v>130</v>
      </c>
      <c r="F19" s="321"/>
      <c r="G19" s="321" t="s">
        <v>99</v>
      </c>
      <c r="H19" s="321"/>
      <c r="I19" s="321" t="s">
        <v>100</v>
      </c>
      <c r="J19" s="321"/>
      <c r="K19" s="321" t="s">
        <v>137</v>
      </c>
      <c r="L19" s="321"/>
      <c r="M19" s="367" t="s">
        <v>135</v>
      </c>
      <c r="N19" s="428"/>
    </row>
    <row r="20" spans="1:14" x14ac:dyDescent="0.25">
      <c r="A20" s="427"/>
      <c r="B20" s="321"/>
      <c r="C20" s="321"/>
      <c r="D20" s="321"/>
      <c r="E20" s="321"/>
      <c r="F20" s="321"/>
      <c r="G20" s="321"/>
      <c r="H20" s="321"/>
      <c r="I20" s="321"/>
      <c r="J20" s="321"/>
      <c r="K20" s="321"/>
      <c r="L20" s="321"/>
      <c r="M20" s="367"/>
      <c r="N20" s="428"/>
    </row>
    <row r="21" spans="1:14" ht="20.25" customHeight="1" x14ac:dyDescent="0.25">
      <c r="A21" s="416"/>
      <c r="B21" s="241"/>
      <c r="C21" s="241"/>
      <c r="D21" s="241"/>
      <c r="E21" s="241"/>
      <c r="F21" s="241"/>
      <c r="G21" s="241"/>
      <c r="H21" s="241"/>
      <c r="I21" s="241"/>
      <c r="J21" s="241"/>
      <c r="K21" s="241"/>
      <c r="L21" s="241"/>
      <c r="M21" s="604">
        <v>60</v>
      </c>
      <c r="N21" s="605"/>
    </row>
    <row r="22" spans="1:14" ht="20.25" customHeight="1" x14ac:dyDescent="0.25">
      <c r="A22" s="416"/>
      <c r="B22" s="241"/>
      <c r="C22" s="241"/>
      <c r="D22" s="241"/>
      <c r="E22" s="241"/>
      <c r="F22" s="241"/>
      <c r="G22" s="241"/>
      <c r="H22" s="241"/>
      <c r="I22" s="241"/>
      <c r="J22" s="241"/>
      <c r="K22" s="241"/>
      <c r="L22" s="241"/>
      <c r="M22" s="367" t="s">
        <v>136</v>
      </c>
      <c r="N22" s="428"/>
    </row>
    <row r="23" spans="1:14" x14ac:dyDescent="0.25">
      <c r="A23" s="427" t="s">
        <v>128</v>
      </c>
      <c r="B23" s="321"/>
      <c r="C23" s="321" t="s">
        <v>129</v>
      </c>
      <c r="D23" s="321"/>
      <c r="E23" s="321" t="s">
        <v>130</v>
      </c>
      <c r="F23" s="321"/>
      <c r="G23" s="321" t="s">
        <v>99</v>
      </c>
      <c r="H23" s="321"/>
      <c r="I23" s="321" t="s">
        <v>100</v>
      </c>
      <c r="J23" s="321"/>
      <c r="K23" s="321" t="s">
        <v>137</v>
      </c>
      <c r="L23" s="321"/>
      <c r="M23" s="367"/>
      <c r="N23" s="428"/>
    </row>
    <row r="24" spans="1:14" ht="27.75" customHeight="1" x14ac:dyDescent="0.25">
      <c r="A24" s="427"/>
      <c r="B24" s="321"/>
      <c r="C24" s="321"/>
      <c r="D24" s="321"/>
      <c r="E24" s="321"/>
      <c r="F24" s="321"/>
      <c r="G24" s="321"/>
      <c r="H24" s="321"/>
      <c r="I24" s="321"/>
      <c r="J24" s="321"/>
      <c r="K24" s="321"/>
      <c r="L24" s="321"/>
      <c r="M24" s="604">
        <v>324</v>
      </c>
      <c r="N24" s="605"/>
    </row>
    <row r="25" spans="1:14" ht="32.25" customHeight="1" x14ac:dyDescent="0.25">
      <c r="A25" s="416"/>
      <c r="B25" s="241"/>
      <c r="C25" s="241"/>
      <c r="D25" s="241"/>
      <c r="E25" s="241"/>
      <c r="F25" s="241"/>
      <c r="G25" s="241"/>
      <c r="H25" s="241"/>
      <c r="I25" s="241"/>
      <c r="J25" s="241"/>
      <c r="K25" s="241"/>
      <c r="L25" s="241"/>
      <c r="M25" s="397" t="s">
        <v>138</v>
      </c>
      <c r="N25" s="459"/>
    </row>
    <row r="26" spans="1:14" ht="20.25" customHeight="1" x14ac:dyDescent="0.25">
      <c r="A26" s="416"/>
      <c r="B26" s="241"/>
      <c r="C26" s="241"/>
      <c r="D26" s="241"/>
      <c r="E26" s="241"/>
      <c r="F26" s="241"/>
      <c r="G26" s="241"/>
      <c r="H26" s="241"/>
      <c r="I26" s="241"/>
      <c r="J26" s="241"/>
      <c r="K26" s="241"/>
      <c r="L26" s="241"/>
      <c r="M26" s="604">
        <v>7</v>
      </c>
      <c r="N26" s="605"/>
    </row>
    <row r="27" spans="1:14" ht="19.5" thickBot="1" x14ac:dyDescent="0.35">
      <c r="A27" s="408" t="s">
        <v>226</v>
      </c>
      <c r="B27" s="409"/>
      <c r="C27" s="409"/>
      <c r="D27" s="409"/>
      <c r="E27" s="409"/>
      <c r="F27" s="409"/>
      <c r="G27" s="409"/>
      <c r="H27" s="409"/>
      <c r="I27" s="409"/>
      <c r="J27" s="409"/>
      <c r="K27" s="409"/>
      <c r="L27" s="409"/>
      <c r="M27" s="409"/>
      <c r="N27" s="410"/>
    </row>
  </sheetData>
  <mergeCells count="75">
    <mergeCell ref="M25:N25"/>
    <mergeCell ref="M26:N26"/>
    <mergeCell ref="A27:N27"/>
    <mergeCell ref="A25:B26"/>
    <mergeCell ref="C25:D26"/>
    <mergeCell ref="E25:F26"/>
    <mergeCell ref="G25:H26"/>
    <mergeCell ref="I25:J26"/>
    <mergeCell ref="K25:L26"/>
    <mergeCell ref="M21:N21"/>
    <mergeCell ref="M22:N23"/>
    <mergeCell ref="A23:B24"/>
    <mergeCell ref="C23:D24"/>
    <mergeCell ref="E23:F24"/>
    <mergeCell ref="G23:H24"/>
    <mergeCell ref="I23:J24"/>
    <mergeCell ref="K23:L24"/>
    <mergeCell ref="M24:N24"/>
    <mergeCell ref="A21:B22"/>
    <mergeCell ref="C21:D22"/>
    <mergeCell ref="E21:F22"/>
    <mergeCell ref="G21:H22"/>
    <mergeCell ref="I21:J22"/>
    <mergeCell ref="K21:L22"/>
    <mergeCell ref="M17:N18"/>
    <mergeCell ref="A19:B20"/>
    <mergeCell ref="C19:D20"/>
    <mergeCell ref="E19:F20"/>
    <mergeCell ref="G19:H20"/>
    <mergeCell ref="I19:J20"/>
    <mergeCell ref="K19:L20"/>
    <mergeCell ref="M19:N20"/>
    <mergeCell ref="A17:B18"/>
    <mergeCell ref="C17:D18"/>
    <mergeCell ref="E17:F18"/>
    <mergeCell ref="G17:H18"/>
    <mergeCell ref="I17:J18"/>
    <mergeCell ref="K17:L18"/>
    <mergeCell ref="A14:L14"/>
    <mergeCell ref="M14:N16"/>
    <mergeCell ref="A15:B16"/>
    <mergeCell ref="C15:D16"/>
    <mergeCell ref="E15:F16"/>
    <mergeCell ref="G15:H16"/>
    <mergeCell ref="I15:J16"/>
    <mergeCell ref="K15:L16"/>
    <mergeCell ref="A11:N11"/>
    <mergeCell ref="A12:B13"/>
    <mergeCell ref="C12:D13"/>
    <mergeCell ref="E12:F13"/>
    <mergeCell ref="G12:H13"/>
    <mergeCell ref="I12:K13"/>
    <mergeCell ref="L12:N13"/>
    <mergeCell ref="A7:C8"/>
    <mergeCell ref="D7:F8"/>
    <mergeCell ref="G7:I8"/>
    <mergeCell ref="J7:N8"/>
    <mergeCell ref="A9:C10"/>
    <mergeCell ref="D9:F10"/>
    <mergeCell ref="G9:I10"/>
    <mergeCell ref="J9:N10"/>
    <mergeCell ref="A5:B6"/>
    <mergeCell ref="C5:D6"/>
    <mergeCell ref="E5:G6"/>
    <mergeCell ref="H5:J6"/>
    <mergeCell ref="K5:L6"/>
    <mergeCell ref="M5:N6"/>
    <mergeCell ref="A1:N1"/>
    <mergeCell ref="A2:N2"/>
    <mergeCell ref="A3:B4"/>
    <mergeCell ref="C3:D4"/>
    <mergeCell ref="E3:G4"/>
    <mergeCell ref="H3:J4"/>
    <mergeCell ref="K3:L4"/>
    <mergeCell ref="M3:N4"/>
  </mergeCells>
  <dataValidations count="17">
    <dataValidation allowBlank="1" showInputMessage="1" showErrorMessage="1" promptTitle="Diameter (in)" prompt="Enter the Diameter of the Duct in inches. " sqref="K17:L18 K21:L22 K25:L26" xr:uid="{063AE16C-F227-4B06-B4FE-F3B8F2C2D05B}"/>
    <dataValidation allowBlank="1" showInputMessage="1" showErrorMessage="1" promptTitle="Height (in)" prompt="Enter the Height of the Duct in inches. " sqref="I17:J18 I21:J22 I25:J26" xr:uid="{C1CDFB0D-2A4D-46FC-BA51-2A64718019FA}"/>
    <dataValidation allowBlank="1" showInputMessage="1" showErrorMessage="1" promptTitle="Width (in)" prompt="Enter the Width of the Duct in inches. " sqref="G17:H18 G21:H22 G25:H26" xr:uid="{B097C771-3789-4E4F-8853-59758366A2E7}"/>
    <dataValidation allowBlank="1" showInputMessage="1" showErrorMessage="1" promptTitle="Length (ft)" prompt="Enter the length of duct in feet. " sqref="E17:F18 E21:F22 E25:F26" xr:uid="{2240C12E-1AF9-440D-80E6-8CCB208B400B}"/>
    <dataValidation allowBlank="1" showInputMessage="1" showErrorMessage="1" promptTitle="Duct Section " prompt="Enter the run of Duct being described, combine sections when possible. " sqref="A17:B18 A21:B22 A25:B26" xr:uid="{94B0339C-EB06-48C8-BF8C-3DCA018CC907}"/>
    <dataValidation allowBlank="1" showInputMessage="1" showErrorMessage="1" promptTitle="Added R-Value" prompt="Enter the R-Value to add to the Return/Supply Registers. " sqref="G12:H13" xr:uid="{E9D36C8C-8749-4B1C-8E19-8A399D50D5E8}"/>
    <dataValidation allowBlank="1" showInputMessage="1" showErrorMessage="1" promptTitle="# of Return Registers" prompt="Enter the total number of Return Registers. " sqref="G9:I10" xr:uid="{5914658D-C174-4F27-A393-9165FCCA96A8}"/>
    <dataValidation allowBlank="1" showInputMessage="1" showErrorMessage="1" promptTitle="# of Supply Registers" prompt="Enter the total number of supply registers. " sqref="D9:F10" xr:uid="{38FF4F75-FC67-4B13-B054-AA857D56FC8D}"/>
    <dataValidation allowBlank="1" showInputMessage="1" showErrorMessage="1" promptTitle="Duct Insulation R-Value" prompt="Enter the R-Value of the Ductwork. " sqref="M5:N6" xr:uid="{45298D5C-9CF4-4022-84D0-D717331BD390}"/>
    <dataValidation allowBlank="1" showInputMessage="1" showErrorMessage="1" promptTitle="Duct System " prompt="Enter a Duct System Code that best describes the system. " sqref="A5:B6" xr:uid="{E6C7FA65-07FC-4AEA-ACC2-170BB3E90D06}"/>
    <dataValidation type="list" allowBlank="1" showInputMessage="1" showErrorMessage="1" promptTitle="Shape of Ducts" prompt="Select the Shape of the Ducts being described in this section. " sqref="C17:D18 C21:D22 C25:D26" xr:uid="{04F973A3-5F57-4A3C-B34E-0EF39087B731}">
      <formula1>"Round, Rectangular "</formula1>
    </dataValidation>
    <dataValidation type="list" allowBlank="1" showInputMessage="1" showErrorMessage="1" promptTitle="Condition of Plenum Joints" prompt="Enter the current condtion of the plenum joints that best describes the cabinet distributing the air throughout the home. " sqref="J9:N10" xr:uid="{37CC8F36-C849-4782-AF4B-685A75DD9A85}">
      <formula1>"Good- No visible damage properly sealed, Fair- Minor wear or small gaps but still functional, Poor- Noticeable gaps damaged insulation. "</formula1>
    </dataValidation>
    <dataValidation type="list" allowBlank="1" showInputMessage="1" showErrorMessage="1" promptTitle="Existing Register Evaluation" prompt="Select from the dropdown list that best describes the condtion of the supply registers. " sqref="A9:C10" xr:uid="{A15CA9D4-9686-4652-83D9-A3D511BBB876}">
      <formula1>"Good- Under Target,  Fair- Above Target under Less than 50% below 1.0 Pa, Poor - Above Target - More than 50% of Ducts above 1.0 Pa"</formula1>
    </dataValidation>
    <dataValidation type="list" allowBlank="1" showInputMessage="1" showErrorMessage="1" promptTitle="Duct Insulation " prompt="Choose the Duct Insulation type for the Duct Type. " sqref="K5:L6" xr:uid="{E0320E1E-7007-4282-999F-D96B08ABC499}">
      <formula1>"Above Duct, Below Duct, Around Duct or Ductboard, No Insulation "</formula1>
    </dataValidation>
    <dataValidation type="list" allowBlank="1" showInputMessage="1" showErrorMessage="1" promptTitle="Duct Location " prompt="Choose the Location that best describes the Duct Location. " sqref="H5:J6" xr:uid="{B78B8E8E-25AA-4B50-957E-6178FE3FE19B}">
      <formula1>"Conditioned Space, Unconditioned Attic/Ceiling, Unconditioned Garage, Unconditioned, Basement, Unconditioned, Crawlspace/Belly "</formula1>
    </dataValidation>
    <dataValidation type="list" allowBlank="1" showInputMessage="1" showErrorMessage="1" promptTitle="HVAC Systems Served" prompt="Choose the System applicable to the Duct System. " sqref="E5:G6" xr:uid="{389B8098-C35E-451C-A878-06FD496FAA49}">
      <formula1>"Heating, Cooling, Heating &amp; Cooling "</formula1>
    </dataValidation>
    <dataValidation type="list" allowBlank="1" showInputMessage="1" showErrorMessage="1" promptTitle="Duct Type" prompt="Choose the Duct Type that best describes the duct system. " sqref="C5:D6" xr:uid="{3409DA6F-9848-4FF7-A449-6F95EE183813}">
      <formula1>"Supply, Return"</formula1>
    </dataValidation>
  </dataValidations>
  <printOptions horizontalCentered="1"/>
  <pageMargins left="0" right="0" top="0" bottom="0" header="0" footer="0"/>
  <pageSetup scale="5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9153" r:id="rId4" name="Check Box 1">
              <controlPr defaultSize="0" autoFill="0" autoLine="0" autoPict="0">
                <anchor moveWithCells="1">
                  <from>
                    <xdr:col>12</xdr:col>
                    <xdr:colOff>971550</xdr:colOff>
                    <xdr:row>16</xdr:row>
                    <xdr:rowOff>104775</xdr:rowOff>
                  </from>
                  <to>
                    <xdr:col>13</xdr:col>
                    <xdr:colOff>247650</xdr:colOff>
                    <xdr:row>17</xdr:row>
                    <xdr:rowOff>133350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8FF65-3D19-4BD6-AF2A-560D813A38E2}">
  <sheetPr codeName="Sheet12"/>
  <dimension ref="A1:N94"/>
  <sheetViews>
    <sheetView showGridLines="0" zoomScaleNormal="100" workbookViewId="0">
      <selection sqref="A1:N1"/>
    </sheetView>
  </sheetViews>
  <sheetFormatPr defaultRowHeight="15" x14ac:dyDescent="0.25"/>
  <cols>
    <col min="1" max="14" width="13" customWidth="1"/>
  </cols>
  <sheetData>
    <row r="1" spans="1:14" ht="18.75" x14ac:dyDescent="0.3">
      <c r="A1" s="432" t="s">
        <v>140</v>
      </c>
      <c r="B1" s="433"/>
      <c r="C1" s="433"/>
      <c r="D1" s="433"/>
      <c r="E1" s="433"/>
      <c r="F1" s="433"/>
      <c r="G1" s="433"/>
      <c r="H1" s="433"/>
      <c r="I1" s="433"/>
      <c r="J1" s="433"/>
      <c r="K1" s="433"/>
      <c r="L1" s="433"/>
      <c r="M1" s="433"/>
      <c r="N1" s="434"/>
    </row>
    <row r="2" spans="1:14" s="2" customFormat="1" ht="24" customHeight="1" x14ac:dyDescent="0.25">
      <c r="A2" s="576" t="s">
        <v>145</v>
      </c>
      <c r="B2" s="398"/>
      <c r="C2" s="398"/>
      <c r="D2" s="398"/>
      <c r="E2" s="398"/>
      <c r="F2" s="398"/>
      <c r="G2" s="398"/>
      <c r="H2" s="398"/>
      <c r="I2" s="398"/>
      <c r="J2" s="531" t="s">
        <v>159</v>
      </c>
      <c r="K2" s="531"/>
      <c r="L2" s="531"/>
      <c r="M2" s="531"/>
      <c r="N2" s="577"/>
    </row>
    <row r="3" spans="1:14" x14ac:dyDescent="0.25">
      <c r="A3" s="415" t="s">
        <v>146</v>
      </c>
      <c r="B3" s="367"/>
      <c r="C3" s="367" t="s">
        <v>148</v>
      </c>
      <c r="D3" s="367"/>
      <c r="E3" s="367"/>
      <c r="F3" s="367" t="s">
        <v>141</v>
      </c>
      <c r="G3" s="367"/>
      <c r="H3" s="367" t="s">
        <v>147</v>
      </c>
      <c r="I3" s="367"/>
      <c r="J3" s="321" t="s">
        <v>160</v>
      </c>
      <c r="K3" s="321"/>
      <c r="L3" s="321"/>
      <c r="M3" s="321" t="s">
        <v>161</v>
      </c>
      <c r="N3" s="431"/>
    </row>
    <row r="4" spans="1:14" ht="30" customHeight="1" x14ac:dyDescent="0.25">
      <c r="A4" s="415"/>
      <c r="B4" s="367"/>
      <c r="C4" s="367"/>
      <c r="D4" s="367"/>
      <c r="E4" s="367"/>
      <c r="F4" s="367"/>
      <c r="G4" s="367"/>
      <c r="H4" s="367"/>
      <c r="I4" s="367"/>
      <c r="J4" s="321"/>
      <c r="K4" s="321"/>
      <c r="L4" s="321"/>
      <c r="M4" s="321"/>
      <c r="N4" s="431"/>
    </row>
    <row r="5" spans="1:14" x14ac:dyDescent="0.25">
      <c r="A5" s="460"/>
      <c r="B5" s="461"/>
      <c r="C5" s="241"/>
      <c r="D5" s="241"/>
      <c r="E5" s="241"/>
      <c r="F5" s="241"/>
      <c r="G5" s="241"/>
      <c r="H5" s="241"/>
      <c r="I5" s="241"/>
      <c r="J5" s="241"/>
      <c r="K5" s="241"/>
      <c r="L5" s="241"/>
      <c r="M5" s="241"/>
      <c r="N5" s="425"/>
    </row>
    <row r="6" spans="1:14" x14ac:dyDescent="0.25">
      <c r="A6" s="460"/>
      <c r="B6" s="461"/>
      <c r="C6" s="241"/>
      <c r="D6" s="241"/>
      <c r="E6" s="241"/>
      <c r="F6" s="241"/>
      <c r="G6" s="241"/>
      <c r="H6" s="241"/>
      <c r="I6" s="241"/>
      <c r="J6" s="241"/>
      <c r="K6" s="241"/>
      <c r="L6" s="241"/>
      <c r="M6" s="241"/>
      <c r="N6" s="425"/>
    </row>
    <row r="7" spans="1:14" s="2" customFormat="1" ht="24" customHeight="1" x14ac:dyDescent="0.25">
      <c r="A7" s="578" t="s">
        <v>144</v>
      </c>
      <c r="B7" s="381"/>
      <c r="C7" s="381"/>
      <c r="D7" s="381"/>
      <c r="E7" s="381"/>
      <c r="F7" s="381"/>
      <c r="G7" s="381"/>
      <c r="H7" s="381"/>
      <c r="I7" s="381"/>
      <c r="J7" s="381"/>
      <c r="K7" s="381"/>
      <c r="L7" s="381"/>
      <c r="M7" s="382"/>
      <c r="N7" s="579"/>
    </row>
    <row r="8" spans="1:14" x14ac:dyDescent="0.25">
      <c r="A8" s="415" t="s">
        <v>142</v>
      </c>
      <c r="B8" s="367"/>
      <c r="C8" s="321" t="s">
        <v>143</v>
      </c>
      <c r="D8" s="321"/>
      <c r="E8" s="321"/>
      <c r="F8" s="367" t="s">
        <v>150</v>
      </c>
      <c r="G8" s="367"/>
      <c r="H8" s="367"/>
      <c r="I8" s="367"/>
      <c r="J8" s="367" t="s">
        <v>151</v>
      </c>
      <c r="K8" s="367"/>
      <c r="L8" s="367"/>
      <c r="M8" s="367"/>
      <c r="N8" s="466"/>
    </row>
    <row r="9" spans="1:14" x14ac:dyDescent="0.25">
      <c r="A9" s="415"/>
      <c r="B9" s="367"/>
      <c r="C9" s="321"/>
      <c r="D9" s="321"/>
      <c r="E9" s="321"/>
      <c r="F9" s="367"/>
      <c r="G9" s="367"/>
      <c r="H9" s="367"/>
      <c r="I9" s="367"/>
      <c r="J9" s="367"/>
      <c r="K9" s="367"/>
      <c r="L9" s="367"/>
      <c r="M9" s="367"/>
      <c r="N9" s="466"/>
    </row>
    <row r="10" spans="1:14" x14ac:dyDescent="0.25">
      <c r="A10" s="417"/>
      <c r="B10" s="418"/>
      <c r="C10" s="321" t="s">
        <v>144</v>
      </c>
      <c r="D10" s="321"/>
      <c r="E10" s="321"/>
      <c r="F10" s="241"/>
      <c r="G10" s="241"/>
      <c r="H10" s="241"/>
      <c r="I10" s="241"/>
      <c r="J10" s="241"/>
      <c r="K10" s="241"/>
      <c r="L10" s="241"/>
      <c r="M10" s="241"/>
      <c r="N10" s="466"/>
    </row>
    <row r="11" spans="1:14" x14ac:dyDescent="0.25">
      <c r="A11" s="417"/>
      <c r="B11" s="418"/>
      <c r="C11" s="321"/>
      <c r="D11" s="321"/>
      <c r="E11" s="321"/>
      <c r="F11" s="241"/>
      <c r="G11" s="241"/>
      <c r="H11" s="241"/>
      <c r="I11" s="241"/>
      <c r="J11" s="241"/>
      <c r="K11" s="241"/>
      <c r="L11" s="241"/>
      <c r="M11" s="241"/>
      <c r="N11" s="466"/>
    </row>
    <row r="12" spans="1:14" x14ac:dyDescent="0.25">
      <c r="A12" s="462" t="s">
        <v>153</v>
      </c>
      <c r="B12" s="463"/>
      <c r="C12" s="463"/>
      <c r="D12" s="463"/>
      <c r="E12" s="463"/>
      <c r="F12" s="367" t="s">
        <v>149</v>
      </c>
      <c r="G12" s="367"/>
      <c r="H12" s="367"/>
      <c r="I12" s="367"/>
      <c r="J12" s="367" t="s">
        <v>152</v>
      </c>
      <c r="K12" s="367"/>
      <c r="L12" s="367"/>
      <c r="M12" s="367"/>
      <c r="N12" s="466"/>
    </row>
    <row r="13" spans="1:14" x14ac:dyDescent="0.25">
      <c r="A13" s="462"/>
      <c r="B13" s="463"/>
      <c r="C13" s="463"/>
      <c r="D13" s="463"/>
      <c r="E13" s="463"/>
      <c r="F13" s="367"/>
      <c r="G13" s="367"/>
      <c r="H13" s="367"/>
      <c r="I13" s="367"/>
      <c r="J13" s="367"/>
      <c r="K13" s="367"/>
      <c r="L13" s="367"/>
      <c r="M13" s="367"/>
      <c r="N13" s="466"/>
    </row>
    <row r="14" spans="1:14" x14ac:dyDescent="0.25">
      <c r="A14" s="462"/>
      <c r="B14" s="463"/>
      <c r="C14" s="463"/>
      <c r="D14" s="463"/>
      <c r="E14" s="463"/>
      <c r="F14" s="241"/>
      <c r="G14" s="241"/>
      <c r="H14" s="241"/>
      <c r="I14" s="241"/>
      <c r="J14" s="241"/>
      <c r="K14" s="241"/>
      <c r="L14" s="241"/>
      <c r="M14" s="241"/>
      <c r="N14" s="466"/>
    </row>
    <row r="15" spans="1:14" ht="49.5" customHeight="1" x14ac:dyDescent="0.25">
      <c r="A15" s="462"/>
      <c r="B15" s="463"/>
      <c r="C15" s="463"/>
      <c r="D15" s="463"/>
      <c r="E15" s="463"/>
      <c r="F15" s="241"/>
      <c r="G15" s="241"/>
      <c r="H15" s="241"/>
      <c r="I15" s="241"/>
      <c r="J15" s="241"/>
      <c r="K15" s="392"/>
      <c r="L15" s="392"/>
      <c r="M15" s="392"/>
      <c r="N15" s="466"/>
    </row>
    <row r="16" spans="1:14" s="2" customFormat="1" ht="24" customHeight="1" x14ac:dyDescent="0.25">
      <c r="A16" s="576" t="s">
        <v>154</v>
      </c>
      <c r="B16" s="398"/>
      <c r="C16" s="398"/>
      <c r="D16" s="398"/>
      <c r="E16" s="398"/>
      <c r="F16" s="398"/>
      <c r="G16" s="398"/>
      <c r="H16" s="398"/>
      <c r="I16" s="398"/>
      <c r="J16" s="398"/>
      <c r="K16" s="580"/>
      <c r="L16" s="581"/>
      <c r="M16" s="581"/>
      <c r="N16" s="582"/>
    </row>
    <row r="17" spans="1:14" ht="15" customHeight="1" x14ac:dyDescent="0.25">
      <c r="A17" s="415" t="s">
        <v>155</v>
      </c>
      <c r="B17" s="367"/>
      <c r="C17" s="367"/>
      <c r="D17" s="367"/>
      <c r="E17" s="367"/>
      <c r="F17" s="367" t="s">
        <v>158</v>
      </c>
      <c r="G17" s="367"/>
      <c r="H17" s="367"/>
      <c r="I17" s="367"/>
      <c r="J17" s="367"/>
      <c r="K17" s="469"/>
      <c r="L17" s="468"/>
      <c r="M17" s="468"/>
      <c r="N17" s="467"/>
    </row>
    <row r="18" spans="1:14" x14ac:dyDescent="0.25">
      <c r="A18" s="415"/>
      <c r="B18" s="367"/>
      <c r="C18" s="367"/>
      <c r="D18" s="367"/>
      <c r="E18" s="367"/>
      <c r="F18" s="367"/>
      <c r="G18" s="367"/>
      <c r="H18" s="367"/>
      <c r="I18" s="367"/>
      <c r="J18" s="367"/>
      <c r="K18" s="469"/>
      <c r="L18" s="468"/>
      <c r="M18" s="468"/>
      <c r="N18" s="467"/>
    </row>
    <row r="19" spans="1:14" x14ac:dyDescent="0.25">
      <c r="A19" s="427" t="s">
        <v>156</v>
      </c>
      <c r="B19" s="321"/>
      <c r="C19" s="321"/>
      <c r="D19" s="241"/>
      <c r="E19" s="241"/>
      <c r="F19" s="321" t="s">
        <v>156</v>
      </c>
      <c r="G19" s="321"/>
      <c r="H19" s="321"/>
      <c r="I19" s="241"/>
      <c r="J19" s="241"/>
      <c r="K19" s="469"/>
      <c r="L19" s="468"/>
      <c r="M19" s="468"/>
      <c r="N19" s="467"/>
    </row>
    <row r="20" spans="1:14" x14ac:dyDescent="0.25">
      <c r="A20" s="427"/>
      <c r="B20" s="321"/>
      <c r="C20" s="321"/>
      <c r="D20" s="241"/>
      <c r="E20" s="241"/>
      <c r="F20" s="321"/>
      <c r="G20" s="321"/>
      <c r="H20" s="321"/>
      <c r="I20" s="241"/>
      <c r="J20" s="241"/>
      <c r="K20" s="469"/>
      <c r="L20" s="468"/>
      <c r="M20" s="468"/>
      <c r="N20" s="467"/>
    </row>
    <row r="21" spans="1:14" x14ac:dyDescent="0.25">
      <c r="A21" s="427" t="s">
        <v>157</v>
      </c>
      <c r="B21" s="321"/>
      <c r="C21" s="321"/>
      <c r="D21" s="241"/>
      <c r="E21" s="241"/>
      <c r="F21" s="321" t="s">
        <v>157</v>
      </c>
      <c r="G21" s="321"/>
      <c r="H21" s="321"/>
      <c r="I21" s="241"/>
      <c r="J21" s="241"/>
      <c r="K21" s="469"/>
      <c r="L21" s="468"/>
      <c r="M21" s="468"/>
      <c r="N21" s="467"/>
    </row>
    <row r="22" spans="1:14" x14ac:dyDescent="0.25">
      <c r="A22" s="427"/>
      <c r="B22" s="321"/>
      <c r="C22" s="321"/>
      <c r="D22" s="241"/>
      <c r="E22" s="241"/>
      <c r="F22" s="321"/>
      <c r="G22" s="321"/>
      <c r="H22" s="321"/>
      <c r="I22" s="241"/>
      <c r="J22" s="241"/>
      <c r="K22" s="470"/>
      <c r="L22" s="471"/>
      <c r="M22" s="468"/>
      <c r="N22" s="467"/>
    </row>
    <row r="23" spans="1:14" s="2" customFormat="1" ht="24" customHeight="1" x14ac:dyDescent="0.25">
      <c r="A23" s="583" t="s">
        <v>162</v>
      </c>
      <c r="B23" s="584"/>
      <c r="C23" s="584"/>
      <c r="D23" s="584"/>
      <c r="E23" s="584"/>
      <c r="F23" s="584"/>
      <c r="G23" s="584"/>
      <c r="H23" s="584"/>
      <c r="I23" s="584"/>
      <c r="J23" s="584"/>
      <c r="K23" s="584"/>
      <c r="L23" s="584"/>
      <c r="M23" s="162"/>
      <c r="N23" s="585"/>
    </row>
    <row r="24" spans="1:14" x14ac:dyDescent="0.25">
      <c r="A24" s="427" t="s">
        <v>163</v>
      </c>
      <c r="B24" s="321"/>
      <c r="C24" s="321"/>
      <c r="D24" s="321" t="s">
        <v>164</v>
      </c>
      <c r="E24" s="321"/>
      <c r="F24" s="321"/>
      <c r="G24" s="321" t="s">
        <v>163</v>
      </c>
      <c r="H24" s="321"/>
      <c r="I24" s="321"/>
      <c r="J24" s="321" t="s">
        <v>164</v>
      </c>
      <c r="K24" s="321"/>
      <c r="L24" s="404"/>
      <c r="M24" s="39"/>
      <c r="N24" s="129"/>
    </row>
    <row r="25" spans="1:14" x14ac:dyDescent="0.25">
      <c r="A25" s="427"/>
      <c r="B25" s="321"/>
      <c r="C25" s="321"/>
      <c r="D25" s="321"/>
      <c r="E25" s="321"/>
      <c r="F25" s="321"/>
      <c r="G25" s="321"/>
      <c r="H25" s="321"/>
      <c r="I25" s="321"/>
      <c r="J25" s="321"/>
      <c r="K25" s="321"/>
      <c r="L25" s="404"/>
      <c r="M25" s="39"/>
      <c r="N25" s="129"/>
    </row>
    <row r="26" spans="1:14" ht="24" customHeight="1" x14ac:dyDescent="0.25">
      <c r="A26" s="416"/>
      <c r="B26" s="241"/>
      <c r="C26" s="241"/>
      <c r="D26" s="241"/>
      <c r="E26" s="241"/>
      <c r="F26" s="241"/>
      <c r="G26" s="241"/>
      <c r="H26" s="241"/>
      <c r="I26" s="241"/>
      <c r="J26" s="241"/>
      <c r="K26" s="241"/>
      <c r="L26" s="390"/>
      <c r="M26" s="39"/>
      <c r="N26" s="129"/>
    </row>
    <row r="27" spans="1:14" ht="24" customHeight="1" x14ac:dyDescent="0.25">
      <c r="A27" s="416"/>
      <c r="B27" s="241"/>
      <c r="C27" s="241"/>
      <c r="D27" s="241"/>
      <c r="E27" s="241"/>
      <c r="F27" s="241"/>
      <c r="G27" s="241"/>
      <c r="H27" s="241"/>
      <c r="I27" s="241"/>
      <c r="J27" s="241"/>
      <c r="K27" s="241"/>
      <c r="L27" s="390"/>
      <c r="M27" s="39"/>
      <c r="N27" s="129"/>
    </row>
    <row r="28" spans="1:14" ht="24" customHeight="1" x14ac:dyDescent="0.25">
      <c r="A28" s="416"/>
      <c r="B28" s="241"/>
      <c r="C28" s="241"/>
      <c r="D28" s="241"/>
      <c r="E28" s="241"/>
      <c r="F28" s="241"/>
      <c r="G28" s="241"/>
      <c r="H28" s="241"/>
      <c r="I28" s="241"/>
      <c r="J28" s="241"/>
      <c r="K28" s="241"/>
      <c r="L28" s="390"/>
      <c r="M28" s="39"/>
      <c r="N28" s="129"/>
    </row>
    <row r="29" spans="1:14" x14ac:dyDescent="0.25">
      <c r="A29" s="427" t="s">
        <v>163</v>
      </c>
      <c r="B29" s="321"/>
      <c r="C29" s="321"/>
      <c r="D29" s="321" t="s">
        <v>164</v>
      </c>
      <c r="E29" s="321"/>
      <c r="F29" s="321"/>
      <c r="G29" s="321" t="s">
        <v>163</v>
      </c>
      <c r="H29" s="321"/>
      <c r="I29" s="321"/>
      <c r="J29" s="321" t="s">
        <v>164</v>
      </c>
      <c r="K29" s="321"/>
      <c r="L29" s="404"/>
      <c r="M29" s="39"/>
      <c r="N29" s="129"/>
    </row>
    <row r="30" spans="1:14" x14ac:dyDescent="0.25">
      <c r="A30" s="427"/>
      <c r="B30" s="321"/>
      <c r="C30" s="321"/>
      <c r="D30" s="321"/>
      <c r="E30" s="321"/>
      <c r="F30" s="321"/>
      <c r="G30" s="321"/>
      <c r="H30" s="321"/>
      <c r="I30" s="321"/>
      <c r="J30" s="321"/>
      <c r="K30" s="321"/>
      <c r="L30" s="404"/>
      <c r="M30" s="39"/>
      <c r="N30" s="129"/>
    </row>
    <row r="31" spans="1:14" ht="24" customHeight="1" x14ac:dyDescent="0.25">
      <c r="A31" s="416"/>
      <c r="B31" s="241"/>
      <c r="C31" s="241"/>
      <c r="D31" s="241"/>
      <c r="E31" s="241"/>
      <c r="F31" s="241"/>
      <c r="G31" s="241"/>
      <c r="H31" s="241"/>
      <c r="I31" s="241"/>
      <c r="J31" s="241"/>
      <c r="K31" s="241"/>
      <c r="L31" s="390"/>
      <c r="M31" s="39"/>
      <c r="N31" s="129"/>
    </row>
    <row r="32" spans="1:14" ht="24" customHeight="1" x14ac:dyDescent="0.25">
      <c r="A32" s="416"/>
      <c r="B32" s="241"/>
      <c r="C32" s="241"/>
      <c r="D32" s="241"/>
      <c r="E32" s="241"/>
      <c r="F32" s="241"/>
      <c r="G32" s="241"/>
      <c r="H32" s="241"/>
      <c r="I32" s="241"/>
      <c r="J32" s="241"/>
      <c r="K32" s="241"/>
      <c r="L32" s="390"/>
      <c r="M32" s="39"/>
      <c r="N32" s="129"/>
    </row>
    <row r="33" spans="1:14" ht="24" customHeight="1" x14ac:dyDescent="0.25">
      <c r="A33" s="416"/>
      <c r="B33" s="241"/>
      <c r="C33" s="241"/>
      <c r="D33" s="241"/>
      <c r="E33" s="241"/>
      <c r="F33" s="241"/>
      <c r="G33" s="241"/>
      <c r="H33" s="241"/>
      <c r="I33" s="241"/>
      <c r="J33" s="241"/>
      <c r="K33" s="241"/>
      <c r="L33" s="390"/>
      <c r="M33" s="39"/>
      <c r="N33" s="129"/>
    </row>
    <row r="34" spans="1:14" x14ac:dyDescent="0.25">
      <c r="A34" s="427" t="s">
        <v>163</v>
      </c>
      <c r="B34" s="321"/>
      <c r="C34" s="321"/>
      <c r="D34" s="321" t="s">
        <v>164</v>
      </c>
      <c r="E34" s="321"/>
      <c r="F34" s="321"/>
      <c r="G34" s="321" t="s">
        <v>163</v>
      </c>
      <c r="H34" s="321"/>
      <c r="I34" s="321"/>
      <c r="J34" s="321" t="s">
        <v>164</v>
      </c>
      <c r="K34" s="321"/>
      <c r="L34" s="404"/>
      <c r="M34" s="39"/>
      <c r="N34" s="129"/>
    </row>
    <row r="35" spans="1:14" x14ac:dyDescent="0.25">
      <c r="A35" s="427"/>
      <c r="B35" s="321"/>
      <c r="C35" s="321"/>
      <c r="D35" s="321"/>
      <c r="E35" s="321"/>
      <c r="F35" s="321"/>
      <c r="G35" s="321"/>
      <c r="H35" s="321"/>
      <c r="I35" s="321"/>
      <c r="J35" s="321"/>
      <c r="K35" s="321"/>
      <c r="L35" s="404"/>
      <c r="M35" s="39"/>
      <c r="N35" s="129"/>
    </row>
    <row r="36" spans="1:14" ht="24" customHeight="1" x14ac:dyDescent="0.25">
      <c r="A36" s="416"/>
      <c r="B36" s="241"/>
      <c r="C36" s="241"/>
      <c r="D36" s="241"/>
      <c r="E36" s="241"/>
      <c r="F36" s="241"/>
      <c r="G36" s="241"/>
      <c r="H36" s="241"/>
      <c r="I36" s="241"/>
      <c r="J36" s="241"/>
      <c r="K36" s="241"/>
      <c r="L36" s="390"/>
      <c r="M36" s="39"/>
      <c r="N36" s="129"/>
    </row>
    <row r="37" spans="1:14" ht="24" customHeight="1" x14ac:dyDescent="0.25">
      <c r="A37" s="416"/>
      <c r="B37" s="241"/>
      <c r="C37" s="241"/>
      <c r="D37" s="241"/>
      <c r="E37" s="241"/>
      <c r="F37" s="241"/>
      <c r="G37" s="241"/>
      <c r="H37" s="241"/>
      <c r="I37" s="241"/>
      <c r="J37" s="241"/>
      <c r="K37" s="241"/>
      <c r="L37" s="390"/>
      <c r="M37" s="39"/>
      <c r="N37" s="129"/>
    </row>
    <row r="38" spans="1:14" ht="24" customHeight="1" x14ac:dyDescent="0.25">
      <c r="A38" s="416"/>
      <c r="B38" s="241"/>
      <c r="C38" s="241"/>
      <c r="D38" s="241"/>
      <c r="E38" s="241"/>
      <c r="F38" s="241"/>
      <c r="G38" s="241"/>
      <c r="H38" s="241"/>
      <c r="I38" s="241"/>
      <c r="J38" s="241"/>
      <c r="K38" s="241"/>
      <c r="L38" s="390"/>
      <c r="M38" s="40"/>
      <c r="N38" s="130"/>
    </row>
    <row r="39" spans="1:14" ht="16.5" thickBot="1" x14ac:dyDescent="0.3">
      <c r="A39" s="472" t="s">
        <v>165</v>
      </c>
      <c r="B39" s="473"/>
      <c r="C39" s="473"/>
      <c r="D39" s="473"/>
      <c r="E39" s="473"/>
      <c r="F39" s="473"/>
      <c r="G39" s="473"/>
      <c r="H39" s="473"/>
      <c r="I39" s="473"/>
      <c r="J39" s="473"/>
      <c r="K39" s="473"/>
      <c r="L39" s="473"/>
      <c r="M39" s="473"/>
      <c r="N39" s="474"/>
    </row>
    <row r="60" spans="1:14" ht="15.75" thickBot="1" x14ac:dyDescent="0.3"/>
    <row r="61" spans="1:14" s="16" customFormat="1" ht="20.25" customHeight="1" x14ac:dyDescent="0.25">
      <c r="A61" s="475" t="s">
        <v>166</v>
      </c>
      <c r="B61" s="476"/>
      <c r="C61" s="476"/>
      <c r="D61" s="476"/>
      <c r="E61" s="476"/>
      <c r="F61" s="476"/>
      <c r="G61" s="476"/>
      <c r="H61" s="476"/>
      <c r="I61" s="476"/>
      <c r="J61" s="476"/>
      <c r="K61" s="476"/>
      <c r="L61" s="476"/>
      <c r="M61" s="476"/>
      <c r="N61" s="477"/>
    </row>
    <row r="62" spans="1:14" s="16" customFormat="1" ht="31.9" customHeight="1" x14ac:dyDescent="0.25">
      <c r="A62" s="478"/>
      <c r="B62" s="479"/>
      <c r="C62" s="479"/>
      <c r="D62" s="479"/>
      <c r="E62" s="479"/>
      <c r="F62" s="479"/>
      <c r="G62" s="479"/>
      <c r="H62" s="479"/>
      <c r="I62" s="479"/>
      <c r="J62" s="479"/>
      <c r="K62" s="27" t="s">
        <v>167</v>
      </c>
      <c r="L62" s="480"/>
      <c r="M62" s="480"/>
      <c r="N62" s="481"/>
    </row>
    <row r="63" spans="1:14" s="16" customFormat="1" ht="31.9" customHeight="1" x14ac:dyDescent="0.25">
      <c r="A63" s="478"/>
      <c r="B63" s="479"/>
      <c r="C63" s="479"/>
      <c r="D63" s="479"/>
      <c r="E63" s="479"/>
      <c r="F63" s="479"/>
      <c r="G63" s="479"/>
      <c r="H63" s="479"/>
      <c r="I63" s="479"/>
      <c r="J63" s="479"/>
      <c r="K63" s="27" t="s">
        <v>167</v>
      </c>
      <c r="L63" s="480"/>
      <c r="M63" s="480"/>
      <c r="N63" s="481"/>
    </row>
    <row r="64" spans="1:14" s="16" customFormat="1" ht="31.9" customHeight="1" x14ac:dyDescent="0.25">
      <c r="A64" s="478"/>
      <c r="B64" s="479"/>
      <c r="C64" s="479"/>
      <c r="D64" s="479"/>
      <c r="E64" s="479"/>
      <c r="F64" s="479"/>
      <c r="G64" s="479"/>
      <c r="H64" s="479"/>
      <c r="I64" s="479"/>
      <c r="J64" s="479"/>
      <c r="K64" s="27" t="s">
        <v>167</v>
      </c>
      <c r="L64" s="480"/>
      <c r="M64" s="480"/>
      <c r="N64" s="481"/>
    </row>
    <row r="65" spans="1:14" s="16" customFormat="1" ht="31.9" customHeight="1" x14ac:dyDescent="0.25">
      <c r="A65" s="478"/>
      <c r="B65" s="479"/>
      <c r="C65" s="479"/>
      <c r="D65" s="479"/>
      <c r="E65" s="479"/>
      <c r="F65" s="479"/>
      <c r="G65" s="479"/>
      <c r="H65" s="479"/>
      <c r="I65" s="479"/>
      <c r="J65" s="479"/>
      <c r="K65" s="27" t="s">
        <v>167</v>
      </c>
      <c r="L65" s="480"/>
      <c r="M65" s="480"/>
      <c r="N65" s="481"/>
    </row>
    <row r="66" spans="1:14" s="16" customFormat="1" ht="31.9" customHeight="1" x14ac:dyDescent="0.25">
      <c r="A66" s="478"/>
      <c r="B66" s="479"/>
      <c r="C66" s="479"/>
      <c r="D66" s="479"/>
      <c r="E66" s="479"/>
      <c r="F66" s="479"/>
      <c r="G66" s="479"/>
      <c r="H66" s="479"/>
      <c r="I66" s="479"/>
      <c r="J66" s="479"/>
      <c r="K66" s="27" t="s">
        <v>167</v>
      </c>
      <c r="L66" s="480"/>
      <c r="M66" s="480"/>
      <c r="N66" s="481"/>
    </row>
    <row r="67" spans="1:14" s="16" customFormat="1" ht="31.9" customHeight="1" x14ac:dyDescent="0.25">
      <c r="A67" s="478"/>
      <c r="B67" s="479"/>
      <c r="C67" s="479"/>
      <c r="D67" s="479"/>
      <c r="E67" s="479"/>
      <c r="F67" s="479"/>
      <c r="G67" s="479"/>
      <c r="H67" s="479"/>
      <c r="I67" s="479"/>
      <c r="J67" s="479"/>
      <c r="K67" s="27" t="s">
        <v>167</v>
      </c>
      <c r="L67" s="480"/>
      <c r="M67" s="480"/>
      <c r="N67" s="481"/>
    </row>
    <row r="68" spans="1:14" s="16" customFormat="1" ht="31.9" customHeight="1" x14ac:dyDescent="0.25">
      <c r="A68" s="478"/>
      <c r="B68" s="479"/>
      <c r="C68" s="479"/>
      <c r="D68" s="479"/>
      <c r="E68" s="479"/>
      <c r="F68" s="479"/>
      <c r="G68" s="479"/>
      <c r="H68" s="479"/>
      <c r="I68" s="479"/>
      <c r="J68" s="479"/>
      <c r="K68" s="27" t="s">
        <v>167</v>
      </c>
      <c r="L68" s="480"/>
      <c r="M68" s="480"/>
      <c r="N68" s="481"/>
    </row>
    <row r="69" spans="1:14" s="16" customFormat="1" ht="31.9" customHeight="1" x14ac:dyDescent="0.25">
      <c r="A69" s="478"/>
      <c r="B69" s="479"/>
      <c r="C69" s="479"/>
      <c r="D69" s="479"/>
      <c r="E69" s="479"/>
      <c r="F69" s="479"/>
      <c r="G69" s="479"/>
      <c r="H69" s="479"/>
      <c r="I69" s="479"/>
      <c r="J69" s="479"/>
      <c r="K69" s="27" t="s">
        <v>167</v>
      </c>
      <c r="L69" s="480"/>
      <c r="M69" s="480"/>
      <c r="N69" s="481"/>
    </row>
    <row r="70" spans="1:14" s="16" customFormat="1" ht="31.9" customHeight="1" x14ac:dyDescent="0.25">
      <c r="A70" s="478"/>
      <c r="B70" s="479"/>
      <c r="C70" s="479"/>
      <c r="D70" s="479"/>
      <c r="E70" s="479"/>
      <c r="F70" s="479"/>
      <c r="G70" s="479"/>
      <c r="H70" s="479"/>
      <c r="I70" s="479"/>
      <c r="J70" s="479"/>
      <c r="K70" s="27" t="s">
        <v>167</v>
      </c>
      <c r="L70" s="480"/>
      <c r="M70" s="480"/>
      <c r="N70" s="481"/>
    </row>
    <row r="71" spans="1:14" s="16" customFormat="1" ht="31.9" customHeight="1" x14ac:dyDescent="0.25">
      <c r="A71" s="478"/>
      <c r="B71" s="479"/>
      <c r="C71" s="479"/>
      <c r="D71" s="479"/>
      <c r="E71" s="479"/>
      <c r="F71" s="479"/>
      <c r="G71" s="479"/>
      <c r="H71" s="479"/>
      <c r="I71" s="479"/>
      <c r="J71" s="479"/>
      <c r="K71" s="27" t="s">
        <v>167</v>
      </c>
      <c r="L71" s="480"/>
      <c r="M71" s="480"/>
      <c r="N71" s="481"/>
    </row>
    <row r="72" spans="1:14" s="16" customFormat="1" ht="31.9" customHeight="1" x14ac:dyDescent="0.25">
      <c r="A72" s="478"/>
      <c r="B72" s="479"/>
      <c r="C72" s="479"/>
      <c r="D72" s="479"/>
      <c r="E72" s="479"/>
      <c r="F72" s="479"/>
      <c r="G72" s="479"/>
      <c r="H72" s="479"/>
      <c r="I72" s="479"/>
      <c r="J72" s="479"/>
      <c r="K72" s="27" t="s">
        <v>167</v>
      </c>
      <c r="L72" s="480"/>
      <c r="M72" s="480"/>
      <c r="N72" s="481"/>
    </row>
    <row r="73" spans="1:14" s="16" customFormat="1" ht="31.9" customHeight="1" x14ac:dyDescent="0.25">
      <c r="A73" s="478"/>
      <c r="B73" s="479"/>
      <c r="C73" s="479"/>
      <c r="D73" s="479"/>
      <c r="E73" s="479"/>
      <c r="F73" s="479"/>
      <c r="G73" s="479"/>
      <c r="H73" s="479"/>
      <c r="I73" s="479"/>
      <c r="J73" s="479"/>
      <c r="K73" s="27" t="s">
        <v>167</v>
      </c>
      <c r="L73" s="480"/>
      <c r="M73" s="480"/>
      <c r="N73" s="481"/>
    </row>
    <row r="74" spans="1:14" s="16" customFormat="1" ht="31.9" customHeight="1" x14ac:dyDescent="0.25">
      <c r="A74" s="478"/>
      <c r="B74" s="479"/>
      <c r="C74" s="479"/>
      <c r="D74" s="479"/>
      <c r="E74" s="479"/>
      <c r="F74" s="479"/>
      <c r="G74" s="479"/>
      <c r="H74" s="479"/>
      <c r="I74" s="479"/>
      <c r="J74" s="479"/>
      <c r="K74" s="27" t="s">
        <v>167</v>
      </c>
      <c r="L74" s="480"/>
      <c r="M74" s="480"/>
      <c r="N74" s="481"/>
    </row>
    <row r="75" spans="1:14" s="16" customFormat="1" ht="31.9" customHeight="1" x14ac:dyDescent="0.25">
      <c r="A75" s="478"/>
      <c r="B75" s="479"/>
      <c r="C75" s="479"/>
      <c r="D75" s="479"/>
      <c r="E75" s="479"/>
      <c r="F75" s="479"/>
      <c r="G75" s="479"/>
      <c r="H75" s="479"/>
      <c r="I75" s="479"/>
      <c r="J75" s="479"/>
      <c r="K75" s="27" t="s">
        <v>167</v>
      </c>
      <c r="L75" s="480"/>
      <c r="M75" s="480"/>
      <c r="N75" s="481"/>
    </row>
    <row r="76" spans="1:14" s="16" customFormat="1" ht="31.9" customHeight="1" x14ac:dyDescent="0.25">
      <c r="A76" s="478"/>
      <c r="B76" s="479"/>
      <c r="C76" s="479"/>
      <c r="D76" s="479"/>
      <c r="E76" s="479"/>
      <c r="F76" s="479"/>
      <c r="G76" s="479"/>
      <c r="H76" s="479"/>
      <c r="I76" s="479"/>
      <c r="J76" s="479"/>
      <c r="K76" s="27" t="s">
        <v>167</v>
      </c>
      <c r="L76" s="480"/>
      <c r="M76" s="480"/>
      <c r="N76" s="481"/>
    </row>
    <row r="77" spans="1:14" s="16" customFormat="1" ht="31.9" customHeight="1" x14ac:dyDescent="0.25">
      <c r="A77" s="478"/>
      <c r="B77" s="479"/>
      <c r="C77" s="479"/>
      <c r="D77" s="479"/>
      <c r="E77" s="479"/>
      <c r="F77" s="479"/>
      <c r="G77" s="479"/>
      <c r="H77" s="479"/>
      <c r="I77" s="479"/>
      <c r="J77" s="479"/>
      <c r="K77" s="27" t="s">
        <v>167</v>
      </c>
      <c r="L77" s="480"/>
      <c r="M77" s="480"/>
      <c r="N77" s="481"/>
    </row>
    <row r="78" spans="1:14" s="16" customFormat="1" ht="31.9" customHeight="1" x14ac:dyDescent="0.25">
      <c r="A78" s="478"/>
      <c r="B78" s="479"/>
      <c r="C78" s="479"/>
      <c r="D78" s="479"/>
      <c r="E78" s="479"/>
      <c r="F78" s="479"/>
      <c r="G78" s="479"/>
      <c r="H78" s="479"/>
      <c r="I78" s="479"/>
      <c r="J78" s="479"/>
      <c r="K78" s="27" t="s">
        <v>167</v>
      </c>
      <c r="L78" s="480"/>
      <c r="M78" s="480"/>
      <c r="N78" s="481"/>
    </row>
    <row r="79" spans="1:14" s="16" customFormat="1" ht="31.9" customHeight="1" x14ac:dyDescent="0.25">
      <c r="A79" s="478"/>
      <c r="B79" s="479"/>
      <c r="C79" s="479"/>
      <c r="D79" s="479"/>
      <c r="E79" s="479"/>
      <c r="F79" s="479"/>
      <c r="G79" s="479"/>
      <c r="H79" s="479"/>
      <c r="I79" s="479"/>
      <c r="J79" s="479"/>
      <c r="K79" s="27" t="s">
        <v>167</v>
      </c>
      <c r="L79" s="480"/>
      <c r="M79" s="480"/>
      <c r="N79" s="481"/>
    </row>
    <row r="80" spans="1:14" s="16" customFormat="1" ht="31.9" customHeight="1" x14ac:dyDescent="0.25">
      <c r="A80" s="478"/>
      <c r="B80" s="479"/>
      <c r="C80" s="479"/>
      <c r="D80" s="479"/>
      <c r="E80" s="479"/>
      <c r="F80" s="479"/>
      <c r="G80" s="479"/>
      <c r="H80" s="479"/>
      <c r="I80" s="479"/>
      <c r="J80" s="479"/>
      <c r="K80" s="27" t="s">
        <v>167</v>
      </c>
      <c r="L80" s="480"/>
      <c r="M80" s="480"/>
      <c r="N80" s="481"/>
    </row>
    <row r="81" spans="1:14" s="16" customFormat="1" ht="25.15" customHeight="1" thickBot="1" x14ac:dyDescent="0.3">
      <c r="A81" s="482"/>
      <c r="B81" s="483"/>
      <c r="C81" s="483"/>
      <c r="D81" s="483"/>
      <c r="E81" s="483"/>
      <c r="F81" s="483"/>
      <c r="G81" s="483"/>
      <c r="H81" s="483"/>
      <c r="I81" s="483"/>
      <c r="J81" s="483"/>
      <c r="K81" s="28" t="s">
        <v>168</v>
      </c>
      <c r="L81" s="484">
        <f>SUM(L62:N80)</f>
        <v>0</v>
      </c>
      <c r="M81" s="484"/>
      <c r="N81" s="485"/>
    </row>
    <row r="82" spans="1:14" s="16" customFormat="1" ht="20.25" customHeight="1" thickTop="1" x14ac:dyDescent="0.25">
      <c r="A82" s="490" t="s">
        <v>169</v>
      </c>
      <c r="B82" s="491"/>
      <c r="C82" s="491"/>
      <c r="D82" s="491"/>
      <c r="E82" s="491"/>
      <c r="F82" s="491"/>
      <c r="G82" s="491"/>
      <c r="H82" s="491"/>
      <c r="I82" s="491"/>
      <c r="J82" s="491"/>
      <c r="K82" s="491"/>
      <c r="L82" s="491"/>
      <c r="M82" s="491"/>
      <c r="N82" s="492"/>
    </row>
    <row r="83" spans="1:14" s="16" customFormat="1" ht="31.9" customHeight="1" x14ac:dyDescent="0.25">
      <c r="A83" s="478"/>
      <c r="B83" s="479"/>
      <c r="C83" s="479"/>
      <c r="D83" s="479"/>
      <c r="E83" s="479"/>
      <c r="F83" s="479"/>
      <c r="G83" s="479"/>
      <c r="H83" s="479"/>
      <c r="I83" s="479"/>
      <c r="J83" s="479"/>
      <c r="K83" s="27" t="s">
        <v>167</v>
      </c>
      <c r="L83" s="480"/>
      <c r="M83" s="480"/>
      <c r="N83" s="481"/>
    </row>
    <row r="84" spans="1:14" s="16" customFormat="1" ht="31.9" customHeight="1" x14ac:dyDescent="0.25">
      <c r="A84" s="478"/>
      <c r="B84" s="479"/>
      <c r="C84" s="479"/>
      <c r="D84" s="479"/>
      <c r="E84" s="479"/>
      <c r="F84" s="479"/>
      <c r="G84" s="479"/>
      <c r="H84" s="479"/>
      <c r="I84" s="479"/>
      <c r="J84" s="479"/>
      <c r="K84" s="27" t="s">
        <v>167</v>
      </c>
      <c r="L84" s="480"/>
      <c r="M84" s="480"/>
      <c r="N84" s="481"/>
    </row>
    <row r="85" spans="1:14" s="16" customFormat="1" ht="31.9" customHeight="1" x14ac:dyDescent="0.25">
      <c r="A85" s="478"/>
      <c r="B85" s="479"/>
      <c r="C85" s="479"/>
      <c r="D85" s="479"/>
      <c r="E85" s="479"/>
      <c r="F85" s="479"/>
      <c r="G85" s="479"/>
      <c r="H85" s="479"/>
      <c r="I85" s="479"/>
      <c r="J85" s="479"/>
      <c r="K85" s="27" t="s">
        <v>167</v>
      </c>
      <c r="L85" s="480"/>
      <c r="M85" s="480"/>
      <c r="N85" s="481"/>
    </row>
    <row r="86" spans="1:14" s="16" customFormat="1" ht="31.9" customHeight="1" x14ac:dyDescent="0.25">
      <c r="A86" s="478"/>
      <c r="B86" s="479"/>
      <c r="C86" s="479"/>
      <c r="D86" s="479"/>
      <c r="E86" s="479"/>
      <c r="F86" s="479"/>
      <c r="G86" s="479"/>
      <c r="H86" s="479"/>
      <c r="I86" s="479"/>
      <c r="J86" s="479"/>
      <c r="K86" s="27" t="s">
        <v>167</v>
      </c>
      <c r="L86" s="480"/>
      <c r="M86" s="480"/>
      <c r="N86" s="481"/>
    </row>
    <row r="87" spans="1:14" s="16" customFormat="1" ht="31.9" customHeight="1" x14ac:dyDescent="0.25">
      <c r="A87" s="478"/>
      <c r="B87" s="479"/>
      <c r="C87" s="479"/>
      <c r="D87" s="479"/>
      <c r="E87" s="479"/>
      <c r="F87" s="479"/>
      <c r="G87" s="479"/>
      <c r="H87" s="479"/>
      <c r="I87" s="479"/>
      <c r="J87" s="479"/>
      <c r="K87" s="27" t="s">
        <v>167</v>
      </c>
      <c r="L87" s="480"/>
      <c r="M87" s="480"/>
      <c r="N87" s="481"/>
    </row>
    <row r="88" spans="1:14" s="16" customFormat="1" ht="31.9" customHeight="1" x14ac:dyDescent="0.25">
      <c r="A88" s="478"/>
      <c r="B88" s="479"/>
      <c r="C88" s="479"/>
      <c r="D88" s="479"/>
      <c r="E88" s="479"/>
      <c r="F88" s="479"/>
      <c r="G88" s="479"/>
      <c r="H88" s="479"/>
      <c r="I88" s="479"/>
      <c r="J88" s="479"/>
      <c r="K88" s="27" t="s">
        <v>167</v>
      </c>
      <c r="L88" s="480"/>
      <c r="M88" s="480"/>
      <c r="N88" s="481"/>
    </row>
    <row r="89" spans="1:14" s="16" customFormat="1" ht="31.9" customHeight="1" x14ac:dyDescent="0.25">
      <c r="A89" s="478"/>
      <c r="B89" s="479"/>
      <c r="C89" s="479"/>
      <c r="D89" s="479"/>
      <c r="E89" s="479"/>
      <c r="F89" s="479"/>
      <c r="G89" s="479"/>
      <c r="H89" s="479"/>
      <c r="I89" s="479"/>
      <c r="J89" s="479"/>
      <c r="K89" s="27" t="s">
        <v>167</v>
      </c>
      <c r="L89" s="480"/>
      <c r="M89" s="480"/>
      <c r="N89" s="481"/>
    </row>
    <row r="90" spans="1:14" s="16" customFormat="1" ht="31.9" customHeight="1" x14ac:dyDescent="0.25">
      <c r="A90" s="478"/>
      <c r="B90" s="479"/>
      <c r="C90" s="479"/>
      <c r="D90" s="479"/>
      <c r="E90" s="479"/>
      <c r="F90" s="479"/>
      <c r="G90" s="479"/>
      <c r="H90" s="479"/>
      <c r="I90" s="479"/>
      <c r="J90" s="479"/>
      <c r="K90" s="27" t="s">
        <v>167</v>
      </c>
      <c r="L90" s="480"/>
      <c r="M90" s="480"/>
      <c r="N90" s="481"/>
    </row>
    <row r="91" spans="1:14" s="16" customFormat="1" ht="31.9" customHeight="1" x14ac:dyDescent="0.25">
      <c r="A91" s="478"/>
      <c r="B91" s="479"/>
      <c r="C91" s="479"/>
      <c r="D91" s="479"/>
      <c r="E91" s="479"/>
      <c r="F91" s="479"/>
      <c r="G91" s="479"/>
      <c r="H91" s="479"/>
      <c r="I91" s="479"/>
      <c r="J91" s="479"/>
      <c r="K91" s="27" t="s">
        <v>167</v>
      </c>
      <c r="L91" s="480"/>
      <c r="M91" s="480"/>
      <c r="N91" s="481"/>
    </row>
    <row r="92" spans="1:14" s="16" customFormat="1" ht="31.9" customHeight="1" x14ac:dyDescent="0.25">
      <c r="A92" s="478"/>
      <c r="B92" s="479"/>
      <c r="C92" s="479"/>
      <c r="D92" s="479"/>
      <c r="E92" s="479"/>
      <c r="F92" s="479"/>
      <c r="G92" s="479"/>
      <c r="H92" s="479"/>
      <c r="I92" s="479"/>
      <c r="J92" s="479"/>
      <c r="K92" s="27" t="s">
        <v>167</v>
      </c>
      <c r="L92" s="480"/>
      <c r="M92" s="480"/>
      <c r="N92" s="481"/>
    </row>
    <row r="93" spans="1:14" s="16" customFormat="1" ht="31.9" customHeight="1" x14ac:dyDescent="0.25">
      <c r="A93" s="478"/>
      <c r="B93" s="479"/>
      <c r="C93" s="479"/>
      <c r="D93" s="479"/>
      <c r="E93" s="479"/>
      <c r="F93" s="479"/>
      <c r="G93" s="479"/>
      <c r="H93" s="479"/>
      <c r="I93" s="479"/>
      <c r="J93" s="479"/>
      <c r="K93" s="27" t="s">
        <v>167</v>
      </c>
      <c r="L93" s="480"/>
      <c r="M93" s="480"/>
      <c r="N93" s="481"/>
    </row>
    <row r="94" spans="1:14" s="16" customFormat="1" ht="31.9" customHeight="1" thickBot="1" x14ac:dyDescent="0.3">
      <c r="A94" s="486"/>
      <c r="B94" s="487"/>
      <c r="C94" s="487"/>
      <c r="D94" s="487"/>
      <c r="E94" s="487"/>
      <c r="F94" s="487"/>
      <c r="G94" s="487"/>
      <c r="H94" s="487"/>
      <c r="I94" s="487"/>
      <c r="J94" s="487"/>
      <c r="K94" s="131" t="s">
        <v>168</v>
      </c>
      <c r="L94" s="488">
        <f>SUM(L83:N93)</f>
        <v>0</v>
      </c>
      <c r="M94" s="488"/>
      <c r="N94" s="489"/>
    </row>
  </sheetData>
  <mergeCells count="135">
    <mergeCell ref="A86:J86"/>
    <mergeCell ref="L86:N86"/>
    <mergeCell ref="A87:J87"/>
    <mergeCell ref="L87:N87"/>
    <mergeCell ref="A88:J88"/>
    <mergeCell ref="L88:N88"/>
    <mergeCell ref="A82:N82"/>
    <mergeCell ref="A83:J83"/>
    <mergeCell ref="L83:N83"/>
    <mergeCell ref="A84:J84"/>
    <mergeCell ref="L84:N84"/>
    <mergeCell ref="A85:J85"/>
    <mergeCell ref="L85:N85"/>
    <mergeCell ref="A92:J92"/>
    <mergeCell ref="L92:N92"/>
    <mergeCell ref="A93:J93"/>
    <mergeCell ref="L93:N93"/>
    <mergeCell ref="A94:J94"/>
    <mergeCell ref="L94:N94"/>
    <mergeCell ref="A89:J89"/>
    <mergeCell ref="L89:N89"/>
    <mergeCell ref="A90:J90"/>
    <mergeCell ref="L90:N90"/>
    <mergeCell ref="A91:J91"/>
    <mergeCell ref="L91:N91"/>
    <mergeCell ref="A79:J79"/>
    <mergeCell ref="L79:N79"/>
    <mergeCell ref="A80:J80"/>
    <mergeCell ref="L80:N80"/>
    <mergeCell ref="A81:J81"/>
    <mergeCell ref="L81:N81"/>
    <mergeCell ref="A76:J76"/>
    <mergeCell ref="L76:N76"/>
    <mergeCell ref="A77:J77"/>
    <mergeCell ref="L77:N77"/>
    <mergeCell ref="A78:J78"/>
    <mergeCell ref="L78:N78"/>
    <mergeCell ref="A73:J73"/>
    <mergeCell ref="L73:N73"/>
    <mergeCell ref="A74:J74"/>
    <mergeCell ref="L74:N74"/>
    <mergeCell ref="A75:J75"/>
    <mergeCell ref="L75:N75"/>
    <mergeCell ref="A70:J70"/>
    <mergeCell ref="L70:N70"/>
    <mergeCell ref="A71:J71"/>
    <mergeCell ref="L71:N71"/>
    <mergeCell ref="A72:J72"/>
    <mergeCell ref="L72:N72"/>
    <mergeCell ref="A67:J67"/>
    <mergeCell ref="L67:N67"/>
    <mergeCell ref="A68:J68"/>
    <mergeCell ref="L68:N68"/>
    <mergeCell ref="A69:J69"/>
    <mergeCell ref="L69:N69"/>
    <mergeCell ref="A64:J64"/>
    <mergeCell ref="L64:N64"/>
    <mergeCell ref="A65:J65"/>
    <mergeCell ref="L65:N65"/>
    <mergeCell ref="A66:J66"/>
    <mergeCell ref="L66:N66"/>
    <mergeCell ref="A39:N39"/>
    <mergeCell ref="A61:N61"/>
    <mergeCell ref="A62:J62"/>
    <mergeCell ref="L62:N62"/>
    <mergeCell ref="A63:J63"/>
    <mergeCell ref="L63:N63"/>
    <mergeCell ref="A34:C35"/>
    <mergeCell ref="D34:F35"/>
    <mergeCell ref="A36:C38"/>
    <mergeCell ref="D36:F38"/>
    <mergeCell ref="G34:I35"/>
    <mergeCell ref="J34:L35"/>
    <mergeCell ref="G36:I38"/>
    <mergeCell ref="J36:L38"/>
    <mergeCell ref="A8:B9"/>
    <mergeCell ref="A10:B11"/>
    <mergeCell ref="C8:E9"/>
    <mergeCell ref="C10:E11"/>
    <mergeCell ref="F8:I9"/>
    <mergeCell ref="D31:F33"/>
    <mergeCell ref="G29:I30"/>
    <mergeCell ref="J29:L30"/>
    <mergeCell ref="G31:I33"/>
    <mergeCell ref="J31:L33"/>
    <mergeCell ref="A24:C25"/>
    <mergeCell ref="A26:C28"/>
    <mergeCell ref="D24:F25"/>
    <mergeCell ref="D26:F28"/>
    <mergeCell ref="G24:I25"/>
    <mergeCell ref="J24:L25"/>
    <mergeCell ref="G26:I28"/>
    <mergeCell ref="J26:L28"/>
    <mergeCell ref="K16:L22"/>
    <mergeCell ref="A23:L23"/>
    <mergeCell ref="A29:C30"/>
    <mergeCell ref="A31:C33"/>
    <mergeCell ref="D29:F30"/>
    <mergeCell ref="J3:L4"/>
    <mergeCell ref="M3:N4"/>
    <mergeCell ref="J5:L6"/>
    <mergeCell ref="M5:N6"/>
    <mergeCell ref="F17:J18"/>
    <mergeCell ref="F19:H20"/>
    <mergeCell ref="I19:J20"/>
    <mergeCell ref="F10:I11"/>
    <mergeCell ref="J8:M9"/>
    <mergeCell ref="J10:M11"/>
    <mergeCell ref="H5:I6"/>
    <mergeCell ref="N7:N15"/>
    <mergeCell ref="M16:N22"/>
    <mergeCell ref="A1:N1"/>
    <mergeCell ref="A3:B4"/>
    <mergeCell ref="A5:B6"/>
    <mergeCell ref="C3:E4"/>
    <mergeCell ref="C5:E6"/>
    <mergeCell ref="F3:G4"/>
    <mergeCell ref="F5:G6"/>
    <mergeCell ref="H3:I4"/>
    <mergeCell ref="F21:H22"/>
    <mergeCell ref="I21:J22"/>
    <mergeCell ref="A16:J16"/>
    <mergeCell ref="A12:E15"/>
    <mergeCell ref="A17:E18"/>
    <mergeCell ref="A19:C20"/>
    <mergeCell ref="D19:E20"/>
    <mergeCell ref="A21:C22"/>
    <mergeCell ref="D21:E22"/>
    <mergeCell ref="F12:I13"/>
    <mergeCell ref="F14:I15"/>
    <mergeCell ref="J12:M13"/>
    <mergeCell ref="J14:M15"/>
    <mergeCell ref="A7:M7"/>
    <mergeCell ref="A2:I2"/>
    <mergeCell ref="J2:N2"/>
  </mergeCells>
  <dataValidations count="22">
    <dataValidation type="list" allowBlank="1" showInputMessage="1" showErrorMessage="1" sqref="C10" xr:uid="{C0979ACA-2447-44F6-BCCB-686DDFF0298F}">
      <formula1>"Duct Blower Measurements "</formula1>
    </dataValidation>
    <dataValidation allowBlank="1" showInputMessage="1" showErrorMessage="1" promptTitle="Air Infiltration Measure(s) " prompt="Enter Indentified Areas that require sealing along with the description and location. _x000a_Note: Be as descriptive as possible to create a comprehensive work order. " sqref="A62:J80" xr:uid="{4E294833-86B6-42F8-A524-BC17FF3840B0}"/>
    <dataValidation allowBlank="1" showInputMessage="1" showErrorMessage="1" promptTitle="Duct Sealing Measure(s)" prompt="Enter Indentified Areas that require sealing along with the description and location. _x000a_Note: Be as descriptive as possible to create a comprehensive work order. " sqref="A83:J93" xr:uid="{96292EB3-9642-40A6-96C0-3DA603EC1941}"/>
    <dataValidation allowBlank="1" showInputMessage="1" showErrorMessage="1" promptTitle="Cost ($)" prompt="Enter agency procured pricing for identified area(s). " sqref="L83:N93 L62:N80" xr:uid="{5FD809FD-E552-478B-86A2-A8B41290F16B}"/>
    <dataValidation allowBlank="1" showInputMessage="1" showErrorMessage="1" promptTitle="Date Tests Conducted" prompt="Enter the Date the test(s) were conducted. " sqref="A5:B6" xr:uid="{A5D06F29-6783-48CC-9717-71D31C2486E6}"/>
    <dataValidation allowBlank="1" showInputMessage="1" showErrorMessage="1" promptTitle="Air Leakage Rate (CFM)" prompt="Enter the number taken from the Blower Door Test. " sqref="C5:E6" xr:uid="{F64984ED-C97B-4193-860D-1332176FB06F}"/>
    <dataValidation allowBlank="1" showInputMessage="1" showErrorMessage="1" promptTitle="Build Pressure Differential (Pa)" prompt="Enter the (Pa) pressure achieved from the Manometer. " sqref="F5:G6" xr:uid="{3F8A43DC-FEB9-41A1-B904-5ED059893B6C}"/>
    <dataValidation allowBlank="1" showInputMessage="1" showErrorMessage="1" promptTitle="Target Leakage Rate " prompt="Enter the Target Rate from the BD/DB Sheet. " sqref="H5:I6" xr:uid="{143DAAE5-45CC-486D-BEE9-9741B28AE905}"/>
    <dataValidation allowBlank="1" showInputMessage="1" showErrorMessage="1" promptTitle="Infilration Reduction ($)" prompt="Enter the estimated cost needed to Air Seal the home. " sqref="J5:L6" xr:uid="{BC647BE6-9315-4A98-A5EC-BA7B13FE10A4}"/>
    <dataValidation allowBlank="1" showInputMessage="1" showErrorMessage="1" promptTitle="Duct Sealing ($)" prompt="Enter the estimated Duct Sealing costs needed to seal the ductwork. " sqref="M5:N6" xr:uid="{B04222A1-12B0-4961-A1A1-448F036ABDC8}"/>
    <dataValidation allowBlank="1" showInputMessage="1" showErrorMessage="1" promptTitle="Evaluate Duct Sealing" prompt="Select the Checkbox if the Duct Work needs to be evaluated in NEAT/MHEA." sqref="A10:B11" xr:uid="{B1C6C041-883F-4728-9C98-7848C579DC53}"/>
    <dataValidation allowBlank="1" showInputMessage="1" showErrorMessage="1" promptTitle="Before Duct Sealing- Existing" prompt="Enter the Total Leakage rate taken from the Duct Blaster Test performed. " sqref="F10:I11" xr:uid="{B7578EF6-73D6-4795-8AD0-E465F5A4CF3B}"/>
    <dataValidation allowBlank="1" showInputMessage="1" showErrorMessage="1" prompt="Enter the  Leakage to the outside rate taken from the Duct Blaster Test performed." sqref="J10:M11" xr:uid="{71E776C6-9A1D-4013-9F7C-7E79CA1ADD9A}"/>
    <dataValidation allowBlank="1" showInputMessage="1" showErrorMessage="1" promptTitle="After Duct Sealing- Target" prompt="Enter the Total Target Rate from the BD/DB Sheet. " sqref="F14:I15" xr:uid="{A0F67978-AB4A-4E28-89CA-1189AB3306E2}"/>
    <dataValidation allowBlank="1" showInputMessage="1" showErrorMessage="1" promptTitle="After Duct Sealing- Outside" prompt="Enter the Leakage to the Outside Target Rate from the BD/DB Sheet." sqref="J14:M15" xr:uid="{D4AE1DA1-B76C-47E0-A5BC-CFEE19BFBE93}"/>
    <dataValidation allowBlank="1" showInputMessage="1" showErrorMessage="1" promptTitle="Supply (Pa)" prompt="Enter the Supply Pressure taken from Assessment. " sqref="D19:E20" xr:uid="{87E1DDEB-9F9C-47E7-B849-E118ADA4368E}"/>
    <dataValidation allowBlank="1" showInputMessage="1" showErrorMessage="1" promptTitle="Return (Pa)" prompt="Enter the Return Pressure taken from the assessment. " sqref="D21:E22" xr:uid="{9F2BA25A-DDAF-43B1-9653-D89571754FF6}"/>
    <dataValidation allowBlank="1" showInputMessage="1" showErrorMessage="1" promptTitle="Supply (Pa)" prompt="Take current Supply Pressure and add (+2)" sqref="I19:J20" xr:uid="{ED983578-9179-49CB-8CEF-2F75B5631422}"/>
    <dataValidation allowBlank="1" showInputMessage="1" showErrorMessage="1" promptTitle="Return (Pa)" prompt="Take current Return Pressure and add (+2)" sqref="I21:J22" xr:uid="{002E7814-9C5F-449D-8A88-6D503082776D}"/>
    <dataValidation type="list" allowBlank="1" showInputMessage="1" showErrorMessage="1" promptTitle="Location " prompt="Enter the location of the ZPD performed. " sqref="A36:C38 A31:C33 A26:C28" xr:uid="{ADBE9CB7-AE46-4CB4-9917-3F037FBF22C8}">
      <formula1>"Attic, Side Attic, Ceiling Joist Space, Kneewall, Exterior Wall, Interior Wall, Basement, Crawlspace, Mobile Home Belly, Attached Garage, Unheated Addition, Other "</formula1>
    </dataValidation>
    <dataValidation allowBlank="1" showInputMessage="1" showErrorMessage="1" promptTitle="Pressure (Pa)" prompt="Enter the Pressure (Pa) from the ZPD performed. " sqref="D26:F28 D31:F33 D36:F38 J36:L38 J31:L33 J26:L28" xr:uid="{79976DF7-5C05-43B0-9E52-D507290D302D}"/>
    <dataValidation type="list" allowBlank="1" showInputMessage="1" showErrorMessage="1" promptTitle="Location " prompt="Enter the Location for the ZPD performed. " sqref="G26:I28 G31:I33 G36:I38" xr:uid="{BCF9BF1C-67CC-450E-8079-A805EBD433DA}">
      <formula1>"Attic, Side Attic, Ceiling Joist Space, Kneewall, Exterior Wall, Interior Wall, Basement, Crawlspace, Mobile Home Belly, Attached Garage, Unheated Addition, Other "</formula1>
    </dataValidation>
  </dataValidations>
  <pageMargins left="0" right="0" top="0" bottom="0" header="0" footer="0"/>
  <pageSetup scale="57" orientation="portrait" r:id="rId1"/>
  <rowBreaks count="1" manualBreakCount="1">
    <brk id="60" max="13" man="1"/>
  </rowBreaks>
  <colBreaks count="1" manualBreakCount="1">
    <brk id="1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0</xdr:col>
                    <xdr:colOff>495300</xdr:colOff>
                    <xdr:row>9</xdr:row>
                    <xdr:rowOff>38100</xdr:rowOff>
                  </from>
                  <to>
                    <xdr:col>1</xdr:col>
                    <xdr:colOff>28575</xdr:colOff>
                    <xdr:row>10</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EEF53-45A9-4D89-9C38-0E765CBAE56E}">
  <sheetPr codeName="Sheet3">
    <pageSetUpPr fitToPage="1"/>
  </sheetPr>
  <dimension ref="A1:ER89"/>
  <sheetViews>
    <sheetView showGridLines="0" view="pageLayout" zoomScaleNormal="130" workbookViewId="0">
      <selection activeCell="AB55" sqref="AB55:AK55"/>
    </sheetView>
  </sheetViews>
  <sheetFormatPr defaultRowHeight="15" x14ac:dyDescent="0.25"/>
  <cols>
    <col min="1" max="41" width="2.42578125" customWidth="1"/>
    <col min="42" max="42" width="7.140625" customWidth="1"/>
    <col min="43" max="44" width="9.140625" style="55" customWidth="1"/>
    <col min="45" max="95" width="9.85546875" style="55" customWidth="1"/>
    <col min="96" max="96" width="9.7109375" style="55" customWidth="1"/>
    <col min="97" max="97" width="9.140625" style="55" customWidth="1"/>
    <col min="98" max="111" width="9.140625" style="55" hidden="1" customWidth="1"/>
    <col min="112" max="112" width="12.42578125" hidden="1" customWidth="1"/>
    <col min="113" max="118" width="9.140625" hidden="1" customWidth="1"/>
    <col min="119" max="125" width="13.7109375" hidden="1" customWidth="1"/>
    <col min="126" max="126" width="13.140625" hidden="1" customWidth="1"/>
    <col min="127" max="127" width="11.5703125" hidden="1" customWidth="1"/>
    <col min="128" max="128" width="12.85546875" hidden="1" customWidth="1"/>
    <col min="129" max="129" width="9.140625" hidden="1" customWidth="1"/>
    <col min="130" max="130" width="15" hidden="1" customWidth="1"/>
    <col min="131" max="131" width="14.42578125" hidden="1" customWidth="1"/>
    <col min="132" max="132" width="15.140625" hidden="1" customWidth="1"/>
    <col min="133" max="133" width="12.42578125" hidden="1" customWidth="1"/>
    <col min="134" max="134" width="9.140625" hidden="1" customWidth="1"/>
    <col min="135" max="135" width="13" hidden="1" customWidth="1"/>
    <col min="136" max="136" width="12" hidden="1" customWidth="1"/>
    <col min="137" max="137" width="9.140625" hidden="1" customWidth="1"/>
    <col min="138" max="138" width="14.85546875" hidden="1" customWidth="1"/>
    <col min="139" max="148" width="9.140625" hidden="1" customWidth="1"/>
    <col min="149" max="153" width="0" hidden="1" customWidth="1"/>
  </cols>
  <sheetData>
    <row r="1" spans="1:129" ht="15.75" x14ac:dyDescent="0.25">
      <c r="A1" s="234" t="s">
        <v>308</v>
      </c>
      <c r="B1" s="235"/>
      <c r="C1" s="236"/>
      <c r="D1" s="237"/>
      <c r="E1" s="238"/>
      <c r="F1" s="238"/>
      <c r="G1" s="238"/>
      <c r="H1" s="238"/>
      <c r="I1" s="239"/>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DI1" t="s">
        <v>309</v>
      </c>
    </row>
    <row r="2" spans="1:129" ht="15" customHeight="1" x14ac:dyDescent="0.25">
      <c r="A2" s="58"/>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9"/>
      <c r="AG2" s="59"/>
      <c r="AH2" s="59"/>
      <c r="AI2" s="59"/>
      <c r="AJ2" s="59"/>
      <c r="AK2" s="59"/>
      <c r="DH2" s="60"/>
      <c r="DI2" s="61" t="s">
        <v>310</v>
      </c>
      <c r="DJ2" s="62" t="s">
        <v>311</v>
      </c>
      <c r="DK2" s="61" t="s">
        <v>312</v>
      </c>
      <c r="DL2" s="61" t="s">
        <v>313</v>
      </c>
      <c r="DM2" s="61" t="s">
        <v>314</v>
      </c>
      <c r="DN2" s="61" t="s">
        <v>315</v>
      </c>
      <c r="DO2" s="61" t="s">
        <v>316</v>
      </c>
      <c r="DP2" s="61" t="s">
        <v>317</v>
      </c>
      <c r="DQ2" s="61" t="s">
        <v>318</v>
      </c>
      <c r="DR2" s="61" t="s">
        <v>319</v>
      </c>
      <c r="DS2" s="61" t="s">
        <v>320</v>
      </c>
      <c r="DT2" s="61" t="s">
        <v>321</v>
      </c>
      <c r="DU2" s="61" t="s">
        <v>322</v>
      </c>
      <c r="DV2" s="61" t="s">
        <v>323</v>
      </c>
      <c r="DW2" s="61" t="s">
        <v>324</v>
      </c>
      <c r="DX2" s="61" t="s">
        <v>325</v>
      </c>
      <c r="DY2" s="61"/>
    </row>
    <row r="3" spans="1:129" ht="10.9" customHeight="1" x14ac:dyDescent="0.25">
      <c r="A3" s="63"/>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4"/>
      <c r="AG3" s="64"/>
      <c r="AH3" s="64"/>
      <c r="AI3" s="64"/>
      <c r="AJ3" s="64"/>
      <c r="AK3" s="64"/>
      <c r="AL3" s="65"/>
      <c r="AM3" s="65"/>
      <c r="AN3" s="65"/>
      <c r="AO3" s="65"/>
      <c r="DH3" s="60">
        <v>1</v>
      </c>
      <c r="DI3" s="66" t="e">
        <v>#REF!</v>
      </c>
      <c r="DJ3" s="66" t="e">
        <v>#REF!</v>
      </c>
      <c r="DK3" s="66" t="e">
        <v>#REF!</v>
      </c>
      <c r="DL3" s="66" t="e">
        <v>#REF!</v>
      </c>
      <c r="DM3" s="66" t="e">
        <v>#REF!</v>
      </c>
      <c r="DN3" s="66" t="e">
        <v>#REF!</v>
      </c>
      <c r="DO3" s="66" t="e">
        <v>#REF!</v>
      </c>
      <c r="DP3" s="66" t="e">
        <v>#REF!</v>
      </c>
      <c r="DQ3" s="66" t="e">
        <v>#REF!</v>
      </c>
      <c r="DR3" s="66" t="e">
        <v>#REF!</v>
      </c>
      <c r="DS3" s="66" t="e">
        <v>#REF!</v>
      </c>
      <c r="DT3" s="66" t="e">
        <v>#REF!</v>
      </c>
      <c r="DU3" s="66" t="e">
        <v>#REF!</v>
      </c>
      <c r="DV3" s="66" t="e">
        <v>#REF!</v>
      </c>
      <c r="DW3" s="66" t="e">
        <v>#REF!</v>
      </c>
      <c r="DX3" s="66" t="e">
        <v>#REF!</v>
      </c>
      <c r="DY3" s="62"/>
    </row>
    <row r="4" spans="1:129" ht="10.9" customHeight="1" x14ac:dyDescent="0.25">
      <c r="A4" s="63"/>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7"/>
      <c r="AF4" s="64"/>
      <c r="AG4" s="64"/>
      <c r="AH4" s="64"/>
      <c r="AI4" s="64"/>
      <c r="AJ4" s="64"/>
      <c r="AK4" s="64"/>
      <c r="AL4" s="65"/>
      <c r="AM4" s="65"/>
      <c r="AN4" s="65"/>
      <c r="AO4" s="65"/>
      <c r="DH4" s="60">
        <v>2</v>
      </c>
      <c r="DI4" s="66" t="e">
        <v>#REF!</v>
      </c>
      <c r="DJ4" s="66" t="e">
        <v>#REF!</v>
      </c>
      <c r="DK4" s="66" t="e">
        <v>#REF!</v>
      </c>
      <c r="DL4" s="66" t="e">
        <v>#REF!</v>
      </c>
      <c r="DM4" s="66" t="e">
        <v>#REF!</v>
      </c>
      <c r="DN4" s="66" t="e">
        <v>#REF!</v>
      </c>
      <c r="DO4" s="66" t="e">
        <v>#REF!</v>
      </c>
      <c r="DP4" s="66" t="e">
        <v>#REF!</v>
      </c>
      <c r="DQ4" s="66" t="e">
        <v>#REF!</v>
      </c>
      <c r="DR4" s="66" t="e">
        <v>#REF!</v>
      </c>
      <c r="DS4" s="66" t="e">
        <v>#REF!</v>
      </c>
      <c r="DT4" s="66" t="e">
        <v>#REF!</v>
      </c>
      <c r="DU4" s="66" t="e">
        <v>#REF!</v>
      </c>
      <c r="DV4" s="66" t="e">
        <v>#REF!</v>
      </c>
      <c r="DW4" s="66" t="e">
        <v>#REF!</v>
      </c>
      <c r="DX4" s="66" t="e">
        <v>#REF!</v>
      </c>
      <c r="DY4" s="62"/>
    </row>
    <row r="5" spans="1:129" ht="10.9" customHeight="1" x14ac:dyDescent="0.25">
      <c r="A5" s="63"/>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4"/>
      <c r="AG5" s="64"/>
      <c r="AH5" s="64"/>
      <c r="AI5" s="64"/>
      <c r="AJ5" s="64"/>
      <c r="AK5" s="64"/>
      <c r="AL5" s="65"/>
      <c r="AM5" s="65"/>
      <c r="AN5" s="65"/>
      <c r="AO5" s="65"/>
      <c r="DH5" s="60">
        <v>3</v>
      </c>
      <c r="DI5" s="66" t="e">
        <v>#REF!</v>
      </c>
      <c r="DJ5" s="66" t="e">
        <v>#REF!</v>
      </c>
      <c r="DK5" s="66" t="e">
        <v>#REF!</v>
      </c>
      <c r="DL5" s="66" t="e">
        <v>#REF!</v>
      </c>
      <c r="DM5" s="66" t="e">
        <v>#REF!</v>
      </c>
      <c r="DN5" s="66" t="e">
        <v>#REF!</v>
      </c>
      <c r="DO5" s="66" t="e">
        <v>#REF!</v>
      </c>
      <c r="DP5" s="66" t="e">
        <v>#REF!</v>
      </c>
      <c r="DQ5" s="66" t="e">
        <v>#REF!</v>
      </c>
      <c r="DR5" s="66" t="e">
        <v>#REF!</v>
      </c>
      <c r="DS5" s="66" t="e">
        <v>#REF!</v>
      </c>
      <c r="DT5" s="66" t="e">
        <v>#REF!</v>
      </c>
      <c r="DU5" s="66" t="e">
        <v>#REF!</v>
      </c>
      <c r="DV5" s="66" t="e">
        <v>#REF!</v>
      </c>
      <c r="DW5" s="66" t="e">
        <v>#REF!</v>
      </c>
      <c r="DX5" s="66" t="e">
        <v>#REF!</v>
      </c>
      <c r="DY5" s="62"/>
    </row>
    <row r="6" spans="1:129" ht="10.9" customHeight="1" x14ac:dyDescent="0.25">
      <c r="A6" s="63"/>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4"/>
      <c r="AG6" s="64"/>
      <c r="AH6" s="64"/>
      <c r="AI6" s="64"/>
      <c r="AJ6" s="64"/>
      <c r="AK6" s="64"/>
      <c r="AL6" s="65"/>
      <c r="AM6" s="65"/>
      <c r="AN6" s="65"/>
      <c r="AO6" s="65"/>
      <c r="DH6" s="60">
        <v>4</v>
      </c>
      <c r="DI6" s="66" t="e">
        <v>#REF!</v>
      </c>
      <c r="DJ6" s="66" t="e">
        <v>#REF!</v>
      </c>
      <c r="DK6" s="66" t="e">
        <v>#REF!</v>
      </c>
      <c r="DL6" s="66" t="e">
        <v>#REF!</v>
      </c>
      <c r="DM6" s="66" t="e">
        <v>#REF!</v>
      </c>
      <c r="DN6" s="66" t="e">
        <v>#REF!</v>
      </c>
      <c r="DO6" s="66" t="e">
        <v>#REF!</v>
      </c>
      <c r="DP6" s="66" t="e">
        <v>#REF!</v>
      </c>
      <c r="DQ6" s="66" t="e">
        <v>#REF!</v>
      </c>
      <c r="DR6" s="66" t="e">
        <v>#REF!</v>
      </c>
      <c r="DS6" s="66" t="e">
        <v>#REF!</v>
      </c>
      <c r="DT6" s="66" t="e">
        <v>#REF!</v>
      </c>
      <c r="DU6" s="66" t="e">
        <v>#REF!</v>
      </c>
      <c r="DV6" s="66" t="e">
        <v>#REF!</v>
      </c>
      <c r="DW6" s="66" t="e">
        <v>#REF!</v>
      </c>
      <c r="DX6" s="66" t="e">
        <v>#REF!</v>
      </c>
      <c r="DY6" s="62"/>
    </row>
    <row r="7" spans="1:129" ht="10.9" customHeight="1" x14ac:dyDescent="0.25">
      <c r="A7" s="63"/>
      <c r="B7" s="63"/>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4"/>
      <c r="AG7" s="64"/>
      <c r="AH7" s="64"/>
      <c r="AI7" s="64"/>
      <c r="AJ7" s="64"/>
      <c r="AK7" s="64"/>
      <c r="AL7" s="65"/>
      <c r="AM7" s="65"/>
      <c r="AN7" s="65"/>
      <c r="AO7" s="65"/>
      <c r="DH7" s="60">
        <v>5</v>
      </c>
      <c r="DI7" s="66" t="e">
        <v>#REF!</v>
      </c>
      <c r="DJ7" s="66" t="e">
        <v>#REF!</v>
      </c>
      <c r="DK7" s="66" t="e">
        <v>#REF!</v>
      </c>
      <c r="DL7" s="66" t="e">
        <v>#REF!</v>
      </c>
      <c r="DM7" s="66" t="e">
        <v>#REF!</v>
      </c>
      <c r="DN7" s="66" t="e">
        <v>#REF!</v>
      </c>
      <c r="DO7" s="66" t="e">
        <v>#REF!</v>
      </c>
      <c r="DP7" s="66" t="e">
        <v>#REF!</v>
      </c>
      <c r="DQ7" s="66" t="e">
        <v>#REF!</v>
      </c>
      <c r="DR7" s="66" t="e">
        <v>#REF!</v>
      </c>
      <c r="DS7" s="66" t="e">
        <v>#REF!</v>
      </c>
      <c r="DT7" s="66" t="e">
        <v>#REF!</v>
      </c>
      <c r="DU7" s="66" t="e">
        <v>#REF!</v>
      </c>
      <c r="DV7" s="66" t="e">
        <v>#REF!</v>
      </c>
      <c r="DW7" s="66" t="e">
        <v>#REF!</v>
      </c>
      <c r="DX7" s="66" t="e">
        <v>#REF!</v>
      </c>
      <c r="DY7" s="62"/>
    </row>
    <row r="8" spans="1:129" ht="10.9" customHeight="1" x14ac:dyDescent="0.25">
      <c r="A8" s="63"/>
      <c r="B8" s="63"/>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4"/>
      <c r="AG8" s="64"/>
      <c r="AH8" s="64"/>
      <c r="AI8" s="64"/>
      <c r="AJ8" s="64"/>
      <c r="AK8" s="64"/>
      <c r="AL8" s="65"/>
      <c r="AM8" s="65"/>
      <c r="AN8" s="65"/>
      <c r="AO8" s="65"/>
      <c r="DH8" s="60">
        <v>6</v>
      </c>
      <c r="DI8" s="66" t="e">
        <v>#REF!</v>
      </c>
      <c r="DJ8" s="66" t="e">
        <v>#REF!</v>
      </c>
      <c r="DK8" s="66" t="e">
        <v>#REF!</v>
      </c>
      <c r="DL8" s="66" t="e">
        <v>#REF!</v>
      </c>
      <c r="DM8" s="66" t="e">
        <v>#REF!</v>
      </c>
      <c r="DN8" s="66" t="e">
        <v>#REF!</v>
      </c>
      <c r="DO8" s="66" t="e">
        <v>#REF!</v>
      </c>
      <c r="DP8" s="66" t="e">
        <v>#REF!</v>
      </c>
      <c r="DQ8" s="66" t="e">
        <v>#REF!</v>
      </c>
      <c r="DR8" s="66" t="e">
        <v>#REF!</v>
      </c>
      <c r="DS8" s="66" t="e">
        <v>#REF!</v>
      </c>
      <c r="DT8" s="66" t="e">
        <v>#REF!</v>
      </c>
      <c r="DU8" s="66" t="e">
        <v>#REF!</v>
      </c>
      <c r="DV8" s="66" t="e">
        <v>#REF!</v>
      </c>
      <c r="DW8" s="66" t="e">
        <v>#REF!</v>
      </c>
      <c r="DX8" s="66" t="e">
        <v>#REF!</v>
      </c>
      <c r="DY8" s="62"/>
    </row>
    <row r="9" spans="1:129" ht="10.9" customHeight="1" x14ac:dyDescent="0.25">
      <c r="A9" s="63"/>
      <c r="B9" s="63"/>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4"/>
      <c r="AG9" s="64"/>
      <c r="AH9" s="64"/>
      <c r="AI9" s="64"/>
      <c r="AJ9" s="64"/>
      <c r="AK9" s="64"/>
      <c r="AL9" s="65"/>
      <c r="AM9" s="65"/>
      <c r="AN9" s="65"/>
      <c r="AO9" s="65"/>
      <c r="DH9" s="60">
        <v>7</v>
      </c>
      <c r="DI9" s="66" t="e">
        <v>#REF!</v>
      </c>
      <c r="DJ9" s="66" t="e">
        <v>#REF!</v>
      </c>
      <c r="DK9" s="66" t="e">
        <v>#REF!</v>
      </c>
      <c r="DL9" s="66" t="e">
        <v>#REF!</v>
      </c>
      <c r="DM9" s="66" t="e">
        <v>#REF!</v>
      </c>
      <c r="DN9" s="66" t="e">
        <v>#REF!</v>
      </c>
      <c r="DO9" s="66" t="e">
        <v>#REF!</v>
      </c>
      <c r="DP9" s="66" t="e">
        <v>#REF!</v>
      </c>
      <c r="DQ9" s="66" t="e">
        <v>#REF!</v>
      </c>
      <c r="DR9" s="66" t="e">
        <v>#REF!</v>
      </c>
      <c r="DS9" s="66" t="e">
        <v>#REF!</v>
      </c>
      <c r="DT9" s="66" t="e">
        <v>#REF!</v>
      </c>
      <c r="DU9" s="66" t="e">
        <v>#REF!</v>
      </c>
      <c r="DV9" s="66" t="e">
        <v>#REF!</v>
      </c>
      <c r="DW9" s="66" t="e">
        <v>#REF!</v>
      </c>
      <c r="DX9" s="66" t="e">
        <v>#REF!</v>
      </c>
      <c r="DY9" s="62"/>
    </row>
    <row r="10" spans="1:129" ht="10.9" customHeight="1" x14ac:dyDescent="0.25">
      <c r="A10" s="63"/>
      <c r="B10" s="63"/>
      <c r="C10" s="63"/>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4"/>
      <c r="AG10" s="64"/>
      <c r="AH10" s="64"/>
      <c r="AI10" s="64"/>
      <c r="AJ10" s="64"/>
      <c r="AK10" s="64"/>
      <c r="AL10" s="65"/>
      <c r="AM10" s="65"/>
      <c r="AN10" s="65"/>
      <c r="AO10" s="65"/>
      <c r="DH10" s="60">
        <v>8</v>
      </c>
      <c r="DI10" s="66" t="e">
        <v>#REF!</v>
      </c>
      <c r="DJ10" s="66" t="e">
        <v>#REF!</v>
      </c>
      <c r="DK10" s="66" t="e">
        <v>#REF!</v>
      </c>
      <c r="DL10" s="66" t="e">
        <v>#REF!</v>
      </c>
      <c r="DM10" s="66" t="e">
        <v>#REF!</v>
      </c>
      <c r="DN10" s="66" t="e">
        <v>#REF!</v>
      </c>
      <c r="DO10" s="66" t="e">
        <v>#REF!</v>
      </c>
      <c r="DP10" s="66" t="e">
        <v>#REF!</v>
      </c>
      <c r="DQ10" s="66" t="e">
        <v>#REF!</v>
      </c>
      <c r="DR10" s="66" t="e">
        <v>#REF!</v>
      </c>
      <c r="DS10" s="66" t="e">
        <v>#REF!</v>
      </c>
      <c r="DT10" s="66" t="e">
        <v>#REF!</v>
      </c>
      <c r="DU10" s="66" t="e">
        <v>#REF!</v>
      </c>
      <c r="DV10" s="66" t="e">
        <v>#REF!</v>
      </c>
      <c r="DW10" s="66" t="e">
        <v>#REF!</v>
      </c>
      <c r="DX10" s="66" t="e">
        <v>#REF!</v>
      </c>
      <c r="DY10" s="62"/>
    </row>
    <row r="11" spans="1:129" ht="10.9" customHeight="1" x14ac:dyDescent="0.25">
      <c r="A11" s="63"/>
      <c r="B11" s="63"/>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4"/>
      <c r="AG11" s="64"/>
      <c r="AH11" s="64"/>
      <c r="AI11" s="64"/>
      <c r="AJ11" s="64"/>
      <c r="AK11" s="64"/>
      <c r="AL11" s="65"/>
      <c r="AM11" s="65"/>
      <c r="AN11" s="65"/>
      <c r="AO11" s="65"/>
      <c r="DH11" s="60">
        <v>9</v>
      </c>
      <c r="DI11" s="66" t="e">
        <v>#REF!</v>
      </c>
      <c r="DJ11" s="66" t="e">
        <v>#REF!</v>
      </c>
      <c r="DK11" s="66" t="e">
        <v>#REF!</v>
      </c>
      <c r="DL11" s="66" t="e">
        <v>#REF!</v>
      </c>
      <c r="DM11" s="66" t="e">
        <v>#REF!</v>
      </c>
      <c r="DN11" s="66" t="e">
        <v>#REF!</v>
      </c>
      <c r="DO11" s="66" t="e">
        <v>#REF!</v>
      </c>
      <c r="DP11" s="66" t="e">
        <v>#REF!</v>
      </c>
      <c r="DQ11" s="66" t="e">
        <v>#REF!</v>
      </c>
      <c r="DR11" s="66" t="e">
        <v>#REF!</v>
      </c>
      <c r="DS11" s="66" t="e">
        <v>#REF!</v>
      </c>
      <c r="DT11" s="66" t="e">
        <v>#REF!</v>
      </c>
      <c r="DU11" s="66" t="e">
        <v>#REF!</v>
      </c>
      <c r="DV11" s="66" t="e">
        <v>#REF!</v>
      </c>
      <c r="DW11" s="66" t="e">
        <v>#REF!</v>
      </c>
      <c r="DX11" s="66" t="e">
        <v>#REF!</v>
      </c>
      <c r="DY11" s="62"/>
    </row>
    <row r="12" spans="1:129" ht="10.9" customHeight="1" x14ac:dyDescent="0.25">
      <c r="A12" s="63"/>
      <c r="B12" s="63"/>
      <c r="C12" s="63"/>
      <c r="D12" s="63"/>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4"/>
      <c r="AG12" s="64"/>
      <c r="AH12" s="64"/>
      <c r="AI12" s="64"/>
      <c r="AJ12" s="64"/>
      <c r="AK12" s="64"/>
      <c r="AL12" s="65"/>
      <c r="AM12" s="65"/>
      <c r="AN12" s="65"/>
      <c r="AO12" s="65"/>
      <c r="DH12" s="60">
        <v>10</v>
      </c>
      <c r="DI12" s="66" t="e">
        <v>#REF!</v>
      </c>
      <c r="DJ12" s="66" t="e">
        <v>#REF!</v>
      </c>
      <c r="DK12" s="66" t="e">
        <v>#REF!</v>
      </c>
      <c r="DL12" s="66" t="e">
        <v>#REF!</v>
      </c>
      <c r="DM12" s="66" t="e">
        <v>#REF!</v>
      </c>
      <c r="DN12" s="66" t="e">
        <v>#REF!</v>
      </c>
      <c r="DO12" s="66" t="e">
        <v>#REF!</v>
      </c>
      <c r="DP12" s="66" t="e">
        <v>#REF!</v>
      </c>
      <c r="DQ12" s="66" t="e">
        <v>#REF!</v>
      </c>
      <c r="DR12" s="66" t="e">
        <v>#REF!</v>
      </c>
      <c r="DS12" s="66" t="e">
        <v>#REF!</v>
      </c>
      <c r="DT12" s="66" t="e">
        <v>#REF!</v>
      </c>
      <c r="DU12" s="66" t="e">
        <v>#REF!</v>
      </c>
      <c r="DV12" s="66" t="e">
        <v>#REF!</v>
      </c>
      <c r="DW12" s="66" t="e">
        <v>#REF!</v>
      </c>
      <c r="DX12" s="66" t="e">
        <v>#REF!</v>
      </c>
      <c r="DY12" s="62"/>
    </row>
    <row r="13" spans="1:129" ht="10.9" customHeight="1" x14ac:dyDescent="0.25">
      <c r="A13" s="63"/>
      <c r="B13" s="63"/>
      <c r="C13" s="63"/>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4"/>
      <c r="AG13" s="64"/>
      <c r="AH13" s="64"/>
      <c r="AI13" s="64"/>
      <c r="AJ13" s="64"/>
      <c r="AK13" s="64"/>
      <c r="AL13" s="65"/>
      <c r="AM13" s="65"/>
      <c r="AN13" s="65"/>
      <c r="AO13" s="65"/>
      <c r="DH13" s="60">
        <v>11</v>
      </c>
      <c r="DI13" s="66" t="e">
        <v>#REF!</v>
      </c>
      <c r="DJ13" s="66" t="e">
        <v>#REF!</v>
      </c>
      <c r="DK13" s="66" t="e">
        <v>#REF!</v>
      </c>
      <c r="DL13" s="66" t="e">
        <v>#REF!</v>
      </c>
      <c r="DM13" s="66" t="e">
        <v>#REF!</v>
      </c>
      <c r="DN13" s="66" t="e">
        <v>#REF!</v>
      </c>
      <c r="DO13" s="66" t="e">
        <v>#REF!</v>
      </c>
      <c r="DP13" s="66" t="e">
        <v>#REF!</v>
      </c>
      <c r="DQ13" s="66" t="e">
        <v>#REF!</v>
      </c>
      <c r="DR13" s="66" t="e">
        <v>#REF!</v>
      </c>
      <c r="DS13" s="66" t="e">
        <v>#REF!</v>
      </c>
      <c r="DT13" s="66" t="e">
        <v>#REF!</v>
      </c>
      <c r="DU13" s="66" t="e">
        <v>#REF!</v>
      </c>
      <c r="DV13" s="66" t="e">
        <v>#REF!</v>
      </c>
      <c r="DW13" s="66" t="e">
        <v>#REF!</v>
      </c>
      <c r="DX13" s="66" t="e">
        <v>#REF!</v>
      </c>
      <c r="DY13" s="62"/>
    </row>
    <row r="14" spans="1:129" ht="10.9" customHeight="1" x14ac:dyDescent="0.25">
      <c r="A14" s="63"/>
      <c r="B14" s="63"/>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4"/>
      <c r="AG14" s="64"/>
      <c r="AH14" s="64"/>
      <c r="AI14" s="64"/>
      <c r="AJ14" s="64"/>
      <c r="AK14" s="64"/>
      <c r="AL14" s="65"/>
      <c r="AM14" s="65"/>
      <c r="AN14" s="65"/>
      <c r="AO14" s="65"/>
      <c r="DH14" s="60">
        <v>12</v>
      </c>
      <c r="DI14" s="66" t="e">
        <v>#REF!</v>
      </c>
      <c r="DJ14" s="66" t="e">
        <v>#REF!</v>
      </c>
      <c r="DK14" s="66" t="e">
        <v>#REF!</v>
      </c>
      <c r="DL14" s="66" t="e">
        <v>#REF!</v>
      </c>
      <c r="DM14" s="66" t="e">
        <v>#REF!</v>
      </c>
      <c r="DN14" s="66" t="e">
        <v>#REF!</v>
      </c>
      <c r="DO14" s="66" t="e">
        <v>#REF!</v>
      </c>
      <c r="DP14" s="66" t="e">
        <v>#REF!</v>
      </c>
      <c r="DQ14" s="66" t="e">
        <v>#REF!</v>
      </c>
      <c r="DR14" s="66" t="e">
        <v>#REF!</v>
      </c>
      <c r="DS14" s="66" t="e">
        <v>#REF!</v>
      </c>
      <c r="DT14" s="66" t="e">
        <v>#REF!</v>
      </c>
      <c r="DU14" s="66" t="e">
        <v>#REF!</v>
      </c>
      <c r="DV14" s="66" t="e">
        <v>#REF!</v>
      </c>
      <c r="DW14" s="66" t="e">
        <v>#REF!</v>
      </c>
      <c r="DX14" s="66" t="e">
        <v>#REF!</v>
      </c>
      <c r="DY14" s="62"/>
    </row>
    <row r="15" spans="1:129" ht="10.9" customHeight="1" x14ac:dyDescent="0.25">
      <c r="A15" s="63"/>
      <c r="B15" s="63"/>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4"/>
      <c r="AG15" s="64"/>
      <c r="AH15" s="64"/>
      <c r="AI15" s="64"/>
      <c r="AJ15" s="64"/>
      <c r="AK15" s="64"/>
      <c r="AL15" s="65"/>
      <c r="AM15" s="65"/>
      <c r="AN15" s="65"/>
      <c r="AO15" s="65"/>
      <c r="DH15" s="60">
        <v>13</v>
      </c>
      <c r="DI15" s="66" t="e">
        <v>#REF!</v>
      </c>
      <c r="DJ15" s="66" t="e">
        <v>#REF!</v>
      </c>
      <c r="DK15" s="66" t="e">
        <v>#REF!</v>
      </c>
      <c r="DL15" s="66" t="e">
        <v>#REF!</v>
      </c>
      <c r="DM15" s="66" t="e">
        <v>#REF!</v>
      </c>
      <c r="DN15" s="66" t="e">
        <v>#REF!</v>
      </c>
      <c r="DO15" s="66" t="e">
        <v>#REF!</v>
      </c>
      <c r="DP15" s="66" t="e">
        <v>#REF!</v>
      </c>
      <c r="DQ15" s="66" t="e">
        <v>#REF!</v>
      </c>
      <c r="DR15" s="66" t="e">
        <v>#REF!</v>
      </c>
      <c r="DS15" s="66" t="e">
        <v>#REF!</v>
      </c>
      <c r="DT15" s="66" t="e">
        <v>#REF!</v>
      </c>
      <c r="DU15" s="66" t="e">
        <v>#REF!</v>
      </c>
      <c r="DV15" s="66" t="e">
        <v>#REF!</v>
      </c>
      <c r="DW15" s="66" t="e">
        <v>#REF!</v>
      </c>
      <c r="DX15" s="66" t="e">
        <v>#REF!</v>
      </c>
      <c r="DY15" s="62"/>
    </row>
    <row r="16" spans="1:129" ht="10.9" customHeight="1" x14ac:dyDescent="0.25">
      <c r="A16" s="63"/>
      <c r="B16" s="63"/>
      <c r="C16" s="63"/>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4"/>
      <c r="AG16" s="64"/>
      <c r="AH16" s="64"/>
      <c r="AI16" s="64"/>
      <c r="AJ16" s="64"/>
      <c r="AK16" s="64"/>
      <c r="AL16" s="65"/>
      <c r="AM16" s="65"/>
      <c r="AN16" s="65"/>
      <c r="AO16" s="65"/>
      <c r="DH16" s="60">
        <v>14</v>
      </c>
      <c r="DI16" s="66" t="e">
        <v>#REF!</v>
      </c>
      <c r="DJ16" s="66" t="e">
        <v>#REF!</v>
      </c>
      <c r="DK16" s="66" t="e">
        <v>#REF!</v>
      </c>
      <c r="DL16" s="66" t="e">
        <v>#REF!</v>
      </c>
      <c r="DM16" s="66" t="e">
        <v>#REF!</v>
      </c>
      <c r="DN16" s="66" t="e">
        <v>#REF!</v>
      </c>
      <c r="DO16" s="66" t="e">
        <v>#REF!</v>
      </c>
      <c r="DP16" s="66" t="e">
        <v>#REF!</v>
      </c>
      <c r="DQ16" s="66" t="e">
        <v>#REF!</v>
      </c>
      <c r="DR16" s="66" t="e">
        <v>#REF!</v>
      </c>
      <c r="DS16" s="66" t="e">
        <v>#REF!</v>
      </c>
      <c r="DT16" s="66" t="e">
        <v>#REF!</v>
      </c>
      <c r="DU16" s="66" t="e">
        <v>#REF!</v>
      </c>
      <c r="DV16" s="66" t="e">
        <v>#REF!</v>
      </c>
      <c r="DW16" s="66" t="e">
        <v>#REF!</v>
      </c>
      <c r="DX16" s="66" t="e">
        <v>#REF!</v>
      </c>
      <c r="DY16" s="62"/>
    </row>
    <row r="17" spans="1:141" ht="10.9" customHeight="1" x14ac:dyDescent="0.25">
      <c r="A17" s="63"/>
      <c r="B17" s="63"/>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4"/>
      <c r="AG17" s="64"/>
      <c r="AH17" s="64"/>
      <c r="AI17" s="64"/>
      <c r="AJ17" s="64"/>
      <c r="AK17" s="64"/>
      <c r="AL17" s="65"/>
      <c r="AM17" s="65"/>
      <c r="AN17" s="65"/>
      <c r="AO17" s="65"/>
      <c r="DH17" s="60">
        <v>15</v>
      </c>
      <c r="DI17" s="66" t="e">
        <v>#REF!</v>
      </c>
      <c r="DJ17" s="66" t="e">
        <v>#REF!</v>
      </c>
      <c r="DK17" s="66" t="e">
        <v>#REF!</v>
      </c>
      <c r="DL17" s="66" t="e">
        <v>#REF!</v>
      </c>
      <c r="DM17" s="66" t="e">
        <v>#REF!</v>
      </c>
      <c r="DN17" s="66" t="e">
        <v>#REF!</v>
      </c>
      <c r="DO17" s="66" t="e">
        <v>#REF!</v>
      </c>
      <c r="DP17" s="66" t="e">
        <v>#REF!</v>
      </c>
      <c r="DQ17" s="66" t="e">
        <v>#REF!</v>
      </c>
      <c r="DR17" s="66" t="e">
        <v>#REF!</v>
      </c>
      <c r="DS17" s="66" t="e">
        <v>#REF!</v>
      </c>
      <c r="DT17" s="66" t="e">
        <v>#REF!</v>
      </c>
      <c r="DU17" s="66" t="e">
        <v>#REF!</v>
      </c>
      <c r="DV17" s="66" t="e">
        <v>#REF!</v>
      </c>
      <c r="DW17" s="66" t="e">
        <v>#REF!</v>
      </c>
      <c r="DX17" s="66" t="e">
        <v>#REF!</v>
      </c>
      <c r="DY17" s="62"/>
    </row>
    <row r="18" spans="1:141" ht="10.9" customHeight="1" x14ac:dyDescent="0.25">
      <c r="A18" s="63"/>
      <c r="B18" s="63"/>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4"/>
      <c r="AG18" s="64"/>
      <c r="AH18" s="64"/>
      <c r="AI18" s="64"/>
      <c r="AJ18" s="64"/>
      <c r="AK18" s="64"/>
      <c r="AL18" s="65"/>
      <c r="AM18" s="65"/>
      <c r="AN18" s="65"/>
      <c r="AO18" s="65"/>
      <c r="AQ18" s="68" t="s">
        <v>326</v>
      </c>
      <c r="AT18" s="68" t="s">
        <v>327</v>
      </c>
      <c r="DH18" s="60">
        <v>16</v>
      </c>
      <c r="DI18" s="66" t="e">
        <v>#REF!</v>
      </c>
      <c r="DJ18" s="66" t="e">
        <v>#REF!</v>
      </c>
      <c r="DK18" s="66" t="e">
        <v>#REF!</v>
      </c>
      <c r="DL18" s="66" t="e">
        <v>#REF!</v>
      </c>
      <c r="DM18" s="66" t="e">
        <v>#REF!</v>
      </c>
      <c r="DN18" s="66" t="e">
        <v>#REF!</v>
      </c>
      <c r="DO18" s="66" t="e">
        <v>#REF!</v>
      </c>
      <c r="DP18" s="66" t="e">
        <v>#REF!</v>
      </c>
      <c r="DQ18" s="66" t="e">
        <v>#REF!</v>
      </c>
      <c r="DR18" s="66" t="e">
        <v>#REF!</v>
      </c>
      <c r="DS18" s="66" t="e">
        <v>#REF!</v>
      </c>
      <c r="DT18" s="66" t="e">
        <v>#REF!</v>
      </c>
      <c r="DU18" s="66" t="e">
        <v>#REF!</v>
      </c>
      <c r="DV18" s="66" t="e">
        <v>#REF!</v>
      </c>
      <c r="DW18" s="66" t="e">
        <v>#REF!</v>
      </c>
      <c r="DX18" s="66" t="e">
        <v>#REF!</v>
      </c>
      <c r="DY18" s="62"/>
    </row>
    <row r="19" spans="1:141" ht="10.9" customHeight="1" x14ac:dyDescent="0.25">
      <c r="A19" s="63"/>
      <c r="B19" s="63"/>
      <c r="C19" s="63"/>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4"/>
      <c r="AG19" s="64"/>
      <c r="AH19" s="64"/>
      <c r="AI19" s="64"/>
      <c r="AJ19" s="64"/>
      <c r="AK19" s="64"/>
      <c r="AL19" s="65"/>
      <c r="AM19" s="65"/>
      <c r="AN19" s="65"/>
      <c r="AO19" s="65"/>
      <c r="DH19" s="60">
        <v>17</v>
      </c>
      <c r="DI19" s="66" t="e">
        <v>#REF!</v>
      </c>
      <c r="DJ19" s="66" t="e">
        <v>#REF!</v>
      </c>
      <c r="DK19" s="66" t="e">
        <v>#REF!</v>
      </c>
      <c r="DL19" s="66" t="e">
        <v>#REF!</v>
      </c>
      <c r="DM19" s="66" t="e">
        <v>#REF!</v>
      </c>
      <c r="DN19" s="66" t="e">
        <v>#REF!</v>
      </c>
      <c r="DO19" s="66" t="e">
        <v>#REF!</v>
      </c>
      <c r="DP19" s="66" t="e">
        <v>#REF!</v>
      </c>
      <c r="DQ19" s="66" t="e">
        <v>#REF!</v>
      </c>
      <c r="DR19" s="66" t="e">
        <v>#REF!</v>
      </c>
      <c r="DS19" s="66" t="e">
        <v>#REF!</v>
      </c>
      <c r="DT19" s="66" t="e">
        <v>#REF!</v>
      </c>
      <c r="DU19" s="66" t="e">
        <v>#REF!</v>
      </c>
      <c r="DV19" s="66" t="e">
        <v>#REF!</v>
      </c>
      <c r="DW19" s="66" t="e">
        <v>#REF!</v>
      </c>
      <c r="DX19" s="66" t="e">
        <v>#REF!</v>
      </c>
      <c r="DY19" s="62"/>
    </row>
    <row r="20" spans="1:141" ht="10.9" customHeight="1" x14ac:dyDescent="0.25">
      <c r="A20" s="63"/>
      <c r="B20" s="63"/>
      <c r="C20" s="63"/>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4"/>
      <c r="AG20" s="64"/>
      <c r="AH20" s="64"/>
      <c r="AI20" s="64"/>
      <c r="AJ20" s="64"/>
      <c r="AK20" s="64"/>
      <c r="AL20" s="65"/>
      <c r="AM20" s="65"/>
      <c r="AN20" s="65"/>
      <c r="AO20" s="65"/>
      <c r="DH20" s="60">
        <v>18</v>
      </c>
      <c r="DI20" s="66" t="e">
        <v>#REF!</v>
      </c>
      <c r="DJ20" s="66" t="e">
        <v>#REF!</v>
      </c>
      <c r="DK20" s="66" t="e">
        <v>#REF!</v>
      </c>
      <c r="DL20" s="66" t="e">
        <v>#REF!</v>
      </c>
      <c r="DM20" s="66" t="e">
        <v>#REF!</v>
      </c>
      <c r="DN20" s="66" t="e">
        <v>#REF!</v>
      </c>
      <c r="DO20" s="66" t="e">
        <v>#REF!</v>
      </c>
      <c r="DP20" s="66" t="e">
        <v>#REF!</v>
      </c>
      <c r="DQ20" s="66" t="e">
        <v>#REF!</v>
      </c>
      <c r="DR20" s="66" t="e">
        <v>#REF!</v>
      </c>
      <c r="DS20" s="66" t="e">
        <v>#REF!</v>
      </c>
      <c r="DT20" s="66" t="e">
        <v>#REF!</v>
      </c>
      <c r="DU20" s="66" t="e">
        <v>#REF!</v>
      </c>
      <c r="DV20" s="66" t="e">
        <v>#REF!</v>
      </c>
      <c r="DW20" s="66" t="e">
        <v>#REF!</v>
      </c>
      <c r="DX20" s="66" t="e">
        <v>#REF!</v>
      </c>
      <c r="DY20" s="62"/>
    </row>
    <row r="21" spans="1:141" ht="10.9" customHeight="1" x14ac:dyDescent="0.25">
      <c r="A21" s="63"/>
      <c r="B21" s="63"/>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4"/>
      <c r="AG21" s="64"/>
      <c r="AH21" s="64"/>
      <c r="AI21" s="64"/>
      <c r="AJ21" s="64"/>
      <c r="AK21" s="64"/>
      <c r="AL21" s="65"/>
      <c r="AM21" s="65"/>
      <c r="AN21" s="65"/>
      <c r="AO21" s="65"/>
      <c r="DH21" s="60">
        <v>19</v>
      </c>
      <c r="DI21" s="66" t="e">
        <v>#REF!</v>
      </c>
      <c r="DJ21" s="66" t="e">
        <v>#REF!</v>
      </c>
      <c r="DK21" s="66" t="e">
        <v>#REF!</v>
      </c>
      <c r="DL21" s="66" t="e">
        <v>#REF!</v>
      </c>
      <c r="DM21" s="66" t="e">
        <v>#REF!</v>
      </c>
      <c r="DN21" s="66" t="e">
        <v>#REF!</v>
      </c>
      <c r="DO21" s="66" t="e">
        <v>#REF!</v>
      </c>
      <c r="DP21" s="66" t="e">
        <v>#REF!</v>
      </c>
      <c r="DQ21" s="66" t="e">
        <v>#REF!</v>
      </c>
      <c r="DR21" s="66" t="e">
        <v>#REF!</v>
      </c>
      <c r="DS21" s="66" t="e">
        <v>#REF!</v>
      </c>
      <c r="DT21" s="66" t="e">
        <v>#REF!</v>
      </c>
      <c r="DU21" s="66" t="e">
        <v>#REF!</v>
      </c>
      <c r="DV21" s="66" t="e">
        <v>#REF!</v>
      </c>
      <c r="DW21" s="66" t="e">
        <v>#REF!</v>
      </c>
      <c r="DX21" s="66" t="e">
        <v>#REF!</v>
      </c>
      <c r="DY21" s="62"/>
    </row>
    <row r="22" spans="1:141" ht="10.9" customHeight="1" x14ac:dyDescent="0.25">
      <c r="A22" s="63"/>
      <c r="B22" s="63"/>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4"/>
      <c r="AG22" s="64"/>
      <c r="AH22" s="64"/>
      <c r="AI22" s="64"/>
      <c r="AJ22" s="64"/>
      <c r="AK22" s="64"/>
      <c r="AL22" s="65"/>
      <c r="AM22" s="65"/>
      <c r="AN22" s="65"/>
      <c r="AO22" s="65"/>
      <c r="DH22" s="60">
        <v>20</v>
      </c>
      <c r="DI22" s="66" t="e">
        <v>#REF!</v>
      </c>
      <c r="DJ22" s="66" t="e">
        <v>#REF!</v>
      </c>
      <c r="DK22" s="66" t="e">
        <v>#REF!</v>
      </c>
      <c r="DL22" s="66" t="e">
        <v>#REF!</v>
      </c>
      <c r="DM22" s="66" t="e">
        <v>#REF!</v>
      </c>
      <c r="DN22" s="66" t="e">
        <v>#REF!</v>
      </c>
      <c r="DO22" s="66" t="e">
        <v>#REF!</v>
      </c>
      <c r="DP22" s="66" t="e">
        <v>#REF!</v>
      </c>
      <c r="DQ22" s="66" t="e">
        <v>#REF!</v>
      </c>
      <c r="DR22" s="66" t="e">
        <v>#REF!</v>
      </c>
      <c r="DS22" s="66" t="e">
        <v>#REF!</v>
      </c>
      <c r="DT22" s="66" t="e">
        <v>#REF!</v>
      </c>
      <c r="DU22" s="66" t="e">
        <v>#REF!</v>
      </c>
      <c r="DV22" s="66" t="e">
        <v>#REF!</v>
      </c>
      <c r="DW22" s="66" t="e">
        <v>#REF!</v>
      </c>
      <c r="DX22" s="66" t="e">
        <v>#REF!</v>
      </c>
      <c r="DY22" s="62"/>
    </row>
    <row r="23" spans="1:141" ht="10.9" customHeight="1" x14ac:dyDescent="0.25">
      <c r="A23" s="63"/>
      <c r="B23" s="63"/>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4"/>
      <c r="AG23" s="64"/>
      <c r="AH23" s="64"/>
      <c r="AI23" s="64"/>
      <c r="AJ23" s="64"/>
      <c r="AK23" s="64"/>
      <c r="AL23" s="65"/>
      <c r="AM23" s="65"/>
      <c r="AN23" s="65"/>
      <c r="AO23" s="65"/>
      <c r="AU23" s="68" t="s">
        <v>328</v>
      </c>
      <c r="DH23" s="60">
        <v>21</v>
      </c>
      <c r="DI23" s="66" t="e">
        <v>#REF!</v>
      </c>
      <c r="DJ23" s="66" t="e">
        <v>#REF!</v>
      </c>
      <c r="DK23" s="66" t="e">
        <v>#REF!</v>
      </c>
      <c r="DL23" s="66" t="e">
        <v>#REF!</v>
      </c>
      <c r="DM23" s="66" t="e">
        <v>#REF!</v>
      </c>
      <c r="DN23" s="66" t="e">
        <v>#REF!</v>
      </c>
      <c r="DO23" s="66" t="e">
        <v>#REF!</v>
      </c>
      <c r="DP23" s="66" t="e">
        <v>#REF!</v>
      </c>
      <c r="DQ23" s="66" t="e">
        <v>#REF!</v>
      </c>
      <c r="DR23" s="66" t="e">
        <v>#REF!</v>
      </c>
      <c r="DS23" s="66" t="e">
        <v>#REF!</v>
      </c>
      <c r="DT23" s="66" t="e">
        <v>#REF!</v>
      </c>
      <c r="DU23" s="66" t="e">
        <v>#REF!</v>
      </c>
      <c r="DV23" s="66" t="e">
        <v>#REF!</v>
      </c>
      <c r="DW23" s="66" t="e">
        <v>#REF!</v>
      </c>
      <c r="DX23" s="66" t="e">
        <v>#REF!</v>
      </c>
      <c r="DY23" s="62"/>
    </row>
    <row r="24" spans="1:141" ht="10.9" customHeight="1" x14ac:dyDescent="0.25">
      <c r="A24" s="63"/>
      <c r="B24" s="63"/>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4"/>
      <c r="AG24" s="64"/>
      <c r="AH24" s="64"/>
      <c r="AI24" s="64"/>
      <c r="AJ24" s="64"/>
      <c r="AK24" s="64"/>
      <c r="AL24" s="65"/>
      <c r="AM24" s="65"/>
      <c r="AN24" s="65"/>
      <c r="AO24" s="65"/>
      <c r="DH24" s="60">
        <v>22</v>
      </c>
      <c r="DI24" s="66" t="e">
        <v>#REF!</v>
      </c>
      <c r="DJ24" s="66" t="e">
        <v>#REF!</v>
      </c>
      <c r="DK24" s="66" t="e">
        <v>#REF!</v>
      </c>
      <c r="DL24" s="66" t="e">
        <v>#REF!</v>
      </c>
      <c r="DM24" s="66" t="e">
        <v>#REF!</v>
      </c>
      <c r="DN24" s="66" t="e">
        <v>#REF!</v>
      </c>
      <c r="DO24" s="66" t="e">
        <v>#REF!</v>
      </c>
      <c r="DP24" s="66" t="e">
        <v>#REF!</v>
      </c>
      <c r="DQ24" s="66" t="e">
        <v>#REF!</v>
      </c>
      <c r="DR24" s="66" t="e">
        <v>#REF!</v>
      </c>
      <c r="DS24" s="66" t="e">
        <v>#REF!</v>
      </c>
      <c r="DT24" s="66" t="e">
        <v>#REF!</v>
      </c>
      <c r="DU24" s="66" t="e">
        <v>#REF!</v>
      </c>
      <c r="DV24" s="66" t="e">
        <v>#REF!</v>
      </c>
      <c r="DW24" s="66" t="e">
        <v>#REF!</v>
      </c>
      <c r="DX24" s="66" t="e">
        <v>#REF!</v>
      </c>
      <c r="DY24" s="62"/>
    </row>
    <row r="25" spans="1:141" ht="10.9" customHeight="1" x14ac:dyDescent="0.25">
      <c r="A25" s="63"/>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4"/>
      <c r="AG25" s="64"/>
      <c r="AH25" s="64"/>
      <c r="AI25" s="64"/>
      <c r="AJ25" s="64"/>
      <c r="AK25" s="64"/>
      <c r="AL25" s="65"/>
      <c r="AM25" s="65"/>
      <c r="AN25" s="65"/>
      <c r="AO25" s="65"/>
      <c r="DH25" s="60"/>
      <c r="DI25" s="62" t="e">
        <f t="shared" ref="DI25:DX25" si="0">SUM(DI3:DI24)</f>
        <v>#REF!</v>
      </c>
      <c r="DJ25" s="62" t="e">
        <f t="shared" si="0"/>
        <v>#REF!</v>
      </c>
      <c r="DK25" s="62" t="e">
        <f t="shared" si="0"/>
        <v>#REF!</v>
      </c>
      <c r="DL25" s="62" t="e">
        <f t="shared" si="0"/>
        <v>#REF!</v>
      </c>
      <c r="DM25" s="62" t="e">
        <f t="shared" si="0"/>
        <v>#REF!</v>
      </c>
      <c r="DN25" s="62" t="e">
        <f t="shared" si="0"/>
        <v>#REF!</v>
      </c>
      <c r="DO25" s="62" t="e">
        <f t="shared" si="0"/>
        <v>#REF!</v>
      </c>
      <c r="DP25" s="62" t="e">
        <f t="shared" si="0"/>
        <v>#REF!</v>
      </c>
      <c r="DQ25" s="62" t="e">
        <f t="shared" si="0"/>
        <v>#REF!</v>
      </c>
      <c r="DR25" s="62" t="e">
        <f t="shared" si="0"/>
        <v>#REF!</v>
      </c>
      <c r="DS25" s="62" t="e">
        <f t="shared" si="0"/>
        <v>#REF!</v>
      </c>
      <c r="DT25" s="62" t="e">
        <f t="shared" si="0"/>
        <v>#REF!</v>
      </c>
      <c r="DU25" s="62" t="e">
        <f t="shared" si="0"/>
        <v>#REF!</v>
      </c>
      <c r="DV25" s="62" t="e">
        <f t="shared" si="0"/>
        <v>#REF!</v>
      </c>
      <c r="DW25" s="62" t="e">
        <f t="shared" si="0"/>
        <v>#REF!</v>
      </c>
      <c r="DX25" s="62" t="e">
        <f t="shared" si="0"/>
        <v>#REF!</v>
      </c>
      <c r="DY25" s="62"/>
    </row>
    <row r="26" spans="1:141" ht="10.9" customHeight="1" x14ac:dyDescent="0.25">
      <c r="A26" s="63"/>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4"/>
      <c r="AG26" s="64"/>
      <c r="AH26" s="64"/>
      <c r="AI26" s="64"/>
      <c r="AJ26" s="64"/>
      <c r="AK26" s="64"/>
      <c r="AL26" s="65"/>
      <c r="AM26" s="65"/>
      <c r="AN26" s="65"/>
      <c r="AO26" s="65"/>
      <c r="DH26" s="60"/>
      <c r="DI26" s="60"/>
      <c r="DJ26" s="60"/>
      <c r="DK26" s="60"/>
      <c r="DL26" s="60"/>
      <c r="DM26" s="60"/>
      <c r="DN26" s="60"/>
      <c r="DO26" s="60"/>
      <c r="DP26" s="60"/>
      <c r="DQ26" s="60"/>
      <c r="DR26" s="60"/>
      <c r="DS26" s="60"/>
      <c r="DT26" s="60"/>
      <c r="DU26" s="60"/>
      <c r="DV26" s="60"/>
      <c r="DW26" s="60"/>
      <c r="DX26" s="60"/>
      <c r="DY26" s="60"/>
    </row>
    <row r="27" spans="1:141" ht="10.9" customHeight="1" x14ac:dyDescent="0.25">
      <c r="A27" s="63"/>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4"/>
      <c r="AG27" s="64"/>
      <c r="AH27" s="64"/>
      <c r="AI27" s="64"/>
      <c r="AJ27" s="64"/>
      <c r="AK27" s="64"/>
      <c r="AL27" s="65"/>
      <c r="AM27" s="65"/>
      <c r="AN27" s="65"/>
      <c r="AO27" s="65"/>
      <c r="CT27" s="69"/>
      <c r="CU27" s="240" t="s">
        <v>329</v>
      </c>
      <c r="CV27" s="240"/>
      <c r="CW27" s="240"/>
      <c r="CX27" s="240"/>
      <c r="CY27" s="240"/>
      <c r="CZ27" s="240"/>
      <c r="DB27" s="241" t="s">
        <v>330</v>
      </c>
      <c r="DC27" s="241"/>
      <c r="DD27" s="241"/>
      <c r="DE27" s="241"/>
      <c r="DH27" s="60"/>
      <c r="DI27" s="60" t="s">
        <v>331</v>
      </c>
      <c r="DJ27" s="60"/>
      <c r="DK27" s="60"/>
      <c r="DL27" s="60"/>
      <c r="DM27" s="60"/>
      <c r="DN27" s="60"/>
      <c r="DO27" s="60"/>
      <c r="DP27" s="60"/>
      <c r="DQ27" s="60"/>
      <c r="DR27" s="60"/>
      <c r="DS27" s="60"/>
      <c r="DT27" s="60"/>
      <c r="DU27" s="60"/>
      <c r="DV27" s="60"/>
      <c r="DW27" s="60"/>
      <c r="DX27" s="60"/>
      <c r="DY27" s="60"/>
    </row>
    <row r="28" spans="1:141" ht="10.9" customHeight="1" x14ac:dyDescent="0.25">
      <c r="A28" s="64"/>
      <c r="B28" s="64"/>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3"/>
      <c r="AE28" s="63"/>
      <c r="AF28" s="64"/>
      <c r="AG28" s="64"/>
      <c r="AH28" s="64"/>
      <c r="AI28" s="64"/>
      <c r="AJ28" s="64"/>
      <c r="AK28" s="64"/>
      <c r="AL28" s="65"/>
      <c r="AM28" s="65"/>
      <c r="AN28" s="65"/>
      <c r="AO28" s="65"/>
      <c r="AQ28" s="68" t="s">
        <v>332</v>
      </c>
      <c r="AS28" s="68" t="s">
        <v>333</v>
      </c>
      <c r="CT28" s="69"/>
      <c r="CU28" s="240"/>
      <c r="CV28" s="240"/>
      <c r="CW28" s="240"/>
      <c r="CX28" s="240"/>
      <c r="CY28" s="240"/>
      <c r="CZ28" s="240"/>
      <c r="DB28" s="5" t="s">
        <v>334</v>
      </c>
      <c r="DC28" s="5" t="s">
        <v>339</v>
      </c>
      <c r="DD28" s="6" t="s">
        <v>335</v>
      </c>
      <c r="DE28" s="6" t="s">
        <v>336</v>
      </c>
      <c r="DF28" s="15"/>
      <c r="DG28"/>
      <c r="DH28" s="70"/>
      <c r="DI28" s="61" t="s">
        <v>310</v>
      </c>
      <c r="DJ28" s="61" t="s">
        <v>311</v>
      </c>
      <c r="DK28" s="61" t="s">
        <v>312</v>
      </c>
      <c r="DL28" s="61" t="s">
        <v>313</v>
      </c>
      <c r="DM28" s="61" t="s">
        <v>314</v>
      </c>
      <c r="DN28" s="61" t="s">
        <v>315</v>
      </c>
      <c r="DO28" s="61" t="s">
        <v>316</v>
      </c>
      <c r="DP28" s="61" t="s">
        <v>317</v>
      </c>
      <c r="DQ28" s="61" t="s">
        <v>318</v>
      </c>
      <c r="DR28" s="61" t="s">
        <v>319</v>
      </c>
      <c r="DS28" s="61" t="s">
        <v>320</v>
      </c>
      <c r="DT28" s="61" t="s">
        <v>321</v>
      </c>
      <c r="DU28" s="61" t="s">
        <v>322</v>
      </c>
      <c r="DV28" s="61" t="s">
        <v>323</v>
      </c>
      <c r="DW28" s="61" t="s">
        <v>324</v>
      </c>
      <c r="DX28" s="61" t="s">
        <v>325</v>
      </c>
      <c r="DY28" s="61"/>
      <c r="DZ28" s="15"/>
      <c r="EA28" s="15"/>
      <c r="EB28" s="15"/>
      <c r="EC28" s="15"/>
      <c r="ED28" s="15"/>
      <c r="EE28" s="15"/>
      <c r="EF28" s="15"/>
      <c r="EG28" s="15"/>
      <c r="EH28" s="15"/>
      <c r="EI28" s="15"/>
      <c r="EJ28" s="15"/>
      <c r="EK28" s="15"/>
    </row>
    <row r="29" spans="1:141" ht="10.9" customHeight="1" x14ac:dyDescent="0.25">
      <c r="A29" s="64"/>
      <c r="B29" s="64"/>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3"/>
      <c r="AE29" s="63"/>
      <c r="AF29" s="64"/>
      <c r="AG29" s="64"/>
      <c r="AH29" s="64"/>
      <c r="AI29" s="64"/>
      <c r="AJ29" s="64"/>
      <c r="AK29" s="64"/>
      <c r="AL29" s="65"/>
      <c r="AM29" s="65"/>
      <c r="AN29" s="65"/>
      <c r="AO29" s="65"/>
      <c r="CT29" s="71"/>
      <c r="CU29" s="2"/>
      <c r="CV29" s="72" t="s">
        <v>337</v>
      </c>
      <c r="CW29" s="73" t="s">
        <v>338</v>
      </c>
      <c r="CX29" s="74" t="s">
        <v>339</v>
      </c>
      <c r="CY29" s="74" t="s">
        <v>335</v>
      </c>
      <c r="CZ29" s="75" t="s">
        <v>340</v>
      </c>
      <c r="DB29" s="5"/>
      <c r="DC29" s="5"/>
      <c r="DD29" s="6"/>
      <c r="DE29" s="76">
        <f t="shared" ref="DE29:DE50" si="1">DB29*DC29*DD29</f>
        <v>0</v>
      </c>
      <c r="DF29"/>
      <c r="DG29"/>
      <c r="DH29" s="77">
        <v>1</v>
      </c>
      <c r="DI29" s="78" t="e">
        <f>IF(#REF!="A",DJ46,"")</f>
        <v>#REF!</v>
      </c>
      <c r="DJ29" s="78" t="e">
        <f>IF(#REF!="B",DJ46,"")</f>
        <v>#REF!</v>
      </c>
      <c r="DK29" s="78" t="e">
        <f>IF(#REF!="C",DJ46,"")</f>
        <v>#REF!</v>
      </c>
      <c r="DL29" s="78" t="e">
        <f>IF(#REF!="D",DJ46,"")</f>
        <v>#REF!</v>
      </c>
      <c r="DM29" s="78" t="e">
        <f>IF(#REF!="E",DJ46,"")</f>
        <v>#REF!</v>
      </c>
      <c r="DN29" s="78" t="e">
        <f>IF(#REF!="F",DJ46,"")</f>
        <v>#REF!</v>
      </c>
      <c r="DO29" s="78" t="e">
        <f>IF(#REF!="G",DJ46,"")</f>
        <v>#REF!</v>
      </c>
      <c r="DP29" s="78" t="e">
        <f>IF(#REF!="H",DJ46,"")</f>
        <v>#REF!</v>
      </c>
      <c r="DQ29" s="78" t="e">
        <f>IF(#REF!="I",DJ46,"")</f>
        <v>#REF!</v>
      </c>
      <c r="DR29" s="78" t="e">
        <f>IF(#REF!="J",DJ46,"")</f>
        <v>#REF!</v>
      </c>
      <c r="DS29" s="78" t="e">
        <f>IF(#REF!="K",DJ46,"")</f>
        <v>#REF!</v>
      </c>
      <c r="DT29" s="78" t="e">
        <f>IF(#REF!="L",DJ46,"")</f>
        <v>#REF!</v>
      </c>
      <c r="DU29" s="78" t="e">
        <f>IF(#REF!="M",DJ46,"")</f>
        <v>#REF!</v>
      </c>
      <c r="DV29" s="78" t="e">
        <f>IF(#REF!="N",DJ46,"")</f>
        <v>#REF!</v>
      </c>
      <c r="DW29" s="78" t="e">
        <f>IF(#REF!="O",DJ46,"")</f>
        <v>#REF!</v>
      </c>
      <c r="DX29" s="78" t="e">
        <f>IF(#REF!="P",DJ46,"")</f>
        <v>#REF!</v>
      </c>
      <c r="DY29" s="78"/>
      <c r="DZ29" s="6"/>
      <c r="EA29" s="6"/>
      <c r="EB29" s="6"/>
      <c r="EC29" s="6"/>
      <c r="ED29" s="6"/>
      <c r="EE29" s="6"/>
      <c r="EF29" s="6"/>
      <c r="EG29" s="6"/>
      <c r="EH29" s="6"/>
      <c r="EI29" s="6"/>
      <c r="EJ29" s="6"/>
      <c r="EK29" s="6"/>
    </row>
    <row r="30" spans="1:141" ht="10.9" customHeight="1" x14ac:dyDescent="0.25">
      <c r="A30" s="64"/>
      <c r="B30" s="64"/>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5"/>
      <c r="AM30" s="65"/>
      <c r="AN30" s="65"/>
      <c r="AO30" s="65"/>
      <c r="CT30" s="72"/>
      <c r="CW30" s="74">
        <v>1</v>
      </c>
      <c r="CX30" s="79"/>
      <c r="CY30" s="79"/>
      <c r="CZ30" s="72"/>
      <c r="DB30" s="5"/>
      <c r="DC30" s="5"/>
      <c r="DD30" s="6"/>
      <c r="DE30" s="76">
        <f t="shared" si="1"/>
        <v>0</v>
      </c>
      <c r="DF30"/>
      <c r="DG30"/>
      <c r="DH30" s="77">
        <v>2</v>
      </c>
      <c r="DI30" s="78" t="e">
        <f>IF(#REF!="A",DJ47,"")</f>
        <v>#REF!</v>
      </c>
      <c r="DJ30" s="78" t="e">
        <f>IF(#REF!="B",DJ47,"")</f>
        <v>#REF!</v>
      </c>
      <c r="DK30" s="78" t="e">
        <f>IF(#REF!="C",DJ47,"")</f>
        <v>#REF!</v>
      </c>
      <c r="DL30" s="78" t="e">
        <f>IF(#REF!="D",DJ47,"")</f>
        <v>#REF!</v>
      </c>
      <c r="DM30" s="78" t="e">
        <f>IF(#REF!="E",DJ47,"")</f>
        <v>#REF!</v>
      </c>
      <c r="DN30" s="78" t="e">
        <f>IF(#REF!="F",DJ47,"")</f>
        <v>#REF!</v>
      </c>
      <c r="DO30" s="78" t="e">
        <f>IF(#REF!="G",DJ47,"")</f>
        <v>#REF!</v>
      </c>
      <c r="DP30" s="78" t="e">
        <f>IF(#REF!="H",DJ47,"")</f>
        <v>#REF!</v>
      </c>
      <c r="DQ30" s="78" t="e">
        <f>IF(#REF!="I",DJ47,"")</f>
        <v>#REF!</v>
      </c>
      <c r="DR30" s="78" t="e">
        <f>IF(#REF!="J",DJ47,"")</f>
        <v>#REF!</v>
      </c>
      <c r="DS30" s="78" t="e">
        <f>IF(#REF!="K",DJ47,"")</f>
        <v>#REF!</v>
      </c>
      <c r="DT30" s="78" t="e">
        <f>IF(#REF!="L",DJ47,"")</f>
        <v>#REF!</v>
      </c>
      <c r="DU30" s="78" t="e">
        <f>IF(#REF!="M",DJ47,"")</f>
        <v>#REF!</v>
      </c>
      <c r="DV30" s="78" t="e">
        <f>IF(#REF!="N",DJ47,"")</f>
        <v>#REF!</v>
      </c>
      <c r="DW30" s="78" t="e">
        <f>IF(#REF!="O",DJ47,"")</f>
        <v>#REF!</v>
      </c>
      <c r="DX30" s="78" t="e">
        <f>IF(#REF!="P",DJ47,"")</f>
        <v>#REF!</v>
      </c>
      <c r="DY30" s="78"/>
      <c r="DZ30" s="6"/>
      <c r="EA30" s="6"/>
      <c r="EB30" s="6"/>
      <c r="EC30" s="6"/>
      <c r="ED30" s="6"/>
      <c r="EE30" s="6"/>
      <c r="EF30" s="6"/>
      <c r="EG30" s="6"/>
      <c r="EH30" s="6"/>
      <c r="EI30" s="6"/>
      <c r="EJ30" s="6"/>
      <c r="EK30" s="6"/>
    </row>
    <row r="31" spans="1:141" ht="10.9" customHeight="1" x14ac:dyDescent="0.25">
      <c r="A31" s="64"/>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5"/>
      <c r="AM31" s="65"/>
      <c r="AN31" s="65"/>
      <c r="AO31" s="65"/>
      <c r="CT31" s="72"/>
      <c r="CW31" s="79">
        <v>2</v>
      </c>
      <c r="CX31" s="79"/>
      <c r="CY31" s="79"/>
      <c r="CZ31" s="72"/>
      <c r="DB31" s="5"/>
      <c r="DC31" s="5"/>
      <c r="DD31" s="6"/>
      <c r="DE31" s="76">
        <f t="shared" si="1"/>
        <v>0</v>
      </c>
      <c r="DF31"/>
      <c r="DG31"/>
      <c r="DH31" s="77">
        <v>3</v>
      </c>
      <c r="DI31" s="78" t="e">
        <f>IF(#REF!="A",DJ48,"")</f>
        <v>#REF!</v>
      </c>
      <c r="DJ31" s="78" t="e">
        <f>IF(#REF!="B",DJ48,"")</f>
        <v>#REF!</v>
      </c>
      <c r="DK31" s="78" t="e">
        <f>IF(#REF!="C",DJ48,"")</f>
        <v>#REF!</v>
      </c>
      <c r="DL31" s="78" t="e">
        <f>IF(#REF!="D",DJ48,"")</f>
        <v>#REF!</v>
      </c>
      <c r="DM31" s="78" t="e">
        <f>IF(#REF!="E",DJ48,"")</f>
        <v>#REF!</v>
      </c>
      <c r="DN31" s="78" t="e">
        <f>IF(#REF!="F",DJ48,"")</f>
        <v>#REF!</v>
      </c>
      <c r="DO31" s="78" t="e">
        <f>IF(#REF!="G",DJ48,"")</f>
        <v>#REF!</v>
      </c>
      <c r="DP31" s="78" t="e">
        <f>IF(#REF!="H",DJ48,"")</f>
        <v>#REF!</v>
      </c>
      <c r="DQ31" s="78" t="e">
        <f>IF(#REF!="I",DJ48,"")</f>
        <v>#REF!</v>
      </c>
      <c r="DR31" s="78" t="e">
        <f>IF(#REF!="J",DJ48,"")</f>
        <v>#REF!</v>
      </c>
      <c r="DS31" s="78" t="e">
        <f>IF(#REF!="K",DJ48,"")</f>
        <v>#REF!</v>
      </c>
      <c r="DT31" s="78" t="e">
        <f>IF(#REF!="L",DJ48,"")</f>
        <v>#REF!</v>
      </c>
      <c r="DU31" s="78" t="e">
        <f>IF(#REF!="M",DJ48,"")</f>
        <v>#REF!</v>
      </c>
      <c r="DV31" s="78" t="e">
        <f>IF(#REF!="N",DJ48,"")</f>
        <v>#REF!</v>
      </c>
      <c r="DW31" s="78" t="e">
        <f>IF(#REF!="O",DJ48,"")</f>
        <v>#REF!</v>
      </c>
      <c r="DX31" s="78" t="e">
        <f>IF(#REF!="P",DJ48,"")</f>
        <v>#REF!</v>
      </c>
      <c r="DY31" s="78"/>
      <c r="DZ31" s="6"/>
      <c r="EA31" s="6"/>
      <c r="EB31" s="6"/>
      <c r="EC31" s="6"/>
      <c r="ED31" s="6"/>
      <c r="EE31" s="6"/>
      <c r="EF31" s="6"/>
      <c r="EG31" s="6"/>
      <c r="EH31" s="6"/>
      <c r="EI31" s="6"/>
      <c r="EJ31" s="6"/>
      <c r="EK31" s="6"/>
    </row>
    <row r="32" spans="1:141" ht="10.9" customHeight="1" x14ac:dyDescent="0.25">
      <c r="A32" s="64"/>
      <c r="B32" s="64"/>
      <c r="C32" s="64"/>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5"/>
      <c r="AM32" s="65"/>
      <c r="AN32" s="65"/>
      <c r="AO32" s="65"/>
      <c r="CT32" s="72"/>
      <c r="CW32" s="79">
        <v>3</v>
      </c>
      <c r="CX32" s="79"/>
      <c r="CY32" s="79"/>
      <c r="CZ32" s="72"/>
      <c r="DB32" s="5"/>
      <c r="DC32" s="5"/>
      <c r="DD32" s="6"/>
      <c r="DE32" s="76">
        <f t="shared" si="1"/>
        <v>0</v>
      </c>
      <c r="DF32"/>
      <c r="DG32"/>
      <c r="DH32" s="77">
        <v>4</v>
      </c>
      <c r="DI32" s="78" t="e">
        <f>IF(#REF!="A",DJ49,"")</f>
        <v>#REF!</v>
      </c>
      <c r="DJ32" s="78" t="e">
        <f>IF(#REF!="B",DJ49,"")</f>
        <v>#REF!</v>
      </c>
      <c r="DK32" s="78" t="e">
        <f>IF(#REF!="C",DJ49,"")</f>
        <v>#REF!</v>
      </c>
      <c r="DL32" s="78" t="e">
        <f>IF(#REF!="D",DJ49,"")</f>
        <v>#REF!</v>
      </c>
      <c r="DM32" s="78" t="e">
        <f>IF(#REF!="E",DJ49,"")</f>
        <v>#REF!</v>
      </c>
      <c r="DN32" s="78" t="e">
        <f>IF(#REF!="F",DJ49,"")</f>
        <v>#REF!</v>
      </c>
      <c r="DO32" s="78" t="e">
        <f>IF(#REF!="G",DJ49,"")</f>
        <v>#REF!</v>
      </c>
      <c r="DP32" s="78" t="e">
        <f>IF(#REF!="H",DJ49,"")</f>
        <v>#REF!</v>
      </c>
      <c r="DQ32" s="78" t="e">
        <f>IF(#REF!="I",DJ49,"")</f>
        <v>#REF!</v>
      </c>
      <c r="DR32" s="78" t="e">
        <f>IF(#REF!="J",DJ49,"")</f>
        <v>#REF!</v>
      </c>
      <c r="DS32" s="78" t="e">
        <f>IF(#REF!="K",DJ49,"")</f>
        <v>#REF!</v>
      </c>
      <c r="DT32" s="78" t="e">
        <f>IF(#REF!="L",DJ49,"")</f>
        <v>#REF!</v>
      </c>
      <c r="DU32" s="78" t="e">
        <f>IF(#REF!="M",DJ49,"")</f>
        <v>#REF!</v>
      </c>
      <c r="DV32" s="78" t="e">
        <f>IF(#REF!="N",DJ49,"")</f>
        <v>#REF!</v>
      </c>
      <c r="DW32" s="78" t="e">
        <f>IF(#REF!="O",DJ49,"")</f>
        <v>#REF!</v>
      </c>
      <c r="DX32" s="78" t="e">
        <f>IF(#REF!="P",DJ49,"")</f>
        <v>#REF!</v>
      </c>
      <c r="DY32" s="78"/>
      <c r="DZ32" s="6"/>
      <c r="EA32" s="6"/>
      <c r="EB32" s="6"/>
      <c r="EC32" s="6"/>
      <c r="ED32" s="6"/>
      <c r="EE32" s="6"/>
      <c r="EF32" s="6"/>
      <c r="EG32" s="6"/>
      <c r="EH32" s="6"/>
      <c r="EI32" s="6"/>
      <c r="EJ32" s="6"/>
      <c r="EK32" s="6"/>
    </row>
    <row r="33" spans="1:141" ht="10.9" customHeight="1" x14ac:dyDescent="0.25">
      <c r="A33" s="64"/>
      <c r="B33" s="64"/>
      <c r="C33" s="64"/>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G33" s="64"/>
      <c r="AH33" s="64"/>
      <c r="AI33" s="64"/>
      <c r="AJ33" s="64"/>
      <c r="AK33" s="64"/>
      <c r="AL33" s="65"/>
      <c r="AM33" s="65"/>
      <c r="AN33" s="65"/>
      <c r="AO33" s="65"/>
      <c r="CT33" s="72"/>
      <c r="CW33" s="79">
        <v>4</v>
      </c>
      <c r="CX33" s="79"/>
      <c r="CY33" s="79"/>
      <c r="CZ33" s="72"/>
      <c r="DB33" s="5"/>
      <c r="DC33" s="5"/>
      <c r="DD33" s="6"/>
      <c r="DE33" s="76">
        <f t="shared" si="1"/>
        <v>0</v>
      </c>
      <c r="DF33"/>
      <c r="DG33"/>
      <c r="DH33" s="77">
        <v>5</v>
      </c>
      <c r="DI33" s="78" t="e">
        <f>IF(#REF!="A",DJ50,"")</f>
        <v>#REF!</v>
      </c>
      <c r="DJ33" s="78" t="e">
        <f>IF(#REF!="B",DJ50,"")</f>
        <v>#REF!</v>
      </c>
      <c r="DK33" s="78" t="e">
        <f>IF(#REF!="C",DJ50,"")</f>
        <v>#REF!</v>
      </c>
      <c r="DL33" s="78" t="e">
        <f>IF(#REF!="D",DJ50,"")</f>
        <v>#REF!</v>
      </c>
      <c r="DM33" s="78" t="e">
        <f>IF(#REF!="E",DJ50,"")</f>
        <v>#REF!</v>
      </c>
      <c r="DN33" s="78" t="e">
        <f>IF(#REF!="F",DJ50,"")</f>
        <v>#REF!</v>
      </c>
      <c r="DO33" s="78" t="e">
        <f>IF(#REF!="G",DJ50,"")</f>
        <v>#REF!</v>
      </c>
      <c r="DP33" s="78" t="e">
        <f>IF(#REF!="H",DJ50,"")</f>
        <v>#REF!</v>
      </c>
      <c r="DQ33" s="78" t="e">
        <f>IF(#REF!="I",DJ50,"")</f>
        <v>#REF!</v>
      </c>
      <c r="DR33" s="78" t="e">
        <f>IF(#REF!="J",DJ50,"")</f>
        <v>#REF!</v>
      </c>
      <c r="DS33" s="78" t="e">
        <f>IF(#REF!="K",DJ50,"")</f>
        <v>#REF!</v>
      </c>
      <c r="DT33" s="78" t="e">
        <f>IF(#REF!="L",DJ50,"")</f>
        <v>#REF!</v>
      </c>
      <c r="DU33" s="78" t="e">
        <f>IF(#REF!="M",DJ50,"")</f>
        <v>#REF!</v>
      </c>
      <c r="DV33" s="78" t="e">
        <f>IF(#REF!="N",DJ50,"")</f>
        <v>#REF!</v>
      </c>
      <c r="DW33" s="78" t="e">
        <f>IF(#REF!="O",DJ50,"")</f>
        <v>#REF!</v>
      </c>
      <c r="DX33" s="78" t="e">
        <f>IF(#REF!="P",DJ50,"")</f>
        <v>#REF!</v>
      </c>
      <c r="DY33" s="78"/>
      <c r="DZ33" s="6"/>
      <c r="EA33" s="6"/>
      <c r="EB33" s="6"/>
      <c r="EC33" s="6"/>
      <c r="ED33" s="6"/>
      <c r="EE33" s="6"/>
      <c r="EF33" s="6"/>
      <c r="EG33" s="6"/>
      <c r="EH33" s="6"/>
      <c r="EI33" s="6"/>
      <c r="EJ33" s="6"/>
      <c r="EK33" s="6"/>
    </row>
    <row r="34" spans="1:141" ht="10.9" customHeight="1" x14ac:dyDescent="0.25">
      <c r="A34" s="64"/>
      <c r="B34" s="64"/>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80"/>
      <c r="AL34" s="65"/>
      <c r="AM34" s="65"/>
      <c r="AN34" s="65"/>
      <c r="AO34" s="65"/>
      <c r="CT34" s="72"/>
      <c r="CW34" s="79">
        <v>5</v>
      </c>
      <c r="CX34" s="79"/>
      <c r="CY34" s="79"/>
      <c r="CZ34" s="72"/>
      <c r="DB34" s="5"/>
      <c r="DC34" s="5"/>
      <c r="DD34" s="6"/>
      <c r="DE34" s="76">
        <f t="shared" si="1"/>
        <v>0</v>
      </c>
      <c r="DF34"/>
      <c r="DG34"/>
      <c r="DH34" s="77">
        <v>6</v>
      </c>
      <c r="DI34" s="78" t="e">
        <f>IF(#REF!="A",DJ52,"")</f>
        <v>#REF!</v>
      </c>
      <c r="DJ34" s="78" t="e">
        <f>IF(#REF!="B",DJ52,"")</f>
        <v>#REF!</v>
      </c>
      <c r="DK34" s="78" t="e">
        <f>IF(#REF!="C",DJ52,"")</f>
        <v>#REF!</v>
      </c>
      <c r="DL34" s="78" t="e">
        <f>IF(#REF!="D",DJ52,"")</f>
        <v>#REF!</v>
      </c>
      <c r="DM34" s="78" t="e">
        <f>IF(#REF!="E",DJ52,"")</f>
        <v>#REF!</v>
      </c>
      <c r="DN34" s="78" t="e">
        <f>IF(#REF!="F",DJ52,"")</f>
        <v>#REF!</v>
      </c>
      <c r="DO34" s="78" t="e">
        <f>IF(#REF!="G",DJ52,"")</f>
        <v>#REF!</v>
      </c>
      <c r="DP34" s="78" t="e">
        <f>IF(#REF!="H",DJ52,"")</f>
        <v>#REF!</v>
      </c>
      <c r="DQ34" s="78" t="e">
        <f>IF(#REF!="I",DJ52,"")</f>
        <v>#REF!</v>
      </c>
      <c r="DR34" s="78" t="e">
        <f>IF(#REF!="J",DJ52,"")</f>
        <v>#REF!</v>
      </c>
      <c r="DS34" s="78" t="e">
        <f>IF(#REF!="K",DJ52,"")</f>
        <v>#REF!</v>
      </c>
      <c r="DT34" s="78" t="e">
        <f>IF(#REF!="L",DJ52,"")</f>
        <v>#REF!</v>
      </c>
      <c r="DU34" s="78" t="e">
        <f>IF(#REF!="M",DJ52,"")</f>
        <v>#REF!</v>
      </c>
      <c r="DV34" s="78" t="e">
        <f>IF(#REF!="N",DJ52,"")</f>
        <v>#REF!</v>
      </c>
      <c r="DW34" s="78" t="e">
        <f>IF(#REF!="O",DJ52,"")</f>
        <v>#REF!</v>
      </c>
      <c r="DX34" s="78" t="e">
        <f>IF(#REF!="P",DJ52,"")</f>
        <v>#REF!</v>
      </c>
      <c r="DY34" s="78"/>
      <c r="DZ34" s="6"/>
      <c r="EA34" s="6"/>
      <c r="EB34" s="6"/>
      <c r="EC34" s="6"/>
      <c r="ED34" s="6"/>
      <c r="EE34" s="6"/>
      <c r="EF34" s="6"/>
      <c r="EG34" s="6"/>
      <c r="EH34" s="6"/>
      <c r="EI34" s="6"/>
      <c r="EJ34" s="6"/>
      <c r="EK34" s="6"/>
    </row>
    <row r="35" spans="1:141" ht="10.9" customHeight="1" x14ac:dyDescent="0.25">
      <c r="A35" s="64"/>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80"/>
      <c r="AL35" s="65"/>
      <c r="AM35" s="65"/>
      <c r="AN35" s="65"/>
      <c r="AO35" s="65"/>
      <c r="CT35" s="72"/>
      <c r="CW35" s="79">
        <v>6</v>
      </c>
      <c r="CX35" s="79"/>
      <c r="CY35" s="79"/>
      <c r="CZ35" s="72"/>
      <c r="DB35" s="5"/>
      <c r="DC35" s="5"/>
      <c r="DD35" s="6"/>
      <c r="DE35" s="76">
        <f t="shared" si="1"/>
        <v>0</v>
      </c>
      <c r="DF35"/>
      <c r="DG35"/>
      <c r="DH35" s="77"/>
      <c r="DI35" s="78" t="e">
        <f t="shared" ref="DI35:DX35" si="2">SUM(DI29:DI34)</f>
        <v>#REF!</v>
      </c>
      <c r="DJ35" s="78" t="e">
        <f t="shared" si="2"/>
        <v>#REF!</v>
      </c>
      <c r="DK35" s="78" t="e">
        <f t="shared" si="2"/>
        <v>#REF!</v>
      </c>
      <c r="DL35" s="78" t="e">
        <f t="shared" si="2"/>
        <v>#REF!</v>
      </c>
      <c r="DM35" s="78" t="e">
        <f t="shared" si="2"/>
        <v>#REF!</v>
      </c>
      <c r="DN35" s="78" t="e">
        <f t="shared" si="2"/>
        <v>#REF!</v>
      </c>
      <c r="DO35" s="78" t="e">
        <f t="shared" si="2"/>
        <v>#REF!</v>
      </c>
      <c r="DP35" s="78" t="e">
        <f t="shared" si="2"/>
        <v>#REF!</v>
      </c>
      <c r="DQ35" s="78" t="e">
        <f t="shared" si="2"/>
        <v>#REF!</v>
      </c>
      <c r="DR35" s="78" t="e">
        <f t="shared" si="2"/>
        <v>#REF!</v>
      </c>
      <c r="DS35" s="78" t="e">
        <f t="shared" si="2"/>
        <v>#REF!</v>
      </c>
      <c r="DT35" s="78" t="e">
        <f t="shared" si="2"/>
        <v>#REF!</v>
      </c>
      <c r="DU35" s="78" t="e">
        <f t="shared" si="2"/>
        <v>#REF!</v>
      </c>
      <c r="DV35" s="78" t="e">
        <f t="shared" si="2"/>
        <v>#REF!</v>
      </c>
      <c r="DW35" s="78" t="e">
        <f t="shared" si="2"/>
        <v>#REF!</v>
      </c>
      <c r="DX35" s="78" t="e">
        <f t="shared" si="2"/>
        <v>#REF!</v>
      </c>
      <c r="DY35" s="78"/>
      <c r="DZ35" s="6"/>
      <c r="EA35" s="6"/>
      <c r="EB35" s="6"/>
      <c r="EC35" s="6"/>
      <c r="ED35" s="6"/>
      <c r="EE35" s="6"/>
      <c r="EF35" s="6"/>
      <c r="EG35" s="6"/>
      <c r="EH35" s="6"/>
      <c r="EI35" s="6"/>
      <c r="EJ35" s="6"/>
      <c r="EK35" s="6"/>
    </row>
    <row r="36" spans="1:141" ht="10.9" customHeight="1" x14ac:dyDescent="0.25">
      <c r="A36" s="64"/>
      <c r="B36" s="64"/>
      <c r="C36" s="64"/>
      <c r="D36" s="64"/>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80"/>
      <c r="AL36" s="65"/>
      <c r="AM36" s="65"/>
      <c r="AN36" s="65"/>
      <c r="AO36" s="65"/>
      <c r="AQ36" s="68" t="s">
        <v>341</v>
      </c>
      <c r="CT36" s="72"/>
      <c r="CW36" s="79">
        <v>7</v>
      </c>
      <c r="CX36" s="79"/>
      <c r="CY36" s="79"/>
      <c r="CZ36" s="72"/>
      <c r="DB36" s="5"/>
      <c r="DC36" s="5"/>
      <c r="DD36" s="6"/>
      <c r="DE36" s="76">
        <f t="shared" si="1"/>
        <v>0</v>
      </c>
      <c r="DF36"/>
      <c r="DG36"/>
      <c r="DH36" s="77"/>
      <c r="DI36" s="77"/>
      <c r="DJ36" s="77"/>
      <c r="DK36" s="77"/>
      <c r="DL36" s="77"/>
      <c r="DM36" s="77"/>
      <c r="DN36" s="77"/>
      <c r="DO36" s="77"/>
      <c r="DP36" s="77"/>
      <c r="DQ36" s="77"/>
      <c r="DR36" s="77"/>
      <c r="DS36" s="77"/>
      <c r="DT36" s="77"/>
      <c r="DU36" s="77"/>
      <c r="DV36" s="77"/>
      <c r="DW36" s="77"/>
      <c r="DX36" s="77"/>
      <c r="DY36" s="77"/>
      <c r="DZ36" s="6"/>
      <c r="EA36" s="6"/>
      <c r="EB36" s="81" t="b">
        <v>0</v>
      </c>
      <c r="EC36" s="6"/>
      <c r="ED36" s="81" t="b">
        <v>0</v>
      </c>
      <c r="EE36" s="6"/>
      <c r="EF36" s="6"/>
      <c r="EG36" s="6"/>
      <c r="EH36" s="6"/>
      <c r="EI36" s="6"/>
      <c r="EJ36" s="6"/>
      <c r="EK36" s="6"/>
    </row>
    <row r="37" spans="1:141" ht="10.9" customHeight="1" x14ac:dyDescent="0.25">
      <c r="A37" s="64"/>
      <c r="B37" s="64"/>
      <c r="C37" s="64"/>
      <c r="D37" s="64"/>
      <c r="E37" s="64"/>
      <c r="F37" s="64"/>
      <c r="G37" s="64"/>
      <c r="H37" s="64"/>
      <c r="I37" s="64"/>
      <c r="J37" s="64"/>
      <c r="K37" s="64"/>
      <c r="L37" s="64"/>
      <c r="M37" s="64"/>
      <c r="N37" s="64"/>
      <c r="O37" s="64"/>
      <c r="P37" s="64"/>
      <c r="Q37" s="64"/>
      <c r="R37" s="64"/>
      <c r="S37" s="64"/>
      <c r="T37" s="64"/>
      <c r="U37" s="64"/>
      <c r="W37" s="64"/>
      <c r="X37" s="64"/>
      <c r="Y37" s="64"/>
      <c r="Z37" s="64"/>
      <c r="AA37" s="64"/>
      <c r="AB37" s="64"/>
      <c r="AC37" s="64"/>
      <c r="AD37" s="64"/>
      <c r="AE37" s="64"/>
      <c r="AF37" s="64"/>
      <c r="AG37" s="64"/>
      <c r="AH37" s="64"/>
      <c r="AI37" s="64"/>
      <c r="AJ37" s="64"/>
      <c r="AK37" s="80"/>
      <c r="AL37" s="65"/>
      <c r="AM37" s="65"/>
      <c r="AN37" s="65"/>
      <c r="AO37" s="65"/>
      <c r="CT37" s="72"/>
      <c r="CW37" s="79">
        <v>8</v>
      </c>
      <c r="CX37" s="79"/>
      <c r="CY37" s="79"/>
      <c r="CZ37" s="72"/>
      <c r="DB37" s="5"/>
      <c r="DC37" s="5"/>
      <c r="DD37" s="6"/>
      <c r="DE37" s="76">
        <f t="shared" si="1"/>
        <v>0</v>
      </c>
      <c r="DF37"/>
      <c r="DG37"/>
      <c r="DH37" s="77"/>
      <c r="DI37" s="77" t="s">
        <v>342</v>
      </c>
      <c r="DJ37" s="77"/>
      <c r="DK37" s="77"/>
      <c r="DL37" s="77"/>
      <c r="DM37" s="77"/>
      <c r="DN37" s="77"/>
      <c r="DO37" s="77"/>
      <c r="DP37" s="77"/>
      <c r="DQ37" s="77"/>
      <c r="DR37" s="77"/>
      <c r="DS37" s="77"/>
      <c r="DT37" s="77"/>
      <c r="DU37" s="77"/>
      <c r="DV37" s="77"/>
      <c r="DW37" s="77"/>
      <c r="DX37" s="77"/>
      <c r="DY37" s="77"/>
      <c r="DZ37" s="6"/>
      <c r="EA37" s="6"/>
      <c r="EB37" s="81" t="b">
        <v>0</v>
      </c>
      <c r="EC37" s="6"/>
      <c r="ED37" s="81" t="b">
        <v>0</v>
      </c>
      <c r="EE37" s="6"/>
      <c r="EF37" s="6"/>
      <c r="EG37" s="6"/>
      <c r="EH37" s="6"/>
      <c r="EI37" s="6"/>
      <c r="EJ37" s="6"/>
      <c r="EK37" s="6"/>
    </row>
    <row r="38" spans="1:141" ht="10.9" customHeight="1" x14ac:dyDescent="0.25">
      <c r="A38" s="64"/>
      <c r="B38" s="64"/>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80"/>
      <c r="AL38" s="65"/>
      <c r="AM38" s="65"/>
      <c r="AN38" s="65"/>
      <c r="AO38" s="65"/>
      <c r="AT38" s="242" t="s">
        <v>344</v>
      </c>
      <c r="AU38" s="242"/>
      <c r="CT38" s="72"/>
      <c r="CW38" s="79">
        <v>9</v>
      </c>
      <c r="CX38" s="79"/>
      <c r="CY38" s="79"/>
      <c r="CZ38" s="72"/>
      <c r="DB38" s="5"/>
      <c r="DC38" s="5"/>
      <c r="DD38" s="6"/>
      <c r="DE38" s="76">
        <f t="shared" si="1"/>
        <v>0</v>
      </c>
      <c r="DF38"/>
      <c r="DG38"/>
      <c r="DH38" s="77"/>
      <c r="DI38" s="78" t="s">
        <v>310</v>
      </c>
      <c r="DJ38" s="78" t="s">
        <v>311</v>
      </c>
      <c r="DK38" s="78" t="s">
        <v>312</v>
      </c>
      <c r="DL38" s="78" t="s">
        <v>313</v>
      </c>
      <c r="DM38" s="78" t="s">
        <v>314</v>
      </c>
      <c r="DN38" s="78" t="s">
        <v>315</v>
      </c>
      <c r="DO38" s="78" t="s">
        <v>316</v>
      </c>
      <c r="DP38" s="78" t="s">
        <v>317</v>
      </c>
      <c r="DQ38" s="78" t="s">
        <v>318</v>
      </c>
      <c r="DR38" s="78" t="s">
        <v>319</v>
      </c>
      <c r="DS38" s="78" t="s">
        <v>320</v>
      </c>
      <c r="DT38" s="78" t="s">
        <v>321</v>
      </c>
      <c r="DU38" s="78" t="s">
        <v>322</v>
      </c>
      <c r="DV38" s="78" t="s">
        <v>323</v>
      </c>
      <c r="DW38" s="78" t="s">
        <v>324</v>
      </c>
      <c r="DX38" s="78" t="s">
        <v>325</v>
      </c>
      <c r="DY38" s="78"/>
      <c r="DZ38" s="6"/>
      <c r="EA38" s="6"/>
      <c r="EB38" s="81" t="b">
        <v>0</v>
      </c>
      <c r="EC38" s="6"/>
      <c r="ED38" s="81" t="b">
        <v>0</v>
      </c>
      <c r="EE38" s="6"/>
      <c r="EF38" s="6"/>
      <c r="EG38" s="6"/>
      <c r="EH38" s="6"/>
      <c r="EI38" s="6"/>
      <c r="EJ38" s="6"/>
      <c r="EK38" s="6"/>
    </row>
    <row r="39" spans="1:141" ht="10.9" customHeight="1" x14ac:dyDescent="0.25">
      <c r="A39" s="64"/>
      <c r="B39" s="64"/>
      <c r="C39" s="64"/>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80"/>
      <c r="AL39" s="65"/>
      <c r="AM39" s="65"/>
      <c r="AN39" s="65"/>
      <c r="AO39" s="65"/>
      <c r="CT39" s="72"/>
      <c r="CW39" s="79">
        <v>10</v>
      </c>
      <c r="CX39" s="79"/>
      <c r="CY39" s="79"/>
      <c r="CZ39" s="72"/>
      <c r="DB39" s="5"/>
      <c r="DC39" s="5"/>
      <c r="DD39" s="6"/>
      <c r="DE39" s="76">
        <f t="shared" si="1"/>
        <v>0</v>
      </c>
      <c r="DF39"/>
      <c r="DG39"/>
      <c r="DH39" s="77" t="s">
        <v>343</v>
      </c>
      <c r="DI39" s="82" t="e">
        <f>(#REF!*#REF!)</f>
        <v>#REF!</v>
      </c>
      <c r="DJ39" s="83" t="e">
        <f>#REF!*#REF!</f>
        <v>#REF!</v>
      </c>
      <c r="DK39" s="82" t="e">
        <f>#REF!*#REF!</f>
        <v>#REF!</v>
      </c>
      <c r="DL39" s="82" t="e">
        <f>#REF!*#REF!</f>
        <v>#REF!</v>
      </c>
      <c r="DM39" s="82" t="e">
        <f>#REF!*#REF!</f>
        <v>#REF!</v>
      </c>
      <c r="DN39" s="82" t="e">
        <f>#REF!*#REF!</f>
        <v>#REF!</v>
      </c>
      <c r="DO39" s="82" t="e">
        <f>#REF!*#REF!</f>
        <v>#REF!</v>
      </c>
      <c r="DP39" s="82" t="e">
        <f>#REF!*#REF!</f>
        <v>#REF!</v>
      </c>
      <c r="DQ39" s="82" t="e">
        <f>#REF!*#REF!</f>
        <v>#REF!</v>
      </c>
      <c r="DR39" s="82" t="e">
        <f>#REF!*#REF!</f>
        <v>#REF!</v>
      </c>
      <c r="DS39" s="78" t="e">
        <f>#REF!*#REF!</f>
        <v>#REF!</v>
      </c>
      <c r="DT39" s="78" t="e">
        <f>#REF!*#REF!</f>
        <v>#REF!</v>
      </c>
      <c r="DU39" s="78" t="e">
        <f>#REF!*#REF!</f>
        <v>#REF!</v>
      </c>
      <c r="DV39" s="78" t="e">
        <f>#REF!*#REF!</f>
        <v>#REF!</v>
      </c>
      <c r="DW39" s="78" t="e">
        <f>#REF!*#REF!</f>
        <v>#REF!</v>
      </c>
      <c r="DX39" s="78" t="e">
        <f>#REF!*#REF!</f>
        <v>#REF!</v>
      </c>
      <c r="DY39" s="78"/>
      <c r="DZ39" s="6"/>
      <c r="EA39" s="6"/>
      <c r="EB39" s="81" t="b">
        <v>0</v>
      </c>
      <c r="EC39" s="6"/>
      <c r="ED39" s="81" t="b">
        <v>0</v>
      </c>
      <c r="EE39" s="6"/>
      <c r="EF39" s="6"/>
      <c r="EG39" s="6"/>
      <c r="EH39" s="6"/>
      <c r="EI39" s="6"/>
      <c r="EJ39" s="6"/>
      <c r="EK39" s="6"/>
    </row>
    <row r="40" spans="1:141" ht="10.9" customHeight="1" x14ac:dyDescent="0.25">
      <c r="A40" s="64"/>
      <c r="B40" s="64"/>
      <c r="C40" s="64"/>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80"/>
      <c r="AL40" s="65"/>
      <c r="AM40" s="65"/>
      <c r="AN40" s="65"/>
      <c r="AO40" s="65"/>
      <c r="CT40" s="72"/>
      <c r="CW40" s="79">
        <v>11</v>
      </c>
      <c r="CX40" s="79"/>
      <c r="CY40" s="79"/>
      <c r="CZ40" s="72"/>
      <c r="DB40" s="5"/>
      <c r="DC40" s="5"/>
      <c r="DD40" s="6"/>
      <c r="DE40" s="76">
        <f t="shared" si="1"/>
        <v>0</v>
      </c>
      <c r="DF40"/>
      <c r="DG40"/>
      <c r="DH40" s="77" t="s">
        <v>345</v>
      </c>
      <c r="DI40" s="66" t="e">
        <f t="shared" ref="DI40:DX40" si="3">DI25</f>
        <v>#REF!</v>
      </c>
      <c r="DJ40" s="66" t="e">
        <f t="shared" si="3"/>
        <v>#REF!</v>
      </c>
      <c r="DK40" s="66" t="e">
        <f t="shared" si="3"/>
        <v>#REF!</v>
      </c>
      <c r="DL40" s="66" t="e">
        <f t="shared" si="3"/>
        <v>#REF!</v>
      </c>
      <c r="DM40" s="66" t="e">
        <f t="shared" si="3"/>
        <v>#REF!</v>
      </c>
      <c r="DN40" s="66" t="e">
        <f t="shared" si="3"/>
        <v>#REF!</v>
      </c>
      <c r="DO40" s="66" t="e">
        <f t="shared" si="3"/>
        <v>#REF!</v>
      </c>
      <c r="DP40" s="66" t="e">
        <f t="shared" si="3"/>
        <v>#REF!</v>
      </c>
      <c r="DQ40" s="66" t="e">
        <f t="shared" si="3"/>
        <v>#REF!</v>
      </c>
      <c r="DR40" s="66" t="e">
        <f t="shared" si="3"/>
        <v>#REF!</v>
      </c>
      <c r="DS40" s="66" t="e">
        <f t="shared" si="3"/>
        <v>#REF!</v>
      </c>
      <c r="DT40" s="66" t="e">
        <f t="shared" si="3"/>
        <v>#REF!</v>
      </c>
      <c r="DU40" s="66" t="e">
        <f t="shared" si="3"/>
        <v>#REF!</v>
      </c>
      <c r="DV40" s="66" t="e">
        <f t="shared" si="3"/>
        <v>#REF!</v>
      </c>
      <c r="DW40" s="66" t="e">
        <f t="shared" si="3"/>
        <v>#REF!</v>
      </c>
      <c r="DX40" s="66" t="e">
        <f t="shared" si="3"/>
        <v>#REF!</v>
      </c>
      <c r="DY40" s="66"/>
      <c r="DZ40" s="6"/>
      <c r="EA40" s="6"/>
      <c r="EB40" s="81" t="b">
        <v>0</v>
      </c>
      <c r="EC40" s="6"/>
      <c r="ED40" s="81" t="b">
        <v>0</v>
      </c>
      <c r="EE40" s="6"/>
      <c r="EF40" s="6"/>
      <c r="EG40" s="6"/>
      <c r="EH40" s="6"/>
      <c r="EI40" s="6"/>
      <c r="EJ40" s="6"/>
      <c r="EK40" s="6"/>
    </row>
    <row r="41" spans="1:141" ht="10.9" customHeight="1" x14ac:dyDescent="0.25">
      <c r="A41" s="64"/>
      <c r="B41" s="64"/>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80"/>
      <c r="AL41" s="65"/>
      <c r="AM41" s="65"/>
      <c r="AN41" s="65"/>
      <c r="AO41" s="65"/>
      <c r="CT41" s="72"/>
      <c r="CW41" s="79">
        <v>12</v>
      </c>
      <c r="CX41" s="79"/>
      <c r="CY41" s="79"/>
      <c r="CZ41" s="72"/>
      <c r="DB41" s="5"/>
      <c r="DC41" s="5"/>
      <c r="DD41" s="6"/>
      <c r="DE41" s="76">
        <f t="shared" si="1"/>
        <v>0</v>
      </c>
      <c r="DF41"/>
      <c r="DG41"/>
      <c r="DH41" s="77" t="s">
        <v>346</v>
      </c>
      <c r="DI41" s="78" t="e">
        <f t="shared" ref="DI41:DX41" si="4">DI35</f>
        <v>#REF!</v>
      </c>
      <c r="DJ41" s="78" t="e">
        <f t="shared" si="4"/>
        <v>#REF!</v>
      </c>
      <c r="DK41" s="78" t="e">
        <f t="shared" si="4"/>
        <v>#REF!</v>
      </c>
      <c r="DL41" s="78" t="e">
        <f t="shared" si="4"/>
        <v>#REF!</v>
      </c>
      <c r="DM41" s="78" t="e">
        <f t="shared" si="4"/>
        <v>#REF!</v>
      </c>
      <c r="DN41" s="78" t="e">
        <f t="shared" si="4"/>
        <v>#REF!</v>
      </c>
      <c r="DO41" s="78" t="e">
        <f t="shared" si="4"/>
        <v>#REF!</v>
      </c>
      <c r="DP41" s="78" t="e">
        <f t="shared" si="4"/>
        <v>#REF!</v>
      </c>
      <c r="DQ41" s="78" t="e">
        <f t="shared" si="4"/>
        <v>#REF!</v>
      </c>
      <c r="DR41" s="78" t="e">
        <f t="shared" si="4"/>
        <v>#REF!</v>
      </c>
      <c r="DS41" s="78" t="e">
        <f t="shared" si="4"/>
        <v>#REF!</v>
      </c>
      <c r="DT41" s="78" t="e">
        <f t="shared" si="4"/>
        <v>#REF!</v>
      </c>
      <c r="DU41" s="78" t="e">
        <f t="shared" si="4"/>
        <v>#REF!</v>
      </c>
      <c r="DV41" s="78" t="e">
        <f t="shared" si="4"/>
        <v>#REF!</v>
      </c>
      <c r="DW41" s="78" t="e">
        <f t="shared" si="4"/>
        <v>#REF!</v>
      </c>
      <c r="DX41" s="78" t="e">
        <f t="shared" si="4"/>
        <v>#REF!</v>
      </c>
      <c r="DY41" s="78"/>
      <c r="DZ41" s="6"/>
      <c r="EA41" s="6"/>
      <c r="EB41" s="81" t="b">
        <v>0</v>
      </c>
      <c r="EC41" s="6"/>
      <c r="ED41" s="81" t="b">
        <v>0</v>
      </c>
      <c r="EE41" s="6"/>
      <c r="EF41" s="6"/>
      <c r="EG41" s="6"/>
      <c r="EH41" s="6"/>
      <c r="EI41" s="6"/>
      <c r="EJ41" s="6"/>
      <c r="EK41" s="6"/>
    </row>
    <row r="42" spans="1:141" ht="10.9" customHeight="1" x14ac:dyDescent="0.25">
      <c r="A42" s="64"/>
      <c r="B42" s="64"/>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80"/>
      <c r="AL42" s="65"/>
      <c r="AM42" s="65"/>
      <c r="AN42" s="65"/>
      <c r="AO42" s="65"/>
      <c r="CT42" s="72"/>
      <c r="CW42" s="79">
        <v>13</v>
      </c>
      <c r="CX42" s="79"/>
      <c r="CY42" s="79"/>
      <c r="CZ42" s="72"/>
      <c r="DB42" s="5"/>
      <c r="DC42" s="5"/>
      <c r="DD42" s="6"/>
      <c r="DE42" s="76">
        <f t="shared" si="1"/>
        <v>0</v>
      </c>
      <c r="DF42"/>
      <c r="DG42"/>
      <c r="DH42" s="77" t="s">
        <v>347</v>
      </c>
      <c r="DI42" s="66" t="s">
        <v>348</v>
      </c>
      <c r="DJ42" s="66" t="s">
        <v>348</v>
      </c>
      <c r="DK42" s="66" t="s">
        <v>348</v>
      </c>
      <c r="DL42" s="66" t="s">
        <v>348</v>
      </c>
      <c r="DM42" s="66" t="s">
        <v>348</v>
      </c>
      <c r="DN42" s="66" t="s">
        <v>348</v>
      </c>
      <c r="DO42" s="66" t="s">
        <v>348</v>
      </c>
      <c r="DP42" s="66" t="s">
        <v>348</v>
      </c>
      <c r="DQ42" s="66" t="s">
        <v>348</v>
      </c>
      <c r="DR42" s="66" t="s">
        <v>348</v>
      </c>
      <c r="DS42" s="66" t="s">
        <v>348</v>
      </c>
      <c r="DT42" s="66" t="s">
        <v>348</v>
      </c>
      <c r="DU42" s="66" t="s">
        <v>348</v>
      </c>
      <c r="DV42" s="66" t="s">
        <v>348</v>
      </c>
      <c r="DW42" s="66" t="s">
        <v>348</v>
      </c>
      <c r="DX42" s="66" t="s">
        <v>348</v>
      </c>
      <c r="DY42" s="66"/>
      <c r="DZ42" s="6"/>
      <c r="EA42" s="6"/>
      <c r="EB42" s="81" t="b">
        <v>0</v>
      </c>
      <c r="EC42" s="6"/>
      <c r="ED42" s="81" t="b">
        <v>0</v>
      </c>
      <c r="EE42" s="6"/>
      <c r="EF42" s="6"/>
      <c r="EG42" s="6"/>
      <c r="EH42" s="6"/>
      <c r="EI42" s="6"/>
      <c r="EJ42" s="6"/>
      <c r="EK42" s="6"/>
    </row>
    <row r="43" spans="1:141" ht="10.9" customHeight="1" x14ac:dyDescent="0.25">
      <c r="A43" s="64"/>
      <c r="B43" s="64"/>
      <c r="C43" s="64"/>
      <c r="D43" s="64"/>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5"/>
      <c r="AM43" s="65"/>
      <c r="AN43" s="65"/>
      <c r="AO43" s="65"/>
      <c r="CT43" s="72"/>
      <c r="CW43" s="79">
        <v>14</v>
      </c>
      <c r="CX43" s="79"/>
      <c r="CY43" s="79"/>
      <c r="CZ43" s="72"/>
      <c r="DB43" s="5"/>
      <c r="DC43" s="5"/>
      <c r="DD43" s="6"/>
      <c r="DE43" s="76">
        <f t="shared" si="1"/>
        <v>0</v>
      </c>
      <c r="DF43"/>
      <c r="DG43"/>
      <c r="DH43" s="77"/>
      <c r="DI43" s="77"/>
      <c r="DJ43" s="77"/>
      <c r="DK43" s="77"/>
      <c r="DL43" s="78"/>
      <c r="DM43" s="77"/>
      <c r="DN43" s="77"/>
      <c r="DO43" s="77"/>
      <c r="DP43" s="77"/>
      <c r="DQ43" s="77"/>
      <c r="DR43" s="78"/>
      <c r="DS43" s="77"/>
      <c r="DT43" s="77"/>
      <c r="DU43" s="77"/>
      <c r="DV43" s="77"/>
      <c r="DW43" s="77"/>
      <c r="DX43" s="77"/>
      <c r="DY43" s="77"/>
      <c r="DZ43" s="6"/>
      <c r="EA43" s="6"/>
      <c r="EB43" s="81" t="b">
        <v>0</v>
      </c>
      <c r="EC43" s="6"/>
      <c r="ED43" s="81" t="b">
        <v>0</v>
      </c>
      <c r="EE43" s="6"/>
      <c r="EF43" s="6"/>
      <c r="EG43" s="6"/>
      <c r="EH43" s="6"/>
      <c r="EI43" s="6"/>
      <c r="EJ43" s="6"/>
      <c r="EK43" s="6"/>
    </row>
    <row r="44" spans="1:141" ht="10.9" customHeight="1" x14ac:dyDescent="0.25">
      <c r="A44" s="80"/>
      <c r="B44" s="80"/>
      <c r="C44" s="80"/>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65"/>
      <c r="AM44" s="65"/>
      <c r="AN44" s="65"/>
      <c r="AO44" s="65"/>
      <c r="CT44" s="72"/>
      <c r="CW44" s="79">
        <v>15</v>
      </c>
      <c r="CX44" s="79"/>
      <c r="CY44" s="79"/>
      <c r="CZ44" s="72"/>
      <c r="DB44" s="5"/>
      <c r="DC44" s="5"/>
      <c r="DD44" s="6"/>
      <c r="DE44" s="76">
        <f t="shared" si="1"/>
        <v>0</v>
      </c>
      <c r="DF44"/>
      <c r="DG44"/>
      <c r="DH44" s="77"/>
      <c r="DI44" s="66">
        <f>SUM(DI42:DX42)</f>
        <v>0</v>
      </c>
      <c r="DJ44" s="77" t="s">
        <v>349</v>
      </c>
      <c r="DK44" s="77"/>
      <c r="DL44" s="77"/>
      <c r="DM44" s="77"/>
      <c r="DN44" s="77"/>
      <c r="DO44" s="77"/>
      <c r="DP44" s="77"/>
      <c r="DQ44" s="77"/>
      <c r="DR44" s="78"/>
      <c r="DS44" s="77"/>
      <c r="DT44" s="77"/>
      <c r="DU44" s="77"/>
      <c r="DV44" s="77"/>
      <c r="DW44" s="77"/>
      <c r="DX44" s="77"/>
      <c r="DY44" s="77"/>
      <c r="DZ44" s="6"/>
      <c r="EA44" s="6"/>
      <c r="EB44" s="81" t="b">
        <v>0</v>
      </c>
      <c r="EC44" s="6"/>
      <c r="ED44" s="81" t="b">
        <v>0</v>
      </c>
      <c r="EE44" s="6"/>
      <c r="EF44" s="6"/>
      <c r="EG44" s="6"/>
      <c r="EH44" s="6"/>
      <c r="EI44" s="6"/>
      <c r="EJ44" s="6"/>
      <c r="EK44" s="6"/>
    </row>
    <row r="45" spans="1:141" ht="10.9" customHeight="1" x14ac:dyDescent="0.25">
      <c r="A45" s="65"/>
      <c r="B45" s="65"/>
      <c r="C45" s="65"/>
      <c r="D45" s="65"/>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5"/>
      <c r="AH45" s="65"/>
      <c r="AI45" s="65"/>
      <c r="AJ45" s="65"/>
      <c r="AK45" s="65"/>
      <c r="AL45" s="65"/>
      <c r="AM45" s="65"/>
      <c r="AN45" s="65"/>
      <c r="AO45" s="65"/>
      <c r="CT45" s="72"/>
      <c r="CW45" s="79">
        <v>16</v>
      </c>
      <c r="CX45" s="79"/>
      <c r="CY45" s="79"/>
      <c r="CZ45" s="72"/>
      <c r="DB45" s="5"/>
      <c r="DC45" s="5"/>
      <c r="DD45" s="6"/>
      <c r="DE45" s="76">
        <f t="shared" si="1"/>
        <v>0</v>
      </c>
      <c r="DF45"/>
      <c r="DG45"/>
      <c r="DH45" s="77"/>
      <c r="DI45" s="77"/>
      <c r="DJ45" s="77"/>
      <c r="DK45" s="77"/>
      <c r="DL45" s="77"/>
      <c r="DM45" s="77"/>
      <c r="DN45" s="77"/>
      <c r="DO45" s="77"/>
      <c r="DP45" s="77"/>
      <c r="DQ45" s="77"/>
      <c r="DR45" s="77"/>
      <c r="DS45" s="77"/>
      <c r="DT45" s="77"/>
      <c r="DU45" s="77"/>
      <c r="DV45" s="77"/>
      <c r="DW45" s="77"/>
      <c r="DX45" s="77"/>
      <c r="DY45" s="77"/>
      <c r="DZ45" s="6"/>
      <c r="EA45" s="6"/>
      <c r="EB45" s="81" t="b">
        <v>0</v>
      </c>
      <c r="EC45" s="6"/>
      <c r="ED45" s="81" t="b">
        <v>0</v>
      </c>
      <c r="EE45" s="6"/>
      <c r="EF45" s="6"/>
      <c r="EG45" s="6"/>
      <c r="EH45" s="6"/>
      <c r="EI45" s="6"/>
      <c r="EJ45" s="6"/>
      <c r="EK45" s="6"/>
    </row>
    <row r="46" spans="1:141" ht="10.9" customHeight="1" x14ac:dyDescent="0.25">
      <c r="A46" s="65"/>
      <c r="B46" s="65"/>
      <c r="C46" s="65"/>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65"/>
      <c r="AO46" s="65"/>
      <c r="CT46" s="72"/>
      <c r="CW46" s="79">
        <v>17</v>
      </c>
      <c r="CX46" s="79"/>
      <c r="CY46" s="79"/>
      <c r="CZ46" s="72"/>
      <c r="DB46" s="5"/>
      <c r="DC46" s="5"/>
      <c r="DD46" s="6"/>
      <c r="DE46" s="76">
        <f t="shared" si="1"/>
        <v>0</v>
      </c>
      <c r="DF46"/>
      <c r="DG46"/>
      <c r="DH46" s="79" t="s">
        <v>350</v>
      </c>
      <c r="DI46" s="84" t="e">
        <f>(#REF!*#REF!)/144</f>
        <v>#REF!</v>
      </c>
      <c r="DJ46" s="84" t="e">
        <f t="shared" ref="DJ46:DJ53" si="5">ROUND(DI46,0)</f>
        <v>#REF!</v>
      </c>
      <c r="DK46" s="77"/>
      <c r="DL46" s="77"/>
      <c r="DM46" s="77"/>
      <c r="DN46" s="77"/>
      <c r="DO46" s="77"/>
      <c r="DP46" s="77"/>
      <c r="DQ46" s="77"/>
      <c r="DR46" s="77"/>
      <c r="DS46" s="77"/>
      <c r="DT46" s="77"/>
      <c r="DU46" s="77"/>
      <c r="DV46" s="77"/>
      <c r="DW46" s="77"/>
      <c r="DX46" s="77"/>
      <c r="DY46" s="77"/>
      <c r="DZ46" s="6"/>
      <c r="EA46" s="6"/>
      <c r="EB46" s="81" t="b">
        <v>0</v>
      </c>
      <c r="EC46" s="6"/>
      <c r="ED46" s="81" t="b">
        <v>0</v>
      </c>
      <c r="EE46" s="6"/>
      <c r="EF46" s="6"/>
      <c r="EG46" s="6"/>
      <c r="EH46" s="6"/>
      <c r="EI46" s="6"/>
      <c r="EJ46" s="6"/>
      <c r="EK46" s="6"/>
    </row>
    <row r="47" spans="1:141" ht="10.9" customHeight="1" x14ac:dyDescent="0.25">
      <c r="A47" s="65"/>
      <c r="B47" s="65"/>
      <c r="C47" s="65"/>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c r="AO47" s="65"/>
      <c r="CT47" s="72"/>
      <c r="CW47" s="79">
        <v>18</v>
      </c>
      <c r="CX47" s="79"/>
      <c r="CY47" s="79"/>
      <c r="CZ47" s="72"/>
      <c r="DB47" s="5"/>
      <c r="DC47" s="5"/>
      <c r="DD47" s="6"/>
      <c r="DE47" s="76">
        <f t="shared" si="1"/>
        <v>0</v>
      </c>
      <c r="DF47"/>
      <c r="DG47"/>
      <c r="DH47" s="79" t="s">
        <v>351</v>
      </c>
      <c r="DI47" s="84" t="e">
        <f>(#REF!*#REF!)/144</f>
        <v>#REF!</v>
      </c>
      <c r="DJ47" s="84" t="e">
        <f t="shared" si="5"/>
        <v>#REF!</v>
      </c>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row>
    <row r="48" spans="1:141" ht="10.9" customHeight="1" x14ac:dyDescent="0.25">
      <c r="A48" s="65"/>
      <c r="B48" s="65"/>
      <c r="C48" s="65"/>
      <c r="D48" s="65"/>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5"/>
      <c r="AO48" s="65"/>
      <c r="CT48" s="72"/>
      <c r="CW48" s="79">
        <v>19</v>
      </c>
      <c r="CX48" s="79"/>
      <c r="CY48" s="79"/>
      <c r="CZ48" s="72"/>
      <c r="DB48" s="5"/>
      <c r="DC48" s="5"/>
      <c r="DD48" s="6"/>
      <c r="DE48" s="76">
        <f t="shared" si="1"/>
        <v>0</v>
      </c>
      <c r="DF48"/>
      <c r="DG48"/>
      <c r="DH48" s="79" t="s">
        <v>352</v>
      </c>
      <c r="DI48" s="84" t="e">
        <f>(#REF!*#REF!)/144</f>
        <v>#REF!</v>
      </c>
      <c r="DJ48" s="84" t="e">
        <f t="shared" si="5"/>
        <v>#REF!</v>
      </c>
      <c r="DK48" s="5"/>
      <c r="DL48" s="6"/>
      <c r="DM48" s="6"/>
      <c r="DN48" s="6"/>
      <c r="DO48" s="6"/>
      <c r="DP48" s="85"/>
      <c r="DQ48" s="6"/>
      <c r="DR48" s="6"/>
      <c r="DS48" s="6"/>
      <c r="DT48" s="6"/>
      <c r="DU48" s="6"/>
      <c r="DV48" s="6"/>
      <c r="DW48" s="6"/>
      <c r="DX48" s="6"/>
      <c r="DY48" s="6"/>
      <c r="DZ48" s="6"/>
      <c r="EA48" s="6"/>
      <c r="EB48" s="6"/>
      <c r="EC48" s="6"/>
      <c r="ED48" s="6"/>
      <c r="EE48" s="6"/>
      <c r="EF48" s="6"/>
      <c r="EG48" s="6"/>
      <c r="EH48" s="6"/>
      <c r="EI48" s="6"/>
      <c r="EJ48" s="6"/>
      <c r="EK48" s="6"/>
    </row>
    <row r="49" spans="1:141" ht="10.9" customHeight="1" x14ac:dyDescent="0.25">
      <c r="A49" s="65"/>
      <c r="B49" s="65"/>
      <c r="C49" s="65"/>
      <c r="D49" s="65"/>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CT49" s="72"/>
      <c r="CW49" s="79">
        <v>20</v>
      </c>
      <c r="CX49" s="79"/>
      <c r="CY49" s="79"/>
      <c r="CZ49" s="72"/>
      <c r="DB49" s="5"/>
      <c r="DC49" s="5"/>
      <c r="DD49" s="6"/>
      <c r="DE49" s="76">
        <f t="shared" si="1"/>
        <v>0</v>
      </c>
      <c r="DF49"/>
      <c r="DG49"/>
      <c r="DH49" s="79" t="s">
        <v>353</v>
      </c>
      <c r="DI49" s="84" t="e">
        <f>(#REF!*#REF!)/144</f>
        <v>#REF!</v>
      </c>
      <c r="DJ49" s="84" t="e">
        <f t="shared" si="5"/>
        <v>#REF!</v>
      </c>
      <c r="DK49" s="6"/>
      <c r="DL49" s="6"/>
      <c r="DM49" s="6"/>
      <c r="DN49" s="86"/>
      <c r="DO49" s="86"/>
      <c r="DP49" s="6"/>
      <c r="DQ49" s="6"/>
      <c r="DR49" s="6"/>
      <c r="DS49" s="6"/>
      <c r="DT49" s="6"/>
      <c r="DU49" s="6"/>
      <c r="DV49" s="6"/>
      <c r="DW49" s="87"/>
      <c r="DX49" s="87"/>
      <c r="DY49" s="87"/>
      <c r="DZ49" s="87"/>
      <c r="EA49" s="87"/>
      <c r="EB49" s="87"/>
      <c r="EC49" s="6"/>
      <c r="ED49" s="6"/>
      <c r="EE49" s="6"/>
      <c r="EF49" s="6"/>
      <c r="EG49" s="6"/>
      <c r="EH49" s="6"/>
      <c r="EI49" s="6"/>
      <c r="EJ49" s="6"/>
      <c r="EK49" s="6"/>
    </row>
    <row r="50" spans="1:141" ht="10.9" customHeight="1" x14ac:dyDescent="0.25">
      <c r="A50" s="65"/>
      <c r="B50" s="65"/>
      <c r="C50" s="65"/>
      <c r="D50" s="65"/>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65"/>
      <c r="AO50" s="65"/>
      <c r="CT50" s="72"/>
      <c r="CW50" s="79">
        <v>21</v>
      </c>
      <c r="CX50" s="79"/>
      <c r="CY50" s="79"/>
      <c r="CZ50" s="72"/>
      <c r="DB50" s="5"/>
      <c r="DC50" s="5"/>
      <c r="DD50" s="6"/>
      <c r="DE50" s="76">
        <f t="shared" si="1"/>
        <v>0</v>
      </c>
      <c r="DF50"/>
      <c r="DG50"/>
      <c r="DH50" s="79" t="s">
        <v>354</v>
      </c>
      <c r="DI50" s="84" t="e">
        <f>(#REF!*#REF!)/144</f>
        <v>#REF!</v>
      </c>
      <c r="DJ50" s="84" t="e">
        <f t="shared" si="5"/>
        <v>#REF!</v>
      </c>
      <c r="DK50" s="6"/>
      <c r="DL50" s="6"/>
      <c r="DM50" s="6"/>
      <c r="DN50" s="87"/>
      <c r="DO50" s="87"/>
      <c r="DP50" s="87"/>
      <c r="DQ50" s="6"/>
      <c r="DR50" s="6"/>
      <c r="DS50" s="6"/>
      <c r="DT50" s="6"/>
      <c r="DU50" s="6"/>
      <c r="DV50" s="6"/>
      <c r="DW50" s="87"/>
      <c r="DX50" s="87"/>
      <c r="DY50" s="87"/>
      <c r="DZ50" s="87"/>
      <c r="EA50" s="87"/>
      <c r="EB50" s="87"/>
      <c r="EC50" s="6"/>
      <c r="ED50" s="6"/>
      <c r="EE50" s="6"/>
      <c r="EF50" s="6"/>
      <c r="EG50" s="6"/>
      <c r="EH50" s="6"/>
      <c r="EI50" s="6"/>
      <c r="EJ50" s="6"/>
      <c r="EK50" s="6"/>
    </row>
    <row r="51" spans="1:141" ht="10.9" customHeight="1" x14ac:dyDescent="0.25">
      <c r="A51" s="65"/>
      <c r="B51" s="65"/>
      <c r="C51" s="65"/>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c r="AJ51" s="65"/>
      <c r="AK51" s="65"/>
      <c r="AL51" s="65"/>
      <c r="AM51" s="65"/>
      <c r="AN51" s="65"/>
      <c r="AO51" s="65"/>
      <c r="CT51" s="72"/>
      <c r="CW51" s="79">
        <v>22</v>
      </c>
      <c r="CX51" s="79"/>
      <c r="CY51" s="79"/>
      <c r="CZ51" s="72"/>
      <c r="DC51" s="225" t="s">
        <v>355</v>
      </c>
      <c r="DD51" s="226"/>
      <c r="DE51" s="76">
        <f>SUM(DE28:DE49)</f>
        <v>0</v>
      </c>
      <c r="DH51" s="88" t="s">
        <v>356</v>
      </c>
      <c r="DI51" s="89" t="e">
        <f>(#REF!*#REF!)/144</f>
        <v>#REF!</v>
      </c>
      <c r="DJ51" s="89" t="e">
        <f t="shared" si="5"/>
        <v>#REF!</v>
      </c>
      <c r="DN51" s="90"/>
      <c r="DO51" s="90"/>
      <c r="DW51" s="90"/>
      <c r="DX51" s="90"/>
      <c r="DY51" s="90"/>
      <c r="DZ51" s="90"/>
      <c r="EA51" s="90"/>
      <c r="EB51" s="90"/>
    </row>
    <row r="52" spans="1:141" ht="10.9" customHeight="1" x14ac:dyDescent="0.25">
      <c r="A52" s="65"/>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CT52" s="72"/>
      <c r="CW52" s="79">
        <v>22</v>
      </c>
      <c r="CX52" s="79"/>
      <c r="CY52" s="79"/>
      <c r="CZ52" s="72"/>
      <c r="DC52" s="225" t="s">
        <v>355</v>
      </c>
      <c r="DD52" s="226"/>
      <c r="DE52" s="76">
        <f>SUM(DE29:DE50)</f>
        <v>0</v>
      </c>
      <c r="DH52" s="88" t="s">
        <v>356</v>
      </c>
      <c r="DI52" s="89" t="e">
        <f>(#REF!*#REF!)/144</f>
        <v>#REF!</v>
      </c>
      <c r="DJ52" s="89" t="e">
        <f t="shared" si="5"/>
        <v>#REF!</v>
      </c>
      <c r="DN52" s="90"/>
      <c r="DO52" s="90"/>
      <c r="DW52" s="90"/>
      <c r="DX52" s="90"/>
      <c r="DY52" s="90"/>
      <c r="DZ52" s="90"/>
      <c r="EA52" s="90"/>
      <c r="EB52" s="90"/>
    </row>
    <row r="53" spans="1:141" ht="10.9" customHeight="1" x14ac:dyDescent="0.25">
      <c r="A53" s="65"/>
      <c r="B53" s="65"/>
      <c r="C53" s="65"/>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CT53" s="72"/>
      <c r="CW53" s="79">
        <v>22</v>
      </c>
      <c r="CX53" s="79"/>
      <c r="CY53" s="79"/>
      <c r="CZ53" s="72"/>
      <c r="DC53" s="225" t="s">
        <v>355</v>
      </c>
      <c r="DD53" s="226"/>
      <c r="DE53" s="76">
        <f>SUM(DE30:DE52)</f>
        <v>0</v>
      </c>
      <c r="DH53" s="88" t="s">
        <v>356</v>
      </c>
      <c r="DI53" s="89" t="e">
        <f>(#REF!*#REF!)/144</f>
        <v>#REF!</v>
      </c>
      <c r="DJ53" s="89" t="e">
        <f t="shared" si="5"/>
        <v>#REF!</v>
      </c>
      <c r="DN53" s="90"/>
      <c r="DO53" s="90"/>
      <c r="DW53" s="90"/>
      <c r="DX53" s="90"/>
      <c r="DY53" s="90"/>
      <c r="DZ53" s="90"/>
      <c r="EA53" s="90"/>
      <c r="EB53" s="90"/>
    </row>
    <row r="54" spans="1:141" ht="7.9" customHeight="1" x14ac:dyDescent="0.25">
      <c r="DI54" s="227"/>
      <c r="DJ54" s="227"/>
      <c r="DK54" s="227"/>
      <c r="DL54" s="227"/>
      <c r="DM54" s="76"/>
      <c r="DN54" s="90"/>
      <c r="DO54" s="90"/>
      <c r="DP54" s="79" t="s">
        <v>357</v>
      </c>
      <c r="DQ54" s="6" t="e">
        <f>#REF!</f>
        <v>#REF!</v>
      </c>
      <c r="DR54" s="76" t="b">
        <v>0</v>
      </c>
      <c r="DS54" s="76" t="e">
        <f>#REF!&lt;35</f>
        <v>#REF!</v>
      </c>
      <c r="DT54" s="76" t="e">
        <f>IF(#REF!="N",TRUE)</f>
        <v>#REF!</v>
      </c>
      <c r="DU54" s="91" t="e">
        <f t="shared" ref="DU54:DU64" si="6">IF(AND(AND(AND(DQ54=TRUE,DR54=FALSE,DS54=TRUE,DT54=FALSE))),TRUE)</f>
        <v>#REF!</v>
      </c>
      <c r="DV54" s="85" t="e">
        <v>#REF!</v>
      </c>
      <c r="DW54" s="85" t="e">
        <f>IF(#REF!&gt;0,(#REF!*#REF!)/144,0)</f>
        <v>#REF!</v>
      </c>
      <c r="DX54" s="85" t="e">
        <v>#REF!</v>
      </c>
      <c r="DZ54" s="79" t="s">
        <v>358</v>
      </c>
      <c r="EA54" s="92" t="e">
        <f>#REF!</f>
        <v>#REF!</v>
      </c>
      <c r="EB54" s="76" t="b">
        <v>0</v>
      </c>
      <c r="EC54" s="76" t="e">
        <f>#REF!&lt;35</f>
        <v>#REF!</v>
      </c>
      <c r="ED54" s="76" t="e">
        <f>IF(#REF!="N",TRUE)</f>
        <v>#REF!</v>
      </c>
      <c r="EE54" s="76" t="e">
        <f>IF(AND(AND(AND(EA54=TRUE,EB54=FALSE,EC54=TRUE,ED54=FALSE))),TRUE)</f>
        <v>#REF!</v>
      </c>
      <c r="EF54" s="85" t="e">
        <v>#REF!</v>
      </c>
      <c r="EG54" s="85" t="e">
        <f>IF(#REF!&gt;0,(#REF!*#REF!)/144,0)</f>
        <v>#REF!</v>
      </c>
      <c r="EH54" s="93" t="e">
        <v>#REF!</v>
      </c>
    </row>
    <row r="55" spans="1:141" x14ac:dyDescent="0.25">
      <c r="A55" s="228"/>
      <c r="B55" s="229"/>
      <c r="C55" s="229"/>
      <c r="D55" s="229"/>
      <c r="E55" s="229"/>
      <c r="F55" s="229"/>
      <c r="G55" s="229"/>
      <c r="H55" s="229"/>
      <c r="I55" s="229"/>
      <c r="J55" s="229"/>
      <c r="K55" s="229"/>
      <c r="L55" s="229"/>
      <c r="M55" s="229"/>
      <c r="N55" s="229"/>
      <c r="O55" s="229"/>
      <c r="P55" s="229"/>
      <c r="Q55" s="229"/>
      <c r="R55" s="229"/>
      <c r="S55" s="229"/>
      <c r="T55" s="229"/>
      <c r="U55" s="229"/>
      <c r="V55" s="230"/>
      <c r="W55" s="59"/>
      <c r="X55" s="59"/>
      <c r="Y55" s="59"/>
      <c r="Z55" s="59"/>
      <c r="AA55" s="59"/>
      <c r="AB55" s="231"/>
      <c r="AC55" s="232"/>
      <c r="AD55" s="232"/>
      <c r="AE55" s="232"/>
      <c r="AF55" s="232"/>
      <c r="AG55" s="232"/>
      <c r="AH55" s="232"/>
      <c r="AI55" s="232"/>
      <c r="AJ55" s="232"/>
      <c r="AK55" s="233"/>
      <c r="DI55" s="227"/>
      <c r="DJ55" s="227"/>
      <c r="DK55" s="227"/>
      <c r="DL55" s="227"/>
      <c r="DM55" s="76"/>
      <c r="DN55" s="59"/>
      <c r="DO55" s="72"/>
      <c r="DP55" s="79" t="s">
        <v>378</v>
      </c>
      <c r="DQ55" s="6" t="e">
        <f>#REF!</f>
        <v>#REF!</v>
      </c>
      <c r="DR55" s="76" t="b">
        <v>0</v>
      </c>
      <c r="DS55" s="76" t="e">
        <f>#REF!&lt;35</f>
        <v>#REF!</v>
      </c>
      <c r="DT55" s="76" t="e">
        <f>IF(#REF!="N",TRUE)</f>
        <v>#REF!</v>
      </c>
      <c r="DU55" s="91" t="e">
        <f t="shared" si="6"/>
        <v>#REF!</v>
      </c>
      <c r="DV55" s="85" t="e">
        <v>#REF!</v>
      </c>
      <c r="DW55" s="85" t="e">
        <f>IF(#REF!&gt;0,(#REF!*#REF!)/144,0)</f>
        <v>#REF!</v>
      </c>
      <c r="DX55" s="85" t="e">
        <v>#REF!</v>
      </c>
      <c r="DZ55" s="79" t="s">
        <v>379</v>
      </c>
      <c r="EA55" s="92" t="e">
        <f>#REF!</f>
        <v>#REF!</v>
      </c>
      <c r="EB55" s="76" t="b">
        <v>0</v>
      </c>
      <c r="EC55" s="76" t="e">
        <f>#REF!&lt;35</f>
        <v>#REF!</v>
      </c>
      <c r="ED55" s="76" t="e">
        <f>IF(#REF!="N",TRUE)</f>
        <v>#REF!</v>
      </c>
      <c r="EE55" s="76" t="e">
        <f t="shared" ref="EE55:EE64" si="7">IF(AND(AND(EA55=TRUE,EB55=FALSE,EC55=TRUE)),TRUE)</f>
        <v>#REF!</v>
      </c>
      <c r="EF55" s="85" t="e">
        <v>#REF!</v>
      </c>
      <c r="EG55" s="85" t="e">
        <f>IF(#REF!&gt;0,(#REF!*#REF!)/144,0)</f>
        <v>#REF!</v>
      </c>
      <c r="EH55" s="93" t="e">
        <v>#REF!</v>
      </c>
    </row>
    <row r="56" spans="1:141" ht="15.75" x14ac:dyDescent="0.25">
      <c r="A56" s="106" t="s">
        <v>380</v>
      </c>
      <c r="B56" s="107"/>
      <c r="C56" s="107"/>
      <c r="D56" s="58"/>
      <c r="E56" s="58"/>
      <c r="F56" s="58"/>
      <c r="G56" s="58"/>
      <c r="H56" s="58"/>
      <c r="I56" s="58"/>
      <c r="J56" s="58"/>
      <c r="K56" s="58"/>
      <c r="L56" s="58"/>
      <c r="M56" s="58"/>
      <c r="N56" s="58"/>
      <c r="O56" s="58"/>
      <c r="P56" s="58"/>
      <c r="Q56" s="58"/>
      <c r="R56" s="58"/>
      <c r="S56" s="58"/>
      <c r="T56" s="58"/>
      <c r="U56" s="58"/>
      <c r="V56" s="59"/>
      <c r="W56" s="59"/>
      <c r="X56" s="59"/>
      <c r="Y56" s="59"/>
      <c r="Z56" s="59"/>
      <c r="AA56" s="59"/>
      <c r="AB56" s="108" t="s">
        <v>381</v>
      </c>
      <c r="AC56" s="109"/>
      <c r="AD56" s="58"/>
      <c r="AE56" s="58"/>
      <c r="AF56" s="58"/>
      <c r="AG56" s="58"/>
      <c r="AH56" s="58"/>
      <c r="AI56" s="58"/>
      <c r="AJ56" s="59"/>
      <c r="AK56" s="59"/>
      <c r="DI56" s="71"/>
      <c r="DN56" s="89"/>
      <c r="DO56" s="89"/>
      <c r="DP56" s="79" t="s">
        <v>382</v>
      </c>
      <c r="DQ56" s="6" t="e">
        <f>#REF!</f>
        <v>#REF!</v>
      </c>
      <c r="DR56" s="76" t="b">
        <v>0</v>
      </c>
      <c r="DS56" s="76" t="e">
        <f>#REF!&lt;35</f>
        <v>#REF!</v>
      </c>
      <c r="DT56" s="76" t="e">
        <f>IF(#REF!="N",TRUE)</f>
        <v>#REF!</v>
      </c>
      <c r="DU56" s="91" t="e">
        <f t="shared" si="6"/>
        <v>#REF!</v>
      </c>
      <c r="DV56" s="85" t="e">
        <v>#REF!</v>
      </c>
      <c r="DW56" s="85" t="e">
        <f>IF(#REF!&gt;0,(#REF!*#REF!)/144,0)</f>
        <v>#REF!</v>
      </c>
      <c r="DX56" s="85" t="e">
        <v>#REF!</v>
      </c>
      <c r="DZ56" s="79" t="s">
        <v>383</v>
      </c>
      <c r="EA56" s="92" t="e">
        <f>#REF!</f>
        <v>#REF!</v>
      </c>
      <c r="EB56" s="76" t="b">
        <v>0</v>
      </c>
      <c r="EC56" s="76" t="e">
        <f>#REF!&lt;35</f>
        <v>#REF!</v>
      </c>
      <c r="ED56" s="76" t="e">
        <f>IF(#REF!="N",TRUE)</f>
        <v>#REF!</v>
      </c>
      <c r="EE56" s="76" t="e">
        <f t="shared" si="7"/>
        <v>#REF!</v>
      </c>
      <c r="EF56" s="85" t="e">
        <v>#REF!</v>
      </c>
      <c r="EG56" s="85" t="e">
        <f>IF(#REF!&gt;0,(#REF!*#REF!)/144,0)</f>
        <v>#REF!</v>
      </c>
      <c r="EH56" s="93" t="e">
        <v>#REF!</v>
      </c>
    </row>
    <row r="57" spans="1:141" x14ac:dyDescent="0.25">
      <c r="DH57" s="94" t="s">
        <v>359</v>
      </c>
      <c r="DI57" s="95"/>
      <c r="DJ57" s="95"/>
      <c r="DK57" s="96"/>
      <c r="DP57" s="79" t="s">
        <v>360</v>
      </c>
      <c r="DQ57" s="6" t="e">
        <f>#REF!</f>
        <v>#REF!</v>
      </c>
      <c r="DR57" s="76" t="b">
        <v>0</v>
      </c>
      <c r="DS57" s="76" t="e">
        <f>#REF!&lt;35</f>
        <v>#REF!</v>
      </c>
      <c r="DT57" s="76" t="e">
        <f>IF(#REF!="N",TRUE)</f>
        <v>#REF!</v>
      </c>
      <c r="DU57" s="91" t="e">
        <f t="shared" si="6"/>
        <v>#REF!</v>
      </c>
      <c r="DV57" s="85" t="e">
        <v>#REF!</v>
      </c>
      <c r="DW57" s="85" t="e">
        <f>IF(#REF!&gt;0,(#REF!*#REF!)/144,0)</f>
        <v>#REF!</v>
      </c>
      <c r="DX57" s="85" t="e">
        <v>#REF!</v>
      </c>
      <c r="DZ57" s="79" t="s">
        <v>361</v>
      </c>
      <c r="EA57" s="92" t="e">
        <f>#REF!</f>
        <v>#REF!</v>
      </c>
      <c r="EB57" s="76" t="b">
        <v>0</v>
      </c>
      <c r="EC57" s="76" t="e">
        <f>#REF!&lt;35</f>
        <v>#REF!</v>
      </c>
      <c r="ED57" s="76" t="e">
        <f>IF(#REF!="N",TRUE)</f>
        <v>#REF!</v>
      </c>
      <c r="EE57" s="76" t="e">
        <f t="shared" si="7"/>
        <v>#REF!</v>
      </c>
      <c r="EF57" s="85" t="e">
        <v>#REF!</v>
      </c>
      <c r="EG57" s="85" t="e">
        <f>IF(#REF!&gt;0,(#REF!*#REF!)/144,0)</f>
        <v>#REF!</v>
      </c>
      <c r="EH57" s="93" t="e">
        <v>#REF!</v>
      </c>
    </row>
    <row r="58" spans="1:141" x14ac:dyDescent="0.25">
      <c r="DH58" s="19" t="e">
        <f>IF(#REF!&gt;1,#REF!,"")</f>
        <v>#REF!</v>
      </c>
      <c r="DI58" s="15" t="e">
        <f>IF(#REF!&gt;0,#REF!,)</f>
        <v>#REF!</v>
      </c>
      <c r="DJ58" s="15" t="e">
        <f>IF(#REF!&gt;0,#REF!,"")</f>
        <v>#REF!</v>
      </c>
      <c r="DK58" s="20" t="e">
        <f>IF(#REF!&gt;0,#REF!,0)</f>
        <v>#REF!</v>
      </c>
      <c r="DM58" s="55"/>
      <c r="DN58" s="55"/>
      <c r="DO58" s="55"/>
      <c r="DP58" s="79" t="s">
        <v>362</v>
      </c>
      <c r="DQ58" s="6" t="e">
        <f>#REF!</f>
        <v>#REF!</v>
      </c>
      <c r="DR58" s="76" t="b">
        <v>0</v>
      </c>
      <c r="DS58" s="76" t="e">
        <f>#REF!&lt;35</f>
        <v>#REF!</v>
      </c>
      <c r="DT58" s="76" t="e">
        <f>IF(#REF!="N",TRUE)</f>
        <v>#REF!</v>
      </c>
      <c r="DU58" s="91" t="e">
        <f t="shared" si="6"/>
        <v>#REF!</v>
      </c>
      <c r="DV58" s="85" t="e">
        <v>#REF!</v>
      </c>
      <c r="DW58" s="85" t="e">
        <f>IF(#REF!&gt;0,(#REF!*#REF!)/144,0)</f>
        <v>#REF!</v>
      </c>
      <c r="DX58" s="85" t="e">
        <v>#REF!</v>
      </c>
      <c r="DZ58" s="79" t="s">
        <v>363</v>
      </c>
      <c r="EA58" s="92" t="e">
        <f>#REF!</f>
        <v>#REF!</v>
      </c>
      <c r="EB58" s="76" t="b">
        <v>0</v>
      </c>
      <c r="EC58" s="76" t="e">
        <f>#REF!&lt;35</f>
        <v>#REF!</v>
      </c>
      <c r="ED58" s="76" t="e">
        <f>IF(#REF!="N",TRUE)</f>
        <v>#REF!</v>
      </c>
      <c r="EE58" s="76" t="e">
        <f t="shared" si="7"/>
        <v>#REF!</v>
      </c>
      <c r="EF58" s="85" t="e">
        <v>#REF!</v>
      </c>
      <c r="EG58" s="85" t="e">
        <f>IF(#REF!&gt;0,(#REF!*#REF!)/144,0)</f>
        <v>#REF!</v>
      </c>
      <c r="EH58" s="93" t="e">
        <v>#REF!</v>
      </c>
    </row>
    <row r="59" spans="1:141" x14ac:dyDescent="0.25">
      <c r="DH59" s="19" t="e">
        <f>IF(#REF!&gt;1,#REF!,"")</f>
        <v>#REF!</v>
      </c>
      <c r="DI59" s="15" t="e">
        <f>IF(#REF!&gt;0,#REF!,)</f>
        <v>#REF!</v>
      </c>
      <c r="DJ59" s="15" t="e">
        <f>IF(#REF!&gt;0,#REF!,"")</f>
        <v>#REF!</v>
      </c>
      <c r="DK59" s="20" t="e">
        <f>IF(#REF!&gt;0,#REF!,0)</f>
        <v>#REF!</v>
      </c>
      <c r="DM59" s="97"/>
      <c r="DN59" s="55"/>
      <c r="DO59" s="55"/>
      <c r="DP59" s="79" t="s">
        <v>364</v>
      </c>
      <c r="DQ59" s="6" t="e">
        <f>#REF!</f>
        <v>#REF!</v>
      </c>
      <c r="DR59" s="76" t="b">
        <v>0</v>
      </c>
      <c r="DS59" s="76" t="e">
        <f>#REF!&lt;35</f>
        <v>#REF!</v>
      </c>
      <c r="DT59" s="76" t="e">
        <f>IF(#REF!="N",TRUE)</f>
        <v>#REF!</v>
      </c>
      <c r="DU59" s="91" t="e">
        <f t="shared" si="6"/>
        <v>#REF!</v>
      </c>
      <c r="DV59" s="85" t="e">
        <v>#REF!</v>
      </c>
      <c r="DW59" s="85" t="e">
        <f>IF(#REF!&gt;0,(#REF!*#REF!)/144,0)</f>
        <v>#REF!</v>
      </c>
      <c r="DX59" s="85" t="e">
        <v>#REF!</v>
      </c>
      <c r="DZ59" s="79" t="s">
        <v>365</v>
      </c>
      <c r="EA59" s="92" t="e">
        <f>#REF!</f>
        <v>#REF!</v>
      </c>
      <c r="EB59" s="76" t="b">
        <v>0</v>
      </c>
      <c r="EC59" s="76" t="e">
        <f>#REF!&lt;35</f>
        <v>#REF!</v>
      </c>
      <c r="ED59" s="76" t="e">
        <f>IF(#REF!="N",TRUE)</f>
        <v>#REF!</v>
      </c>
      <c r="EE59" s="76" t="e">
        <f t="shared" si="7"/>
        <v>#REF!</v>
      </c>
      <c r="EF59" s="85" t="e">
        <v>#REF!</v>
      </c>
      <c r="EG59" s="85" t="e">
        <f>IF(#REF!&gt;0,(#REF!*#REF!)/144,0)</f>
        <v>#REF!</v>
      </c>
      <c r="EH59" s="93" t="e">
        <v>#REF!</v>
      </c>
    </row>
    <row r="60" spans="1:141" x14ac:dyDescent="0.25">
      <c r="DH60" s="19" t="e">
        <f>IF(#REF!&gt;1,#REF!,"")</f>
        <v>#REF!</v>
      </c>
      <c r="DI60" s="15" t="e">
        <f>IF(#REF!&gt;0,#REF!,)</f>
        <v>#REF!</v>
      </c>
      <c r="DJ60" s="15" t="e">
        <f>IF(#REF!&gt;0,#REF!,"")</f>
        <v>#REF!</v>
      </c>
      <c r="DK60" s="20" t="e">
        <f>IF(#REF!&gt;0,#REF!,0)</f>
        <v>#REF!</v>
      </c>
      <c r="DP60" s="79" t="s">
        <v>366</v>
      </c>
      <c r="DQ60" s="6" t="e">
        <f>#REF!</f>
        <v>#REF!</v>
      </c>
      <c r="DR60" s="76" t="b">
        <v>0</v>
      </c>
      <c r="DS60" s="76" t="e">
        <f>#REF!&lt;35</f>
        <v>#REF!</v>
      </c>
      <c r="DT60" s="76" t="e">
        <f>IF(#REF!="N",TRUE)</f>
        <v>#REF!</v>
      </c>
      <c r="DU60" s="91" t="e">
        <f t="shared" si="6"/>
        <v>#REF!</v>
      </c>
      <c r="DV60" s="85" t="e">
        <v>#REF!</v>
      </c>
      <c r="DW60" s="85" t="e">
        <f>IF(#REF!&gt;0,(#REF!*#REF!)/144,0)</f>
        <v>#REF!</v>
      </c>
      <c r="DX60" s="85" t="e">
        <v>#REF!</v>
      </c>
      <c r="DZ60" s="79" t="s">
        <v>367</v>
      </c>
      <c r="EA60" s="92" t="e">
        <f>#REF!</f>
        <v>#REF!</v>
      </c>
      <c r="EB60" s="76" t="b">
        <v>0</v>
      </c>
      <c r="EC60" s="76" t="e">
        <f>#REF!&lt;35</f>
        <v>#REF!</v>
      </c>
      <c r="ED60" s="76" t="e">
        <f>IF(#REF!="N",TRUE)</f>
        <v>#REF!</v>
      </c>
      <c r="EE60" s="76" t="e">
        <f t="shared" si="7"/>
        <v>#REF!</v>
      </c>
      <c r="EF60" s="85" t="e">
        <v>#REF!</v>
      </c>
      <c r="EG60" s="85" t="e">
        <f>IF(#REF!&gt;0,(#REF!*#REF!)/144,0)</f>
        <v>#REF!</v>
      </c>
      <c r="EH60" s="93" t="e">
        <v>#REF!</v>
      </c>
    </row>
    <row r="61" spans="1:141" x14ac:dyDescent="0.25">
      <c r="DH61" s="19" t="e">
        <f>IF(#REF!&gt;1,#REF!,"")</f>
        <v>#REF!</v>
      </c>
      <c r="DI61" s="15" t="e">
        <f>IF(#REF!&gt;0,#REF!,)</f>
        <v>#REF!</v>
      </c>
      <c r="DJ61" s="15" t="e">
        <f>IF(#REF!&gt;0,#REF!,"")</f>
        <v>#REF!</v>
      </c>
      <c r="DK61" s="20" t="e">
        <f>IF(#REF!&gt;0,#REF!,0)</f>
        <v>#REF!</v>
      </c>
      <c r="DN61" s="98"/>
      <c r="DO61" s="98"/>
      <c r="DP61" s="79" t="s">
        <v>368</v>
      </c>
      <c r="DQ61" s="6" t="e">
        <f>#REF!</f>
        <v>#REF!</v>
      </c>
      <c r="DR61" s="76" t="b">
        <v>0</v>
      </c>
      <c r="DS61" s="76" t="e">
        <f>#REF!&lt;35</f>
        <v>#REF!</v>
      </c>
      <c r="DT61" s="76" t="e">
        <f>IF(#REF!="N",TRUE)</f>
        <v>#REF!</v>
      </c>
      <c r="DU61" s="91" t="e">
        <f t="shared" si="6"/>
        <v>#REF!</v>
      </c>
      <c r="DV61" s="85" t="e">
        <v>#REF!</v>
      </c>
      <c r="DW61" s="85" t="e">
        <f>IF(#REF!&gt;0,(#REF!*#REF!)/144,0)</f>
        <v>#REF!</v>
      </c>
      <c r="DX61" s="85" t="e">
        <v>#REF!</v>
      </c>
      <c r="DZ61" s="79" t="s">
        <v>369</v>
      </c>
      <c r="EA61" s="92" t="e">
        <f>#REF!</f>
        <v>#REF!</v>
      </c>
      <c r="EB61" s="99" t="b">
        <v>0</v>
      </c>
      <c r="EC61" s="76" t="e">
        <f>#REF!&lt;35</f>
        <v>#REF!</v>
      </c>
      <c r="ED61" s="76" t="e">
        <f>IF(#REF!="N",TRUE)</f>
        <v>#REF!</v>
      </c>
      <c r="EE61" s="76" t="e">
        <f t="shared" si="7"/>
        <v>#REF!</v>
      </c>
      <c r="EF61" s="85" t="e">
        <v>#REF!</v>
      </c>
      <c r="EG61" s="85" t="e">
        <f>IF(#REF!&gt;0,(#REF!*#REF!)/144,0)</f>
        <v>#REF!</v>
      </c>
      <c r="EH61" s="93" t="e">
        <v>#REF!</v>
      </c>
    </row>
    <row r="62" spans="1:141" x14ac:dyDescent="0.25">
      <c r="DH62" s="19" t="e">
        <f>IF(#REF!&gt;1,#REF!,"")</f>
        <v>#REF!</v>
      </c>
      <c r="DI62" s="15" t="e">
        <f>IF(#REF!&gt;0,#REF!,)</f>
        <v>#REF!</v>
      </c>
      <c r="DJ62" s="15" t="e">
        <f>IF(#REF!&gt;0,#REF!,"")</f>
        <v>#REF!</v>
      </c>
      <c r="DK62" s="20" t="e">
        <f>IF(#REF!&gt;0,#REF!,0)</f>
        <v>#REF!</v>
      </c>
      <c r="DN62" s="100"/>
      <c r="DO62" s="59"/>
      <c r="DP62" s="79" t="s">
        <v>370</v>
      </c>
      <c r="DQ62" s="6" t="e">
        <f>#REF!</f>
        <v>#REF!</v>
      </c>
      <c r="DR62" s="76" t="b">
        <v>0</v>
      </c>
      <c r="DS62" s="76" t="e">
        <f>#REF!&lt;35</f>
        <v>#REF!</v>
      </c>
      <c r="DT62" s="76" t="e">
        <f>IF(#REF!="N",TRUE)</f>
        <v>#REF!</v>
      </c>
      <c r="DU62" s="91" t="e">
        <f t="shared" si="6"/>
        <v>#REF!</v>
      </c>
      <c r="DV62" s="85" t="e">
        <v>#REF!</v>
      </c>
      <c r="DW62" s="85" t="e">
        <f>IF(#REF!&gt;0,(#REF!*#REF!)/144,0)</f>
        <v>#REF!</v>
      </c>
      <c r="DX62" s="85" t="e">
        <v>#REF!</v>
      </c>
      <c r="DZ62" s="79" t="s">
        <v>371</v>
      </c>
      <c r="EA62" s="92" t="e">
        <f>#REF!</f>
        <v>#REF!</v>
      </c>
      <c r="EB62" s="87" t="b">
        <v>0</v>
      </c>
      <c r="EC62" s="76" t="e">
        <f>#REF!&lt;35</f>
        <v>#REF!</v>
      </c>
      <c r="ED62" s="76" t="e">
        <f>IF(#REF!="N",TRUE)</f>
        <v>#REF!</v>
      </c>
      <c r="EE62" s="76" t="e">
        <f t="shared" si="7"/>
        <v>#REF!</v>
      </c>
      <c r="EF62" s="85" t="e">
        <v>#REF!</v>
      </c>
      <c r="EG62" s="85" t="e">
        <f>IF(#REF!&gt;0,(#REF!*#REF!)/144,0)</f>
        <v>#REF!</v>
      </c>
      <c r="EH62" s="93" t="e">
        <v>#REF!</v>
      </c>
    </row>
    <row r="63" spans="1:141" x14ac:dyDescent="0.25">
      <c r="DH63" s="19" t="e">
        <f>IF(#REF!&gt;1,#REF!,"")</f>
        <v>#REF!</v>
      </c>
      <c r="DI63" s="15" t="e">
        <f>IF(#REF!&gt;0,#REF!,)</f>
        <v>#REF!</v>
      </c>
      <c r="DJ63" s="15" t="e">
        <f>IF(#REF!&gt;0,#REF!,"")</f>
        <v>#REF!</v>
      </c>
      <c r="DK63" s="20" t="e">
        <f>IF(#REF!&gt;0,#REF!,0)</f>
        <v>#REF!</v>
      </c>
      <c r="DN63" s="90"/>
      <c r="DO63" s="90"/>
      <c r="DP63" s="79" t="s">
        <v>372</v>
      </c>
      <c r="DQ63" s="6" t="e">
        <f>#REF!</f>
        <v>#REF!</v>
      </c>
      <c r="DR63" s="76" t="b">
        <v>0</v>
      </c>
      <c r="DS63" s="76" t="e">
        <f>#REF!&lt;35</f>
        <v>#REF!</v>
      </c>
      <c r="DT63" s="76" t="e">
        <f>IF(#REF!="N",TRUE)</f>
        <v>#REF!</v>
      </c>
      <c r="DU63" s="91" t="e">
        <f t="shared" si="6"/>
        <v>#REF!</v>
      </c>
      <c r="DV63" s="85" t="e">
        <v>#REF!</v>
      </c>
      <c r="DW63" s="85" t="e">
        <f>IF(#REF!&gt;0,(#REF!*#REF!)/144,0)</f>
        <v>#REF!</v>
      </c>
      <c r="DX63" s="85" t="e">
        <v>#REF!</v>
      </c>
      <c r="DZ63" s="79" t="s">
        <v>373</v>
      </c>
      <c r="EA63" s="92" t="e">
        <f>#REF!</f>
        <v>#REF!</v>
      </c>
      <c r="EB63" s="92" t="b">
        <v>0</v>
      </c>
      <c r="EC63" s="76" t="e">
        <f>#REF!&lt;35</f>
        <v>#REF!</v>
      </c>
      <c r="ED63" s="76" t="e">
        <f>IF(#REF!="N",TRUE)</f>
        <v>#REF!</v>
      </c>
      <c r="EE63" s="76" t="e">
        <f t="shared" si="7"/>
        <v>#REF!</v>
      </c>
      <c r="EF63" s="85" t="e">
        <v>#REF!</v>
      </c>
      <c r="EG63" s="85" t="e">
        <f>IF(#REF!&gt;0,(#REF!*#REF!)/144,0)</f>
        <v>#REF!</v>
      </c>
      <c r="EH63" s="93" t="e">
        <v>#REF!</v>
      </c>
    </row>
    <row r="64" spans="1:141" x14ac:dyDescent="0.25">
      <c r="DH64" s="19" t="e">
        <f>IF(#REF!&gt;1,#REF!,"")</f>
        <v>#REF!</v>
      </c>
      <c r="DI64" s="15" t="e">
        <f>IF(#REF!&gt;0,#REF!,)</f>
        <v>#REF!</v>
      </c>
      <c r="DJ64" s="15" t="e">
        <f>IF(#REF!&gt;0,#REF!,"")</f>
        <v>#REF!</v>
      </c>
      <c r="DK64" s="20" t="e">
        <f>IF(#REF!&gt;0,#REF!,0)</f>
        <v>#REF!</v>
      </c>
      <c r="DN64" s="90"/>
      <c r="DO64" s="90"/>
      <c r="DP64" s="79" t="s">
        <v>374</v>
      </c>
      <c r="DQ64" s="6" t="e">
        <f>#REF!</f>
        <v>#REF!</v>
      </c>
      <c r="DR64" s="76" t="b">
        <v>0</v>
      </c>
      <c r="DS64" s="76" t="e">
        <f>#REF!&lt;35</f>
        <v>#REF!</v>
      </c>
      <c r="DT64" s="76" t="e">
        <f>IF(#REF!="N",TRUE)</f>
        <v>#REF!</v>
      </c>
      <c r="DU64" s="91" t="e">
        <f t="shared" si="6"/>
        <v>#REF!</v>
      </c>
      <c r="DV64" s="85" t="e">
        <v>#REF!</v>
      </c>
      <c r="DW64" s="85" t="e">
        <f>IF(#REF!&gt;0,(#REF!*#REF!)/144,0)</f>
        <v>#REF!</v>
      </c>
      <c r="DX64" s="85" t="e">
        <v>#REF!</v>
      </c>
      <c r="DZ64" s="79" t="s">
        <v>375</v>
      </c>
      <c r="EA64" s="92" t="e">
        <f>#REF!</f>
        <v>#REF!</v>
      </c>
      <c r="EB64" s="92" t="b">
        <v>0</v>
      </c>
      <c r="EC64" s="76" t="e">
        <f>#REF!&lt;35</f>
        <v>#REF!</v>
      </c>
      <c r="ED64" s="76" t="e">
        <f>IF(#REF!="N",TRUE)</f>
        <v>#REF!</v>
      </c>
      <c r="EE64" s="76" t="e">
        <f t="shared" si="7"/>
        <v>#REF!</v>
      </c>
      <c r="EF64" s="85" t="e">
        <v>#REF!</v>
      </c>
      <c r="EG64" s="85" t="e">
        <f>IF(#REF!&gt;0,(#REF!*#REF!)/144,0)</f>
        <v>#REF!</v>
      </c>
      <c r="EH64" s="93" t="e">
        <v>#REF!</v>
      </c>
    </row>
    <row r="65" spans="112:132" x14ac:dyDescent="0.25">
      <c r="DH65" s="19" t="e">
        <f>IF(#REF!&gt;1,#REF!,"")</f>
        <v>#REF!</v>
      </c>
      <c r="DI65" s="15" t="e">
        <f>IF(#REF!&gt;0,#REF!,)</f>
        <v>#REF!</v>
      </c>
      <c r="DJ65" s="15" t="e">
        <f>IF(#REF!&gt;0,#REF!,"")</f>
        <v>#REF!</v>
      </c>
      <c r="DK65" s="20" t="e">
        <f>IF(#REF!&gt;0,#REF!,0)</f>
        <v>#REF!</v>
      </c>
      <c r="DN65" s="90"/>
      <c r="DO65" s="90"/>
      <c r="DR65" s="90" t="s">
        <v>376</v>
      </c>
      <c r="DV65" t="e">
        <f>SUM(DV54:DV64)</f>
        <v>#REF!</v>
      </c>
      <c r="DX65" s="90"/>
      <c r="DY65" s="90"/>
      <c r="DZ65" s="90"/>
      <c r="EA65" s="90"/>
    </row>
    <row r="66" spans="112:132" x14ac:dyDescent="0.25">
      <c r="DH66" s="6">
        <f>COUNTA(#REF!)</f>
        <v>1</v>
      </c>
      <c r="DI66" s="15" t="e">
        <f>SUM(DI58:DI65)</f>
        <v>#REF!</v>
      </c>
      <c r="DJ66" s="6">
        <f>COUNTA(#REF!)</f>
        <v>1</v>
      </c>
      <c r="DK66" s="20" t="e">
        <f>SUM(DK58:DK65)</f>
        <v>#REF!</v>
      </c>
      <c r="DN66" s="90"/>
      <c r="DO66" s="90"/>
      <c r="DQ66" t="b">
        <v>1</v>
      </c>
      <c r="DR66" t="b">
        <v>0</v>
      </c>
      <c r="DS66" t="b">
        <v>1</v>
      </c>
      <c r="DT66" t="b">
        <v>0</v>
      </c>
      <c r="DU66" t="b">
        <v>0</v>
      </c>
      <c r="DW66" s="90"/>
      <c r="DX66" s="90"/>
      <c r="DY66" s="90"/>
      <c r="DZ66" s="90"/>
      <c r="EA66" s="90"/>
      <c r="EB66" s="90"/>
    </row>
    <row r="67" spans="112:132" x14ac:dyDescent="0.25">
      <c r="DH67" s="101"/>
      <c r="DK67" s="102"/>
      <c r="DN67" s="90"/>
      <c r="DO67" s="90"/>
      <c r="DW67" s="90"/>
      <c r="DX67" s="90"/>
      <c r="DY67" s="90"/>
      <c r="DZ67" s="90"/>
      <c r="EA67" s="90"/>
      <c r="EB67" s="90"/>
    </row>
    <row r="68" spans="112:132" x14ac:dyDescent="0.25">
      <c r="DH68" s="103" t="s">
        <v>377</v>
      </c>
      <c r="DI68" s="104" t="e">
        <f>(DI66+DK66)/(DH66+DJ66)</f>
        <v>#REF!</v>
      </c>
      <c r="DJ68" s="104"/>
      <c r="DK68" s="105"/>
      <c r="DN68" s="90"/>
      <c r="DO68" s="90"/>
      <c r="DW68" s="90"/>
      <c r="DX68" s="90"/>
      <c r="DY68" s="90"/>
      <c r="DZ68" s="90"/>
      <c r="EA68" s="90"/>
      <c r="EB68" s="90"/>
    </row>
    <row r="69" spans="112:132" x14ac:dyDescent="0.25">
      <c r="DN69" s="90"/>
      <c r="DO69" s="90"/>
      <c r="DW69" s="90"/>
      <c r="DX69" s="90"/>
      <c r="DY69" s="90"/>
      <c r="DZ69" s="90"/>
      <c r="EA69" s="90"/>
      <c r="EB69" s="90"/>
    </row>
    <row r="70" spans="112:132" x14ac:dyDescent="0.25">
      <c r="DN70" s="90"/>
      <c r="DO70" s="90"/>
      <c r="DW70" s="90"/>
      <c r="DX70" s="90"/>
      <c r="DY70" s="90"/>
      <c r="DZ70" s="90"/>
      <c r="EA70" s="90"/>
      <c r="EB70" s="90"/>
    </row>
    <row r="71" spans="112:132" x14ac:dyDescent="0.25">
      <c r="DN71" s="90"/>
      <c r="DO71" s="90"/>
      <c r="DW71" s="90"/>
      <c r="DX71" s="90"/>
      <c r="DY71" s="90"/>
      <c r="DZ71" s="90"/>
      <c r="EA71" s="90"/>
      <c r="EB71" s="90"/>
    </row>
    <row r="72" spans="112:132" x14ac:dyDescent="0.25">
      <c r="DN72" s="90"/>
      <c r="DO72" s="90"/>
      <c r="DW72" s="90"/>
      <c r="DX72" s="90"/>
      <c r="DY72" s="90"/>
      <c r="DZ72" s="90"/>
      <c r="EA72" s="90"/>
      <c r="EB72" s="90"/>
    </row>
    <row r="73" spans="112:132" x14ac:dyDescent="0.25">
      <c r="DN73" s="90"/>
      <c r="DO73" s="90"/>
      <c r="DW73" s="90"/>
      <c r="DX73" s="90"/>
      <c r="DY73" s="90"/>
      <c r="DZ73" s="90"/>
      <c r="EA73" s="90"/>
      <c r="EB73" s="90"/>
    </row>
    <row r="74" spans="112:132" x14ac:dyDescent="0.25">
      <c r="DN74" s="90"/>
      <c r="DO74" s="90"/>
      <c r="DW74" s="90"/>
      <c r="DX74" s="90"/>
      <c r="DY74" s="90"/>
      <c r="DZ74" s="90"/>
      <c r="EA74" s="90"/>
      <c r="EB74" s="90"/>
    </row>
    <row r="75" spans="112:132" x14ac:dyDescent="0.25">
      <c r="DN75" s="90"/>
      <c r="DO75" s="90"/>
      <c r="DW75" s="90"/>
      <c r="DX75" s="90"/>
      <c r="DY75" s="90"/>
      <c r="DZ75" s="90"/>
      <c r="EA75" s="90"/>
      <c r="EB75" s="90"/>
    </row>
    <row r="76" spans="112:132" x14ac:dyDescent="0.25">
      <c r="DN76" s="90"/>
      <c r="DO76" s="90"/>
      <c r="DW76" s="90"/>
      <c r="DX76" s="90"/>
      <c r="DY76" s="90"/>
      <c r="DZ76" s="90"/>
      <c r="EA76" s="90"/>
      <c r="EB76" s="90"/>
    </row>
    <row r="77" spans="112:132" x14ac:dyDescent="0.25">
      <c r="DN77" s="90"/>
      <c r="DO77" s="90"/>
      <c r="DW77" s="90"/>
      <c r="DX77" s="90"/>
      <c r="DY77" s="90"/>
      <c r="DZ77" s="90"/>
      <c r="EA77" s="90"/>
      <c r="EB77" s="90"/>
    </row>
    <row r="78" spans="112:132" x14ac:dyDescent="0.25">
      <c r="DN78" s="90"/>
      <c r="DO78" s="90"/>
      <c r="DW78" s="90"/>
      <c r="DX78" s="90"/>
      <c r="DY78" s="90"/>
      <c r="DZ78" s="90"/>
      <c r="EA78" s="90"/>
      <c r="EB78" s="90"/>
    </row>
    <row r="79" spans="112:132" x14ac:dyDescent="0.25">
      <c r="DN79" s="90"/>
      <c r="DO79" s="90"/>
      <c r="DW79" s="90"/>
      <c r="DX79" s="90"/>
      <c r="DY79" s="90"/>
      <c r="DZ79" s="90"/>
      <c r="EA79" s="90"/>
      <c r="EB79" s="90"/>
    </row>
    <row r="80" spans="112:132" x14ac:dyDescent="0.25">
      <c r="DN80" s="90"/>
      <c r="DO80" s="90"/>
      <c r="DW80" s="90"/>
      <c r="DX80" s="90"/>
      <c r="DY80" s="90"/>
      <c r="DZ80" s="90"/>
      <c r="EA80" s="90"/>
      <c r="EB80" s="90"/>
    </row>
    <row r="81" spans="117:132" x14ac:dyDescent="0.25">
      <c r="DN81" s="90"/>
      <c r="DO81" s="90"/>
      <c r="DW81" s="90"/>
      <c r="DX81" s="90"/>
      <c r="DY81" s="90"/>
      <c r="DZ81" s="90"/>
      <c r="EA81" s="90"/>
      <c r="EB81" s="90"/>
    </row>
    <row r="82" spans="117:132" x14ac:dyDescent="0.25">
      <c r="DN82" s="90"/>
      <c r="DO82" s="90"/>
      <c r="DW82" s="90"/>
      <c r="DX82" s="90"/>
      <c r="DY82" s="90"/>
      <c r="DZ82" s="90"/>
      <c r="EA82" s="90"/>
      <c r="EB82" s="90"/>
    </row>
    <row r="83" spans="117:132" x14ac:dyDescent="0.25">
      <c r="DN83" s="90"/>
      <c r="DO83" s="90"/>
      <c r="DW83" s="90"/>
      <c r="DX83" s="90"/>
      <c r="DY83" s="90"/>
      <c r="DZ83" s="90"/>
      <c r="EA83" s="90"/>
      <c r="EB83" s="90"/>
    </row>
    <row r="84" spans="117:132" x14ac:dyDescent="0.25">
      <c r="DN84" s="90"/>
      <c r="DO84" s="90"/>
      <c r="DW84" s="90"/>
      <c r="DX84" s="90"/>
      <c r="DY84" s="90"/>
      <c r="DZ84" s="90"/>
      <c r="EA84" s="90"/>
      <c r="EB84" s="90"/>
    </row>
    <row r="85" spans="117:132" x14ac:dyDescent="0.25">
      <c r="DN85" s="59"/>
      <c r="DO85" s="72"/>
      <c r="DP85" s="59"/>
      <c r="DQ85" s="72"/>
      <c r="DR85" s="59"/>
      <c r="DS85" s="72"/>
      <c r="DT85" s="59"/>
      <c r="DU85" s="72"/>
    </row>
    <row r="86" spans="117:132" x14ac:dyDescent="0.25">
      <c r="DN86" s="89"/>
      <c r="DO86" s="89"/>
      <c r="DP86" s="89"/>
      <c r="DQ86" s="89"/>
      <c r="DR86" s="89"/>
      <c r="DS86" s="89"/>
      <c r="DT86" s="89"/>
      <c r="DU86" s="55"/>
    </row>
    <row r="88" spans="117:132" x14ac:dyDescent="0.25">
      <c r="DM88" s="55"/>
      <c r="DN88" s="55"/>
      <c r="DO88" s="55"/>
      <c r="DP88" s="55"/>
      <c r="DQ88" s="55"/>
      <c r="DR88" s="55"/>
      <c r="DS88" s="55"/>
    </row>
    <row r="89" spans="117:132" x14ac:dyDescent="0.25">
      <c r="DM89" s="55"/>
      <c r="DN89" s="55"/>
      <c r="DO89" s="55"/>
      <c r="DP89" s="55"/>
      <c r="DQ89" s="55"/>
      <c r="DR89" s="55"/>
      <c r="DS89" s="55"/>
    </row>
  </sheetData>
  <sheetProtection selectLockedCells="1"/>
  <mergeCells count="12">
    <mergeCell ref="DC51:DD51"/>
    <mergeCell ref="A1:C1"/>
    <mergeCell ref="D1:I1"/>
    <mergeCell ref="CU27:CZ28"/>
    <mergeCell ref="DB27:DE27"/>
    <mergeCell ref="AT38:AU38"/>
    <mergeCell ref="DC52:DD52"/>
    <mergeCell ref="DC53:DD53"/>
    <mergeCell ref="DI54:DL54"/>
    <mergeCell ref="A55:V55"/>
    <mergeCell ref="AB55:AK55"/>
    <mergeCell ref="DI55:DL55"/>
  </mergeCells>
  <printOptions horizontalCentered="1" verticalCentered="1"/>
  <pageMargins left="1" right="1" top="1" bottom="1" header="0.5" footer="0.5"/>
  <pageSetup scale="74" orientation="landscape" r:id="rId1"/>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FD87A-A94B-4419-9F1F-E9B34FD8B672}">
  <sheetPr codeName="Sheet13"/>
  <dimension ref="A1:O84"/>
  <sheetViews>
    <sheetView showGridLines="0" zoomScaleNormal="100" workbookViewId="0">
      <selection sqref="A1:N1"/>
    </sheetView>
  </sheetViews>
  <sheetFormatPr defaultRowHeight="15" x14ac:dyDescent="0.25"/>
  <cols>
    <col min="1" max="14" width="13" customWidth="1"/>
  </cols>
  <sheetData>
    <row r="1" spans="1:14" ht="18.75" x14ac:dyDescent="0.3">
      <c r="A1" s="432" t="s">
        <v>170</v>
      </c>
      <c r="B1" s="433"/>
      <c r="C1" s="433"/>
      <c r="D1" s="433"/>
      <c r="E1" s="433"/>
      <c r="F1" s="433"/>
      <c r="G1" s="433"/>
      <c r="H1" s="433"/>
      <c r="I1" s="433"/>
      <c r="J1" s="433"/>
      <c r="K1" s="433"/>
      <c r="L1" s="433"/>
      <c r="M1" s="433"/>
      <c r="N1" s="434"/>
    </row>
    <row r="2" spans="1:14" x14ac:dyDescent="0.25">
      <c r="A2" s="444" t="s">
        <v>498</v>
      </c>
      <c r="B2" s="445"/>
      <c r="C2" s="445"/>
      <c r="D2" s="445"/>
      <c r="E2" s="445"/>
      <c r="F2" s="445"/>
      <c r="G2" s="445"/>
      <c r="H2" s="445"/>
      <c r="I2" s="445"/>
      <c r="J2" s="445"/>
      <c r="K2" s="445"/>
      <c r="L2" s="445"/>
      <c r="M2" s="445"/>
      <c r="N2" s="446"/>
    </row>
    <row r="3" spans="1:14" x14ac:dyDescent="0.25">
      <c r="A3" s="427" t="s">
        <v>171</v>
      </c>
      <c r="B3" s="321"/>
      <c r="C3" s="321"/>
      <c r="D3" s="321" t="s">
        <v>172</v>
      </c>
      <c r="E3" s="321"/>
      <c r="F3" s="321"/>
      <c r="G3" s="321" t="s">
        <v>173</v>
      </c>
      <c r="H3" s="321"/>
      <c r="I3" s="321"/>
      <c r="J3" s="321" t="s">
        <v>174</v>
      </c>
      <c r="K3" s="321"/>
      <c r="L3" s="321" t="s">
        <v>175</v>
      </c>
      <c r="M3" s="321"/>
      <c r="N3" s="431"/>
    </row>
    <row r="4" spans="1:14" x14ac:dyDescent="0.25">
      <c r="A4" s="427"/>
      <c r="B4" s="321"/>
      <c r="C4" s="321"/>
      <c r="D4" s="321"/>
      <c r="E4" s="321"/>
      <c r="F4" s="321"/>
      <c r="G4" s="321"/>
      <c r="H4" s="321"/>
      <c r="I4" s="321"/>
      <c r="J4" s="321"/>
      <c r="K4" s="321"/>
      <c r="L4" s="321"/>
      <c r="M4" s="321"/>
      <c r="N4" s="431"/>
    </row>
    <row r="5" spans="1:14" x14ac:dyDescent="0.25">
      <c r="A5" s="416"/>
      <c r="B5" s="241"/>
      <c r="C5" s="241"/>
      <c r="D5" s="241"/>
      <c r="E5" s="241"/>
      <c r="F5" s="241"/>
      <c r="G5" s="241"/>
      <c r="H5" s="241"/>
      <c r="I5" s="241"/>
      <c r="J5" s="241"/>
      <c r="K5" s="241"/>
      <c r="L5" s="241"/>
      <c r="M5" s="241"/>
      <c r="N5" s="425"/>
    </row>
    <row r="6" spans="1:14" x14ac:dyDescent="0.25">
      <c r="A6" s="416"/>
      <c r="B6" s="241"/>
      <c r="C6" s="241"/>
      <c r="D6" s="241"/>
      <c r="E6" s="241"/>
      <c r="F6" s="241"/>
      <c r="G6" s="241"/>
      <c r="H6" s="241"/>
      <c r="I6" s="241"/>
      <c r="J6" s="241"/>
      <c r="K6" s="241"/>
      <c r="L6" s="241"/>
      <c r="M6" s="241"/>
      <c r="N6" s="425"/>
    </row>
    <row r="7" spans="1:14" x14ac:dyDescent="0.25">
      <c r="A7" s="416"/>
      <c r="B7" s="241"/>
      <c r="C7" s="241"/>
      <c r="D7" s="241"/>
      <c r="E7" s="241"/>
      <c r="F7" s="241"/>
      <c r="G7" s="241"/>
      <c r="H7" s="241"/>
      <c r="I7" s="241"/>
      <c r="J7" s="241"/>
      <c r="K7" s="241"/>
      <c r="L7" s="241"/>
      <c r="M7" s="241"/>
      <c r="N7" s="425"/>
    </row>
    <row r="8" spans="1:14" x14ac:dyDescent="0.25">
      <c r="A8" s="427" t="s">
        <v>3</v>
      </c>
      <c r="B8" s="321"/>
      <c r="C8" s="321"/>
      <c r="D8" s="321" t="s">
        <v>163</v>
      </c>
      <c r="E8" s="321"/>
      <c r="F8" s="321"/>
      <c r="G8" s="321" t="s">
        <v>176</v>
      </c>
      <c r="H8" s="321"/>
      <c r="I8" s="321"/>
      <c r="J8" s="321"/>
      <c r="K8" s="321" t="s">
        <v>177</v>
      </c>
      <c r="L8" s="321"/>
      <c r="M8" s="321"/>
      <c r="N8" s="431"/>
    </row>
    <row r="9" spans="1:14" x14ac:dyDescent="0.25">
      <c r="A9" s="427"/>
      <c r="B9" s="321"/>
      <c r="C9" s="321"/>
      <c r="D9" s="321"/>
      <c r="E9" s="321"/>
      <c r="F9" s="321"/>
      <c r="G9" s="321"/>
      <c r="H9" s="321"/>
      <c r="I9" s="321"/>
      <c r="J9" s="321"/>
      <c r="K9" s="321"/>
      <c r="L9" s="321"/>
      <c r="M9" s="321"/>
      <c r="N9" s="431"/>
    </row>
    <row r="10" spans="1:14" x14ac:dyDescent="0.25">
      <c r="A10" s="416"/>
      <c r="B10" s="241"/>
      <c r="C10" s="241"/>
      <c r="D10" s="241"/>
      <c r="E10" s="241"/>
      <c r="F10" s="241"/>
      <c r="G10" s="443"/>
      <c r="H10" s="443"/>
      <c r="I10" s="443"/>
      <c r="J10" s="443"/>
      <c r="K10" s="241"/>
      <c r="L10" s="241"/>
      <c r="M10" s="241"/>
      <c r="N10" s="425"/>
    </row>
    <row r="11" spans="1:14" x14ac:dyDescent="0.25">
      <c r="A11" s="416"/>
      <c r="B11" s="241"/>
      <c r="C11" s="241"/>
      <c r="D11" s="241"/>
      <c r="E11" s="241"/>
      <c r="F11" s="241"/>
      <c r="G11" s="443"/>
      <c r="H11" s="443"/>
      <c r="I11" s="443"/>
      <c r="J11" s="443"/>
      <c r="K11" s="241"/>
      <c r="L11" s="241"/>
      <c r="M11" s="241"/>
      <c r="N11" s="425"/>
    </row>
    <row r="12" spans="1:14" x14ac:dyDescent="0.25">
      <c r="A12" s="416"/>
      <c r="B12" s="241"/>
      <c r="C12" s="241"/>
      <c r="D12" s="241"/>
      <c r="E12" s="241"/>
      <c r="F12" s="241"/>
      <c r="G12" s="443"/>
      <c r="H12" s="443"/>
      <c r="I12" s="443"/>
      <c r="J12" s="443"/>
      <c r="K12" s="241"/>
      <c r="L12" s="241"/>
      <c r="M12" s="241"/>
      <c r="N12" s="425"/>
    </row>
    <row r="13" spans="1:14" x14ac:dyDescent="0.25">
      <c r="A13" s="427" t="s">
        <v>178</v>
      </c>
      <c r="B13" s="321"/>
      <c r="C13" s="321" t="s">
        <v>179</v>
      </c>
      <c r="D13" s="321"/>
      <c r="E13" s="321" t="s">
        <v>184</v>
      </c>
      <c r="F13" s="321"/>
      <c r="G13" s="321" t="s">
        <v>180</v>
      </c>
      <c r="H13" s="321"/>
      <c r="I13" s="367" t="s">
        <v>181</v>
      </c>
      <c r="J13" s="367"/>
      <c r="K13" s="367" t="s">
        <v>182</v>
      </c>
      <c r="L13" s="367"/>
      <c r="M13" s="367" t="s">
        <v>183</v>
      </c>
      <c r="N13" s="428"/>
    </row>
    <row r="14" spans="1:14" x14ac:dyDescent="0.25">
      <c r="A14" s="427"/>
      <c r="B14" s="321"/>
      <c r="C14" s="321"/>
      <c r="D14" s="321"/>
      <c r="E14" s="321"/>
      <c r="F14" s="321"/>
      <c r="G14" s="321"/>
      <c r="H14" s="321"/>
      <c r="I14" s="367"/>
      <c r="J14" s="367"/>
      <c r="K14" s="367"/>
      <c r="L14" s="367"/>
      <c r="M14" s="367"/>
      <c r="N14" s="428"/>
    </row>
    <row r="15" spans="1:14" x14ac:dyDescent="0.25">
      <c r="A15" s="416"/>
      <c r="B15" s="241"/>
      <c r="C15" s="241"/>
      <c r="D15" s="241"/>
      <c r="E15" s="241"/>
      <c r="F15" s="241"/>
      <c r="G15" s="241"/>
      <c r="H15" s="241"/>
      <c r="I15" s="241"/>
      <c r="J15" s="241"/>
      <c r="K15" s="241"/>
      <c r="L15" s="241"/>
      <c r="M15" s="241"/>
      <c r="N15" s="425"/>
    </row>
    <row r="16" spans="1:14" x14ac:dyDescent="0.25">
      <c r="A16" s="416"/>
      <c r="B16" s="241"/>
      <c r="C16" s="241"/>
      <c r="D16" s="241"/>
      <c r="E16" s="241"/>
      <c r="F16" s="241"/>
      <c r="G16" s="241"/>
      <c r="H16" s="241"/>
      <c r="I16" s="241"/>
      <c r="J16" s="241"/>
      <c r="K16" s="241"/>
      <c r="L16" s="241"/>
      <c r="M16" s="241"/>
      <c r="N16" s="425"/>
    </row>
    <row r="17" spans="1:14" x14ac:dyDescent="0.25">
      <c r="A17" s="444" t="s">
        <v>198</v>
      </c>
      <c r="B17" s="445"/>
      <c r="C17" s="445"/>
      <c r="D17" s="445"/>
      <c r="E17" s="445"/>
      <c r="F17" s="445"/>
      <c r="G17" s="445"/>
      <c r="H17" s="445"/>
      <c r="I17" s="445"/>
      <c r="J17" s="445"/>
      <c r="K17" s="445"/>
      <c r="L17" s="445"/>
      <c r="M17" s="445"/>
      <c r="N17" s="446"/>
    </row>
    <row r="18" spans="1:14" x14ac:dyDescent="0.25">
      <c r="A18" s="415" t="s">
        <v>185</v>
      </c>
      <c r="B18" s="367"/>
      <c r="C18" s="367"/>
      <c r="D18" s="321" t="s">
        <v>188</v>
      </c>
      <c r="E18" s="321"/>
      <c r="F18" s="321"/>
      <c r="G18" s="321" t="s">
        <v>241</v>
      </c>
      <c r="H18" s="321"/>
      <c r="I18" s="321"/>
      <c r="J18" s="367" t="s">
        <v>186</v>
      </c>
      <c r="K18" s="367"/>
      <c r="L18" s="367"/>
      <c r="M18" s="367" t="s">
        <v>195</v>
      </c>
      <c r="N18" s="428"/>
    </row>
    <row r="19" spans="1:14" x14ac:dyDescent="0.25">
      <c r="A19" s="415"/>
      <c r="B19" s="367"/>
      <c r="C19" s="367"/>
      <c r="D19" s="321"/>
      <c r="E19" s="321"/>
      <c r="F19" s="321"/>
      <c r="G19" s="321"/>
      <c r="H19" s="321"/>
      <c r="I19" s="321"/>
      <c r="J19" s="367"/>
      <c r="K19" s="367"/>
      <c r="L19" s="367"/>
      <c r="M19" s="367"/>
      <c r="N19" s="428"/>
    </row>
    <row r="20" spans="1:14" x14ac:dyDescent="0.25">
      <c r="A20" s="416"/>
      <c r="B20" s="241"/>
      <c r="C20" s="241"/>
      <c r="D20" s="241"/>
      <c r="E20" s="241"/>
      <c r="F20" s="241"/>
      <c r="G20" s="241"/>
      <c r="H20" s="241"/>
      <c r="I20" s="241"/>
      <c r="J20" s="241"/>
      <c r="K20" s="241"/>
      <c r="L20" s="241"/>
      <c r="M20" s="367"/>
      <c r="N20" s="428"/>
    </row>
    <row r="21" spans="1:14" x14ac:dyDescent="0.25">
      <c r="A21" s="416"/>
      <c r="B21" s="241"/>
      <c r="C21" s="241"/>
      <c r="D21" s="241"/>
      <c r="E21" s="241"/>
      <c r="F21" s="241"/>
      <c r="G21" s="241"/>
      <c r="H21" s="241"/>
      <c r="I21" s="241"/>
      <c r="J21" s="241"/>
      <c r="K21" s="241"/>
      <c r="L21" s="241"/>
      <c r="M21" s="367"/>
      <c r="N21" s="428"/>
    </row>
    <row r="22" spans="1:14" x14ac:dyDescent="0.25">
      <c r="A22" s="493" t="s">
        <v>189</v>
      </c>
      <c r="B22" s="494"/>
      <c r="C22" s="494"/>
      <c r="D22" s="494"/>
      <c r="E22" s="494"/>
      <c r="F22" s="494"/>
      <c r="G22" s="494"/>
      <c r="H22" s="494"/>
      <c r="I22" s="494"/>
      <c r="J22" s="494"/>
      <c r="K22" s="494"/>
      <c r="L22" s="494"/>
      <c r="M22" s="494"/>
      <c r="N22" s="495"/>
    </row>
    <row r="23" spans="1:14" ht="15" customHeight="1" x14ac:dyDescent="0.25">
      <c r="A23" s="415" t="s">
        <v>190</v>
      </c>
      <c r="B23" s="367"/>
      <c r="C23" s="241"/>
      <c r="D23" s="241"/>
      <c r="E23" s="367" t="s">
        <v>191</v>
      </c>
      <c r="F23" s="367"/>
      <c r="G23" s="457"/>
      <c r="H23" s="457"/>
      <c r="I23" s="367" t="s">
        <v>192</v>
      </c>
      <c r="J23" s="367"/>
      <c r="K23" s="367" t="s">
        <v>193</v>
      </c>
      <c r="L23" s="367"/>
      <c r="M23" s="367" t="s">
        <v>194</v>
      </c>
      <c r="N23" s="428"/>
    </row>
    <row r="24" spans="1:14" x14ac:dyDescent="0.25">
      <c r="A24" s="415"/>
      <c r="B24" s="367"/>
      <c r="C24" s="241"/>
      <c r="D24" s="241"/>
      <c r="E24" s="367"/>
      <c r="F24" s="367"/>
      <c r="G24" s="457"/>
      <c r="H24" s="457"/>
      <c r="I24" s="367"/>
      <c r="J24" s="367"/>
      <c r="K24" s="367"/>
      <c r="L24" s="367"/>
      <c r="M24" s="367"/>
      <c r="N24" s="428"/>
    </row>
    <row r="25" spans="1:14" x14ac:dyDescent="0.25">
      <c r="A25" s="415"/>
      <c r="B25" s="367"/>
      <c r="C25" s="241"/>
      <c r="D25" s="241"/>
      <c r="E25" s="367"/>
      <c r="F25" s="367"/>
      <c r="G25" s="457"/>
      <c r="H25" s="457"/>
      <c r="I25" s="241"/>
      <c r="J25" s="241"/>
      <c r="K25" s="241"/>
      <c r="L25" s="241"/>
      <c r="M25" s="241"/>
      <c r="N25" s="425"/>
    </row>
    <row r="26" spans="1:14" ht="15.75" thickBot="1" x14ac:dyDescent="0.3">
      <c r="A26" s="415"/>
      <c r="B26" s="367"/>
      <c r="C26" s="241"/>
      <c r="D26" s="241"/>
      <c r="E26" s="367"/>
      <c r="F26" s="367"/>
      <c r="G26" s="457"/>
      <c r="H26" s="457"/>
      <c r="I26" s="241"/>
      <c r="J26" s="241"/>
      <c r="K26" s="241"/>
      <c r="L26" s="241"/>
      <c r="M26" s="241"/>
      <c r="N26" s="425"/>
    </row>
    <row r="27" spans="1:14" ht="4.3499999999999996" customHeight="1" x14ac:dyDescent="0.25">
      <c r="A27" s="29"/>
      <c r="B27" s="30"/>
      <c r="C27" s="31"/>
      <c r="D27" s="31"/>
      <c r="E27" s="32"/>
      <c r="F27" s="33"/>
      <c r="G27" s="33"/>
      <c r="H27" s="33"/>
      <c r="I27" s="33"/>
      <c r="J27" s="33"/>
      <c r="K27" s="33"/>
      <c r="L27" s="33"/>
      <c r="M27" s="33"/>
      <c r="N27" s="34"/>
    </row>
    <row r="28" spans="1:14" x14ac:dyDescent="0.25">
      <c r="A28" s="586" t="s">
        <v>196</v>
      </c>
      <c r="B28" s="587"/>
      <c r="C28" s="587"/>
      <c r="D28" s="587"/>
      <c r="E28" s="587"/>
      <c r="F28" s="587"/>
      <c r="G28" s="587"/>
      <c r="H28" s="587"/>
      <c r="I28" s="587"/>
      <c r="J28" s="587"/>
      <c r="K28" s="587"/>
      <c r="L28" s="587"/>
      <c r="M28" s="587"/>
      <c r="N28" s="588"/>
    </row>
    <row r="29" spans="1:14" x14ac:dyDescent="0.25">
      <c r="A29" s="427" t="s">
        <v>171</v>
      </c>
      <c r="B29" s="321"/>
      <c r="C29" s="321"/>
      <c r="D29" s="321" t="s">
        <v>172</v>
      </c>
      <c r="E29" s="321"/>
      <c r="F29" s="321"/>
      <c r="G29" s="321" t="s">
        <v>173</v>
      </c>
      <c r="H29" s="321"/>
      <c r="I29" s="321"/>
      <c r="J29" s="321" t="s">
        <v>174</v>
      </c>
      <c r="K29" s="321"/>
      <c r="L29" s="321" t="s">
        <v>175</v>
      </c>
      <c r="M29" s="321"/>
      <c r="N29" s="431"/>
    </row>
    <row r="30" spans="1:14" x14ac:dyDescent="0.25">
      <c r="A30" s="427"/>
      <c r="B30" s="321"/>
      <c r="C30" s="321"/>
      <c r="D30" s="321"/>
      <c r="E30" s="321"/>
      <c r="F30" s="321"/>
      <c r="G30" s="321"/>
      <c r="H30" s="321"/>
      <c r="I30" s="321"/>
      <c r="J30" s="321"/>
      <c r="K30" s="321"/>
      <c r="L30" s="321"/>
      <c r="M30" s="321"/>
      <c r="N30" s="431"/>
    </row>
    <row r="31" spans="1:14" x14ac:dyDescent="0.25">
      <c r="A31" s="416"/>
      <c r="B31" s="241"/>
      <c r="C31" s="241"/>
      <c r="D31" s="241"/>
      <c r="E31" s="241"/>
      <c r="F31" s="241"/>
      <c r="G31" s="241"/>
      <c r="H31" s="241"/>
      <c r="I31" s="241"/>
      <c r="J31" s="241"/>
      <c r="K31" s="241"/>
      <c r="L31" s="241"/>
      <c r="M31" s="241"/>
      <c r="N31" s="425"/>
    </row>
    <row r="32" spans="1:14" x14ac:dyDescent="0.25">
      <c r="A32" s="416"/>
      <c r="B32" s="241"/>
      <c r="C32" s="241"/>
      <c r="D32" s="241"/>
      <c r="E32" s="241"/>
      <c r="F32" s="241"/>
      <c r="G32" s="241"/>
      <c r="H32" s="241"/>
      <c r="I32" s="241"/>
      <c r="J32" s="241"/>
      <c r="K32" s="241"/>
      <c r="L32" s="241"/>
      <c r="M32" s="241"/>
      <c r="N32" s="425"/>
    </row>
    <row r="33" spans="1:14" x14ac:dyDescent="0.25">
      <c r="A33" s="416"/>
      <c r="B33" s="241"/>
      <c r="C33" s="241"/>
      <c r="D33" s="241"/>
      <c r="E33" s="241"/>
      <c r="F33" s="241"/>
      <c r="G33" s="241"/>
      <c r="H33" s="241"/>
      <c r="I33" s="241"/>
      <c r="J33" s="241"/>
      <c r="K33" s="241"/>
      <c r="L33" s="241"/>
      <c r="M33" s="241"/>
      <c r="N33" s="425"/>
    </row>
    <row r="34" spans="1:14" x14ac:dyDescent="0.25">
      <c r="A34" s="427" t="s">
        <v>3</v>
      </c>
      <c r="B34" s="321"/>
      <c r="C34" s="321"/>
      <c r="D34" s="321" t="s">
        <v>163</v>
      </c>
      <c r="E34" s="321"/>
      <c r="F34" s="321"/>
      <c r="G34" s="321" t="s">
        <v>176</v>
      </c>
      <c r="H34" s="321"/>
      <c r="I34" s="321"/>
      <c r="J34" s="321"/>
      <c r="K34" s="321" t="s">
        <v>177</v>
      </c>
      <c r="L34" s="321"/>
      <c r="M34" s="321"/>
      <c r="N34" s="431"/>
    </row>
    <row r="35" spans="1:14" x14ac:dyDescent="0.25">
      <c r="A35" s="427"/>
      <c r="B35" s="321"/>
      <c r="C35" s="321"/>
      <c r="D35" s="321"/>
      <c r="E35" s="321"/>
      <c r="F35" s="321"/>
      <c r="G35" s="321"/>
      <c r="H35" s="321"/>
      <c r="I35" s="321"/>
      <c r="J35" s="321"/>
      <c r="K35" s="321"/>
      <c r="L35" s="321"/>
      <c r="M35" s="321"/>
      <c r="N35" s="431"/>
    </row>
    <row r="36" spans="1:14" x14ac:dyDescent="0.25">
      <c r="A36" s="416"/>
      <c r="B36" s="241"/>
      <c r="C36" s="241"/>
      <c r="D36" s="241"/>
      <c r="E36" s="241"/>
      <c r="F36" s="241"/>
      <c r="G36" s="443"/>
      <c r="H36" s="443"/>
      <c r="I36" s="443"/>
      <c r="J36" s="443"/>
      <c r="K36" s="241"/>
      <c r="L36" s="241"/>
      <c r="M36" s="241"/>
      <c r="N36" s="425"/>
    </row>
    <row r="37" spans="1:14" x14ac:dyDescent="0.25">
      <c r="A37" s="416"/>
      <c r="B37" s="241"/>
      <c r="C37" s="241"/>
      <c r="D37" s="241"/>
      <c r="E37" s="241"/>
      <c r="F37" s="241"/>
      <c r="G37" s="443"/>
      <c r="H37" s="443"/>
      <c r="I37" s="443"/>
      <c r="J37" s="443"/>
      <c r="K37" s="241"/>
      <c r="L37" s="241"/>
      <c r="M37" s="241"/>
      <c r="N37" s="425"/>
    </row>
    <row r="38" spans="1:14" x14ac:dyDescent="0.25">
      <c r="A38" s="416"/>
      <c r="B38" s="241"/>
      <c r="C38" s="241"/>
      <c r="D38" s="241"/>
      <c r="E38" s="241"/>
      <c r="F38" s="241"/>
      <c r="G38" s="443"/>
      <c r="H38" s="443"/>
      <c r="I38" s="443"/>
      <c r="J38" s="443"/>
      <c r="K38" s="241"/>
      <c r="L38" s="241"/>
      <c r="M38" s="241"/>
      <c r="N38" s="425"/>
    </row>
    <row r="39" spans="1:14" x14ac:dyDescent="0.25">
      <c r="A39" s="427" t="s">
        <v>178</v>
      </c>
      <c r="B39" s="321"/>
      <c r="C39" s="321" t="s">
        <v>179</v>
      </c>
      <c r="D39" s="321"/>
      <c r="E39" s="321" t="s">
        <v>184</v>
      </c>
      <c r="F39" s="321"/>
      <c r="G39" s="321" t="s">
        <v>180</v>
      </c>
      <c r="H39" s="321"/>
      <c r="I39" s="367" t="s">
        <v>181</v>
      </c>
      <c r="J39" s="367"/>
      <c r="K39" s="367" t="s">
        <v>182</v>
      </c>
      <c r="L39" s="367"/>
      <c r="M39" s="367" t="s">
        <v>183</v>
      </c>
      <c r="N39" s="428"/>
    </row>
    <row r="40" spans="1:14" x14ac:dyDescent="0.25">
      <c r="A40" s="427"/>
      <c r="B40" s="321"/>
      <c r="C40" s="321"/>
      <c r="D40" s="321"/>
      <c r="E40" s="321"/>
      <c r="F40" s="321"/>
      <c r="G40" s="321"/>
      <c r="H40" s="321"/>
      <c r="I40" s="367"/>
      <c r="J40" s="367"/>
      <c r="K40" s="367"/>
      <c r="L40" s="367"/>
      <c r="M40" s="367"/>
      <c r="N40" s="428"/>
    </row>
    <row r="41" spans="1:14" x14ac:dyDescent="0.25">
      <c r="A41" s="416"/>
      <c r="B41" s="241"/>
      <c r="C41" s="241"/>
      <c r="D41" s="241"/>
      <c r="E41" s="241"/>
      <c r="F41" s="241"/>
      <c r="G41" s="241"/>
      <c r="H41" s="241"/>
      <c r="I41" s="241"/>
      <c r="J41" s="241"/>
      <c r="K41" s="241"/>
      <c r="L41" s="241"/>
      <c r="M41" s="241"/>
      <c r="N41" s="425"/>
    </row>
    <row r="42" spans="1:14" x14ac:dyDescent="0.25">
      <c r="A42" s="416"/>
      <c r="B42" s="241"/>
      <c r="C42" s="241"/>
      <c r="D42" s="241"/>
      <c r="E42" s="241"/>
      <c r="F42" s="241"/>
      <c r="G42" s="241"/>
      <c r="H42" s="241"/>
      <c r="I42" s="241"/>
      <c r="J42" s="241"/>
      <c r="K42" s="241"/>
      <c r="L42" s="241"/>
      <c r="M42" s="241"/>
      <c r="N42" s="425"/>
    </row>
    <row r="43" spans="1:14" x14ac:dyDescent="0.25">
      <c r="A43" s="586" t="s">
        <v>199</v>
      </c>
      <c r="B43" s="587"/>
      <c r="C43" s="587"/>
      <c r="D43" s="587"/>
      <c r="E43" s="587"/>
      <c r="F43" s="587"/>
      <c r="G43" s="587"/>
      <c r="H43" s="587"/>
      <c r="I43" s="587"/>
      <c r="J43" s="587"/>
      <c r="K43" s="587"/>
      <c r="L43" s="587"/>
      <c r="M43" s="587"/>
      <c r="N43" s="588"/>
    </row>
    <row r="44" spans="1:14" x14ac:dyDescent="0.25">
      <c r="A44" s="415" t="s">
        <v>185</v>
      </c>
      <c r="B44" s="367"/>
      <c r="C44" s="367"/>
      <c r="D44" s="321" t="s">
        <v>188</v>
      </c>
      <c r="E44" s="321"/>
      <c r="F44" s="321"/>
      <c r="G44" s="321" t="s">
        <v>187</v>
      </c>
      <c r="H44" s="321"/>
      <c r="I44" s="321"/>
      <c r="J44" s="367" t="s">
        <v>186</v>
      </c>
      <c r="K44" s="367"/>
      <c r="L44" s="367"/>
      <c r="M44" s="367" t="s">
        <v>195</v>
      </c>
      <c r="N44" s="428"/>
    </row>
    <row r="45" spans="1:14" x14ac:dyDescent="0.25">
      <c r="A45" s="415"/>
      <c r="B45" s="367"/>
      <c r="C45" s="367"/>
      <c r="D45" s="321"/>
      <c r="E45" s="321"/>
      <c r="F45" s="321"/>
      <c r="G45" s="321"/>
      <c r="H45" s="321"/>
      <c r="I45" s="321"/>
      <c r="J45" s="367"/>
      <c r="K45" s="367"/>
      <c r="L45" s="367"/>
      <c r="M45" s="367"/>
      <c r="N45" s="428"/>
    </row>
    <row r="46" spans="1:14" x14ac:dyDescent="0.25">
      <c r="A46" s="416"/>
      <c r="B46" s="241"/>
      <c r="C46" s="241"/>
      <c r="D46" s="241"/>
      <c r="E46" s="241"/>
      <c r="F46" s="241"/>
      <c r="G46" s="241"/>
      <c r="H46" s="241"/>
      <c r="I46" s="241"/>
      <c r="J46" s="241"/>
      <c r="K46" s="241"/>
      <c r="L46" s="241"/>
      <c r="M46" s="367"/>
      <c r="N46" s="428"/>
    </row>
    <row r="47" spans="1:14" x14ac:dyDescent="0.25">
      <c r="A47" s="416"/>
      <c r="B47" s="241"/>
      <c r="C47" s="241"/>
      <c r="D47" s="241"/>
      <c r="E47" s="241"/>
      <c r="F47" s="241"/>
      <c r="G47" s="241"/>
      <c r="H47" s="241"/>
      <c r="I47" s="241"/>
      <c r="J47" s="241"/>
      <c r="K47" s="241"/>
      <c r="L47" s="241"/>
      <c r="M47" s="367"/>
      <c r="N47" s="428"/>
    </row>
    <row r="48" spans="1:14" x14ac:dyDescent="0.25">
      <c r="A48" s="586" t="s">
        <v>197</v>
      </c>
      <c r="B48" s="587"/>
      <c r="C48" s="587"/>
      <c r="D48" s="587"/>
      <c r="E48" s="587"/>
      <c r="F48" s="587"/>
      <c r="G48" s="587"/>
      <c r="H48" s="587"/>
      <c r="I48" s="587"/>
      <c r="J48" s="587"/>
      <c r="K48" s="587"/>
      <c r="L48" s="587"/>
      <c r="M48" s="587"/>
      <c r="N48" s="588"/>
    </row>
    <row r="49" spans="1:15" x14ac:dyDescent="0.25">
      <c r="A49" s="415" t="s">
        <v>190</v>
      </c>
      <c r="B49" s="367"/>
      <c r="C49" s="241"/>
      <c r="D49" s="241"/>
      <c r="E49" s="367" t="s">
        <v>191</v>
      </c>
      <c r="F49" s="367"/>
      <c r="G49" s="457"/>
      <c r="H49" s="457"/>
      <c r="I49" s="367" t="s">
        <v>192</v>
      </c>
      <c r="J49" s="367"/>
      <c r="K49" s="367" t="s">
        <v>193</v>
      </c>
      <c r="L49" s="367"/>
      <c r="M49" s="367" t="s">
        <v>194</v>
      </c>
      <c r="N49" s="428"/>
    </row>
    <row r="50" spans="1:15" x14ac:dyDescent="0.25">
      <c r="A50" s="415"/>
      <c r="B50" s="367"/>
      <c r="C50" s="241"/>
      <c r="D50" s="241"/>
      <c r="E50" s="367"/>
      <c r="F50" s="367"/>
      <c r="G50" s="457"/>
      <c r="H50" s="457"/>
      <c r="I50" s="367"/>
      <c r="J50" s="367"/>
      <c r="K50" s="367"/>
      <c r="L50" s="367"/>
      <c r="M50" s="367"/>
      <c r="N50" s="428"/>
    </row>
    <row r="51" spans="1:15" x14ac:dyDescent="0.25">
      <c r="A51" s="415"/>
      <c r="B51" s="367"/>
      <c r="C51" s="241"/>
      <c r="D51" s="241"/>
      <c r="E51" s="367"/>
      <c r="F51" s="367"/>
      <c r="G51" s="457"/>
      <c r="H51" s="457"/>
      <c r="I51" s="241"/>
      <c r="J51" s="241"/>
      <c r="K51" s="241"/>
      <c r="L51" s="241"/>
      <c r="M51" s="241"/>
      <c r="N51" s="425"/>
    </row>
    <row r="52" spans="1:15" ht="15.75" thickBot="1" x14ac:dyDescent="0.3">
      <c r="A52" s="415"/>
      <c r="B52" s="367"/>
      <c r="C52" s="241"/>
      <c r="D52" s="241"/>
      <c r="E52" s="367"/>
      <c r="F52" s="367"/>
      <c r="G52" s="457"/>
      <c r="H52" s="457"/>
      <c r="I52" s="241"/>
      <c r="J52" s="241"/>
      <c r="K52" s="241"/>
      <c r="L52" s="241"/>
      <c r="M52" s="241"/>
      <c r="N52" s="425"/>
    </row>
    <row r="53" spans="1:15" ht="4.3499999999999996" customHeight="1" thickBot="1" x14ac:dyDescent="0.3">
      <c r="A53" s="21"/>
      <c r="B53" s="22"/>
      <c r="C53" s="23"/>
      <c r="D53" s="23"/>
      <c r="E53" s="24"/>
      <c r="F53" s="25"/>
      <c r="G53" s="25"/>
      <c r="H53" s="25"/>
      <c r="I53" s="25"/>
      <c r="J53" s="25"/>
      <c r="K53" s="25"/>
      <c r="L53" s="25"/>
      <c r="M53" s="25"/>
      <c r="N53" s="26"/>
    </row>
    <row r="54" spans="1:15" ht="18.75" x14ac:dyDescent="0.3">
      <c r="A54" s="496" t="s">
        <v>200</v>
      </c>
      <c r="B54" s="497"/>
      <c r="C54" s="497"/>
      <c r="D54" s="497"/>
      <c r="E54" s="497"/>
      <c r="F54" s="497"/>
      <c r="G54" s="497"/>
      <c r="H54" s="497"/>
      <c r="I54" s="497"/>
      <c r="J54" s="497"/>
      <c r="K54" s="497"/>
      <c r="L54" s="497"/>
      <c r="M54" s="497"/>
      <c r="N54" s="498"/>
    </row>
    <row r="55" spans="1:15" x14ac:dyDescent="0.25">
      <c r="A55" s="499" t="s">
        <v>201</v>
      </c>
      <c r="B55" s="500"/>
      <c r="C55" s="500"/>
      <c r="D55" s="500"/>
      <c r="E55" s="500"/>
      <c r="F55" s="501"/>
      <c r="G55" s="503" t="s">
        <v>205</v>
      </c>
      <c r="H55" s="500"/>
      <c r="I55" s="500"/>
      <c r="J55" s="500"/>
      <c r="K55" s="500"/>
      <c r="L55" s="500"/>
      <c r="M55" s="500"/>
      <c r="N55" s="504"/>
    </row>
    <row r="56" spans="1:15" x14ac:dyDescent="0.25">
      <c r="A56" s="415" t="s">
        <v>202</v>
      </c>
      <c r="B56" s="367"/>
      <c r="C56" s="321" t="s">
        <v>204</v>
      </c>
      <c r="D56" s="321"/>
      <c r="E56" s="367" t="s">
        <v>203</v>
      </c>
      <c r="F56" s="367"/>
      <c r="G56" s="321" t="s">
        <v>206</v>
      </c>
      <c r="H56" s="321"/>
      <c r="I56" s="321"/>
      <c r="J56" s="321" t="s">
        <v>204</v>
      </c>
      <c r="K56" s="321"/>
      <c r="L56" s="321" t="s">
        <v>207</v>
      </c>
      <c r="M56" s="321"/>
      <c r="N56" s="431"/>
      <c r="O56" s="2"/>
    </row>
    <row r="57" spans="1:15" x14ac:dyDescent="0.25">
      <c r="A57" s="415"/>
      <c r="B57" s="367"/>
      <c r="C57" s="321"/>
      <c r="D57" s="321"/>
      <c r="E57" s="367"/>
      <c r="F57" s="367"/>
      <c r="G57" s="321"/>
      <c r="H57" s="321"/>
      <c r="I57" s="321"/>
      <c r="J57" s="321"/>
      <c r="K57" s="321"/>
      <c r="L57" s="321"/>
      <c r="M57" s="321"/>
      <c r="N57" s="431"/>
      <c r="O57" s="2"/>
    </row>
    <row r="58" spans="1:15" x14ac:dyDescent="0.25">
      <c r="A58" s="416"/>
      <c r="B58" s="241"/>
      <c r="C58" s="241"/>
      <c r="D58" s="241"/>
      <c r="E58" s="241"/>
      <c r="F58" s="241"/>
      <c r="G58" s="241"/>
      <c r="H58" s="241"/>
      <c r="I58" s="241"/>
      <c r="J58" s="241"/>
      <c r="K58" s="241"/>
      <c r="L58" s="241"/>
      <c r="M58" s="241"/>
      <c r="N58" s="425"/>
      <c r="O58" s="1"/>
    </row>
    <row r="59" spans="1:15" x14ac:dyDescent="0.25">
      <c r="A59" s="416"/>
      <c r="B59" s="241"/>
      <c r="C59" s="241"/>
      <c r="D59" s="241"/>
      <c r="E59" s="241"/>
      <c r="F59" s="241"/>
      <c r="G59" s="241"/>
      <c r="H59" s="241"/>
      <c r="I59" s="241"/>
      <c r="J59" s="241"/>
      <c r="K59" s="241"/>
      <c r="L59" s="241"/>
      <c r="M59" s="241"/>
      <c r="N59" s="425"/>
      <c r="O59" s="1"/>
    </row>
    <row r="60" spans="1:15" x14ac:dyDescent="0.25">
      <c r="A60" s="415" t="s">
        <v>202</v>
      </c>
      <c r="B60" s="367"/>
      <c r="C60" s="321" t="s">
        <v>204</v>
      </c>
      <c r="D60" s="321"/>
      <c r="E60" s="367" t="s">
        <v>203</v>
      </c>
      <c r="F60" s="367"/>
      <c r="G60" s="321" t="s">
        <v>206</v>
      </c>
      <c r="H60" s="321"/>
      <c r="I60" s="321"/>
      <c r="J60" s="321" t="s">
        <v>204</v>
      </c>
      <c r="K60" s="321"/>
      <c r="L60" s="321" t="s">
        <v>207</v>
      </c>
      <c r="M60" s="321"/>
      <c r="N60" s="431"/>
      <c r="O60" s="15"/>
    </row>
    <row r="61" spans="1:15" x14ac:dyDescent="0.25">
      <c r="A61" s="415"/>
      <c r="B61" s="367"/>
      <c r="C61" s="321"/>
      <c r="D61" s="321"/>
      <c r="E61" s="367"/>
      <c r="F61" s="367"/>
      <c r="G61" s="321"/>
      <c r="H61" s="321"/>
      <c r="I61" s="321"/>
      <c r="J61" s="321"/>
      <c r="K61" s="321"/>
      <c r="L61" s="321"/>
      <c r="M61" s="321"/>
      <c r="N61" s="431"/>
      <c r="O61" s="15"/>
    </row>
    <row r="62" spans="1:15" x14ac:dyDescent="0.25">
      <c r="A62" s="416"/>
      <c r="B62" s="241"/>
      <c r="C62" s="241"/>
      <c r="D62" s="241"/>
      <c r="E62" s="241"/>
      <c r="F62" s="241"/>
      <c r="G62" s="241"/>
      <c r="H62" s="241"/>
      <c r="I62" s="241"/>
      <c r="J62" s="241"/>
      <c r="K62" s="241"/>
      <c r="L62" s="241"/>
      <c r="M62" s="241"/>
      <c r="N62" s="425"/>
      <c r="O62" s="15"/>
    </row>
    <row r="63" spans="1:15" x14ac:dyDescent="0.25">
      <c r="A63" s="416"/>
      <c r="B63" s="241"/>
      <c r="C63" s="241"/>
      <c r="D63" s="241"/>
      <c r="E63" s="241"/>
      <c r="F63" s="241"/>
      <c r="G63" s="241"/>
      <c r="H63" s="241"/>
      <c r="I63" s="241"/>
      <c r="J63" s="241"/>
      <c r="K63" s="241"/>
      <c r="L63" s="241"/>
      <c r="M63" s="241"/>
      <c r="N63" s="425"/>
      <c r="O63" s="15"/>
    </row>
    <row r="64" spans="1:15" x14ac:dyDescent="0.25">
      <c r="A64" s="415" t="s">
        <v>202</v>
      </c>
      <c r="B64" s="367"/>
      <c r="C64" s="321" t="s">
        <v>204</v>
      </c>
      <c r="D64" s="321"/>
      <c r="E64" s="367" t="s">
        <v>203</v>
      </c>
      <c r="F64" s="367"/>
      <c r="G64" s="321" t="s">
        <v>206</v>
      </c>
      <c r="H64" s="321"/>
      <c r="I64" s="321"/>
      <c r="J64" s="321" t="s">
        <v>204</v>
      </c>
      <c r="K64" s="321"/>
      <c r="L64" s="321" t="s">
        <v>207</v>
      </c>
      <c r="M64" s="321"/>
      <c r="N64" s="431"/>
      <c r="O64" s="15"/>
    </row>
    <row r="65" spans="1:15" x14ac:dyDescent="0.25">
      <c r="A65" s="415"/>
      <c r="B65" s="367"/>
      <c r="C65" s="321"/>
      <c r="D65" s="321"/>
      <c r="E65" s="367"/>
      <c r="F65" s="367"/>
      <c r="G65" s="321"/>
      <c r="H65" s="321"/>
      <c r="I65" s="321"/>
      <c r="J65" s="321"/>
      <c r="K65" s="321"/>
      <c r="L65" s="321"/>
      <c r="M65" s="321"/>
      <c r="N65" s="431"/>
      <c r="O65" s="15"/>
    </row>
    <row r="66" spans="1:15" x14ac:dyDescent="0.25">
      <c r="A66" s="416"/>
      <c r="B66" s="241"/>
      <c r="C66" s="241"/>
      <c r="D66" s="241"/>
      <c r="E66" s="241"/>
      <c r="F66" s="241"/>
      <c r="G66" s="241"/>
      <c r="H66" s="241"/>
      <c r="I66" s="241"/>
      <c r="J66" s="241"/>
      <c r="K66" s="241"/>
      <c r="L66" s="241"/>
      <c r="M66" s="241"/>
      <c r="N66" s="425"/>
      <c r="O66" s="15"/>
    </row>
    <row r="67" spans="1:15" ht="15.75" thickBot="1" x14ac:dyDescent="0.3">
      <c r="A67" s="416"/>
      <c r="B67" s="241"/>
      <c r="C67" s="241"/>
      <c r="D67" s="241"/>
      <c r="E67" s="241"/>
      <c r="F67" s="241"/>
      <c r="G67" s="241"/>
      <c r="H67" s="241"/>
      <c r="I67" s="241"/>
      <c r="J67" s="241"/>
      <c r="K67" s="241"/>
      <c r="L67" s="241"/>
      <c r="M67" s="241"/>
      <c r="N67" s="425"/>
      <c r="O67" s="15"/>
    </row>
    <row r="68" spans="1:15" ht="18.75" x14ac:dyDescent="0.3">
      <c r="A68" s="496" t="s">
        <v>208</v>
      </c>
      <c r="B68" s="497"/>
      <c r="C68" s="497"/>
      <c r="D68" s="497"/>
      <c r="E68" s="497"/>
      <c r="F68" s="497"/>
      <c r="G68" s="497"/>
      <c r="H68" s="497"/>
      <c r="I68" s="497"/>
      <c r="J68" s="497"/>
      <c r="K68" s="497"/>
      <c r="L68" s="497"/>
      <c r="M68" s="497"/>
      <c r="N68" s="498"/>
    </row>
    <row r="69" spans="1:15" x14ac:dyDescent="0.25">
      <c r="A69" s="505" t="s">
        <v>1</v>
      </c>
      <c r="B69" s="506"/>
      <c r="C69" s="506"/>
      <c r="D69" s="506"/>
      <c r="E69" s="506"/>
      <c r="F69" s="506"/>
      <c r="G69" s="506"/>
      <c r="H69" s="506"/>
      <c r="I69" s="506"/>
      <c r="J69" s="506"/>
      <c r="K69" s="506"/>
      <c r="L69" s="506"/>
      <c r="M69" s="506"/>
      <c r="N69" s="507"/>
    </row>
    <row r="70" spans="1:15" x14ac:dyDescent="0.25">
      <c r="A70" s="427" t="s">
        <v>209</v>
      </c>
      <c r="B70" s="321"/>
      <c r="C70" s="321"/>
      <c r="D70" s="321"/>
      <c r="E70" s="321" t="s">
        <v>210</v>
      </c>
      <c r="F70" s="321"/>
      <c r="G70" s="321"/>
      <c r="H70" s="321"/>
      <c r="I70" s="321" t="s">
        <v>211</v>
      </c>
      <c r="J70" s="321"/>
      <c r="K70" s="321"/>
      <c r="L70" s="321" t="s">
        <v>214</v>
      </c>
      <c r="M70" s="321"/>
      <c r="N70" s="431"/>
    </row>
    <row r="71" spans="1:15" x14ac:dyDescent="0.25">
      <c r="A71" s="427"/>
      <c r="B71" s="321"/>
      <c r="C71" s="321"/>
      <c r="D71" s="321"/>
      <c r="E71" s="321"/>
      <c r="F71" s="321"/>
      <c r="G71" s="321"/>
      <c r="H71" s="321"/>
      <c r="I71" s="321"/>
      <c r="J71" s="321"/>
      <c r="K71" s="321"/>
      <c r="L71" s="321"/>
      <c r="M71" s="321"/>
      <c r="N71" s="431"/>
    </row>
    <row r="72" spans="1:15" x14ac:dyDescent="0.25">
      <c r="A72" s="416"/>
      <c r="B72" s="241"/>
      <c r="C72" s="241"/>
      <c r="D72" s="241"/>
      <c r="E72" s="241"/>
      <c r="F72" s="241"/>
      <c r="G72" s="241"/>
      <c r="H72" s="241"/>
      <c r="I72" s="241"/>
      <c r="J72" s="241"/>
      <c r="K72" s="241"/>
      <c r="L72" s="241"/>
      <c r="M72" s="241"/>
      <c r="N72" s="425"/>
    </row>
    <row r="73" spans="1:15" x14ac:dyDescent="0.25">
      <c r="A73" s="416"/>
      <c r="B73" s="241"/>
      <c r="C73" s="241"/>
      <c r="D73" s="241"/>
      <c r="E73" s="241"/>
      <c r="F73" s="241"/>
      <c r="G73" s="241"/>
      <c r="H73" s="241"/>
      <c r="I73" s="241"/>
      <c r="J73" s="241"/>
      <c r="K73" s="241"/>
      <c r="L73" s="241"/>
      <c r="M73" s="241"/>
      <c r="N73" s="425"/>
    </row>
    <row r="74" spans="1:15" x14ac:dyDescent="0.25">
      <c r="A74" s="416"/>
      <c r="B74" s="241"/>
      <c r="C74" s="241"/>
      <c r="D74" s="241"/>
      <c r="E74" s="241"/>
      <c r="F74" s="241"/>
      <c r="G74" s="241"/>
      <c r="H74" s="241"/>
      <c r="I74" s="241"/>
      <c r="J74" s="241"/>
      <c r="K74" s="241"/>
      <c r="L74" s="241"/>
      <c r="M74" s="241"/>
      <c r="N74" s="425"/>
    </row>
    <row r="75" spans="1:15" x14ac:dyDescent="0.25">
      <c r="A75" s="427" t="s">
        <v>213</v>
      </c>
      <c r="B75" s="321"/>
      <c r="C75" s="321"/>
      <c r="D75" s="321" t="s">
        <v>163</v>
      </c>
      <c r="E75" s="321"/>
      <c r="F75" s="321"/>
      <c r="G75" s="321" t="s">
        <v>212</v>
      </c>
      <c r="H75" s="321"/>
      <c r="I75" s="321" t="s">
        <v>215</v>
      </c>
      <c r="J75" s="321"/>
      <c r="K75" s="367" t="s">
        <v>216</v>
      </c>
      <c r="L75" s="367"/>
      <c r="M75" s="321" t="s">
        <v>217</v>
      </c>
      <c r="N75" s="431"/>
    </row>
    <row r="76" spans="1:15" x14ac:dyDescent="0.25">
      <c r="A76" s="427"/>
      <c r="B76" s="321"/>
      <c r="C76" s="321"/>
      <c r="D76" s="321"/>
      <c r="E76" s="321"/>
      <c r="F76" s="321"/>
      <c r="G76" s="321"/>
      <c r="H76" s="321"/>
      <c r="I76" s="321"/>
      <c r="J76" s="321"/>
      <c r="K76" s="367"/>
      <c r="L76" s="367"/>
      <c r="M76" s="321"/>
      <c r="N76" s="431"/>
    </row>
    <row r="77" spans="1:15" x14ac:dyDescent="0.25">
      <c r="A77" s="416"/>
      <c r="B77" s="241"/>
      <c r="C77" s="241"/>
      <c r="D77" s="241"/>
      <c r="E77" s="241"/>
      <c r="F77" s="241"/>
      <c r="G77" s="241"/>
      <c r="H77" s="241"/>
      <c r="I77" s="241"/>
      <c r="J77" s="241"/>
      <c r="K77" s="418"/>
      <c r="L77" s="418"/>
      <c r="M77" s="241"/>
      <c r="N77" s="425"/>
    </row>
    <row r="78" spans="1:15" x14ac:dyDescent="0.25">
      <c r="A78" s="502"/>
      <c r="B78" s="392"/>
      <c r="C78" s="392"/>
      <c r="D78" s="392"/>
      <c r="E78" s="392"/>
      <c r="F78" s="392"/>
      <c r="G78" s="392"/>
      <c r="H78" s="392"/>
      <c r="I78" s="392"/>
      <c r="J78" s="392"/>
      <c r="K78" s="514"/>
      <c r="L78" s="514"/>
      <c r="M78" s="392"/>
      <c r="N78" s="515"/>
    </row>
    <row r="79" spans="1:15" s="16" customFormat="1" ht="18.75" customHeight="1" x14ac:dyDescent="0.25">
      <c r="A79" s="508" t="s">
        <v>218</v>
      </c>
      <c r="B79" s="509"/>
      <c r="C79" s="509"/>
      <c r="D79" s="509"/>
      <c r="E79" s="509"/>
      <c r="F79" s="509"/>
      <c r="G79" s="509"/>
      <c r="H79" s="509"/>
      <c r="I79" s="509"/>
      <c r="J79" s="509"/>
      <c r="K79" s="509"/>
      <c r="L79" s="509"/>
      <c r="M79" s="509"/>
      <c r="N79" s="510"/>
    </row>
    <row r="80" spans="1:15" s="16" customFormat="1" ht="32.1" customHeight="1" x14ac:dyDescent="0.25">
      <c r="A80" s="511" t="s">
        <v>219</v>
      </c>
      <c r="B80" s="512"/>
      <c r="C80" s="512"/>
      <c r="D80" s="56" t="s">
        <v>220</v>
      </c>
      <c r="E80" s="513"/>
      <c r="F80" s="513"/>
      <c r="G80" s="36" t="s">
        <v>221</v>
      </c>
      <c r="H80" s="35"/>
      <c r="I80" s="37" t="s">
        <v>225</v>
      </c>
      <c r="J80" s="38"/>
      <c r="K80" s="56" t="s">
        <v>163</v>
      </c>
      <c r="L80" s="513"/>
      <c r="M80" s="513"/>
      <c r="N80" s="516"/>
    </row>
    <row r="81" spans="1:14" s="16" customFormat="1" ht="32.1" customHeight="1" x14ac:dyDescent="0.25">
      <c r="A81" s="511" t="s">
        <v>222</v>
      </c>
      <c r="B81" s="512"/>
      <c r="C81" s="512"/>
      <c r="D81" s="56" t="s">
        <v>220</v>
      </c>
      <c r="E81" s="513"/>
      <c r="F81" s="513"/>
      <c r="G81" s="36" t="s">
        <v>221</v>
      </c>
      <c r="H81" s="35"/>
      <c r="I81" s="37" t="s">
        <v>225</v>
      </c>
      <c r="J81" s="38"/>
      <c r="K81" s="56" t="s">
        <v>163</v>
      </c>
      <c r="L81" s="513"/>
      <c r="M81" s="513"/>
      <c r="N81" s="516"/>
    </row>
    <row r="82" spans="1:14" s="16" customFormat="1" ht="32.1" customHeight="1" x14ac:dyDescent="0.25">
      <c r="A82" s="511" t="s">
        <v>223</v>
      </c>
      <c r="B82" s="512"/>
      <c r="C82" s="512"/>
      <c r="D82" s="56" t="s">
        <v>220</v>
      </c>
      <c r="E82" s="513"/>
      <c r="F82" s="513"/>
      <c r="G82" s="36" t="s">
        <v>221</v>
      </c>
      <c r="H82" s="35"/>
      <c r="I82" s="37" t="s">
        <v>225</v>
      </c>
      <c r="J82" s="38"/>
      <c r="K82" s="56" t="s">
        <v>163</v>
      </c>
      <c r="L82" s="513"/>
      <c r="M82" s="513"/>
      <c r="N82" s="516"/>
    </row>
    <row r="83" spans="1:14" s="16" customFormat="1" ht="32.1" customHeight="1" x14ac:dyDescent="0.25">
      <c r="A83" s="511" t="s">
        <v>224</v>
      </c>
      <c r="B83" s="512"/>
      <c r="C83" s="512"/>
      <c r="D83" s="56" t="s">
        <v>220</v>
      </c>
      <c r="E83" s="513"/>
      <c r="F83" s="513"/>
      <c r="G83" s="36" t="s">
        <v>221</v>
      </c>
      <c r="H83" s="35"/>
      <c r="I83" s="37" t="s">
        <v>225</v>
      </c>
      <c r="J83" s="38"/>
      <c r="K83" s="56" t="s">
        <v>163</v>
      </c>
      <c r="L83" s="513"/>
      <c r="M83" s="513"/>
      <c r="N83" s="516"/>
    </row>
    <row r="84" spans="1:14" ht="21" customHeight="1" thickBot="1" x14ac:dyDescent="0.35">
      <c r="A84" s="408" t="s">
        <v>226</v>
      </c>
      <c r="B84" s="409"/>
      <c r="C84" s="409"/>
      <c r="D84" s="409"/>
      <c r="E84" s="409"/>
      <c r="F84" s="409"/>
      <c r="G84" s="409"/>
      <c r="H84" s="409"/>
      <c r="I84" s="409"/>
      <c r="J84" s="409"/>
      <c r="K84" s="409"/>
      <c r="L84" s="409"/>
      <c r="M84" s="409"/>
      <c r="N84" s="410"/>
    </row>
  </sheetData>
  <mergeCells count="184">
    <mergeCell ref="L60:N61"/>
    <mergeCell ref="A62:B63"/>
    <mergeCell ref="C62:D63"/>
    <mergeCell ref="E62:F63"/>
    <mergeCell ref="G62:I63"/>
    <mergeCell ref="J62:K63"/>
    <mergeCell ref="L62:N63"/>
    <mergeCell ref="L82:N82"/>
    <mergeCell ref="L83:N83"/>
    <mergeCell ref="A84:N84"/>
    <mergeCell ref="L80:N80"/>
    <mergeCell ref="L81:N81"/>
    <mergeCell ref="A82:C82"/>
    <mergeCell ref="E82:F82"/>
    <mergeCell ref="A83:C83"/>
    <mergeCell ref="E83:F83"/>
    <mergeCell ref="A79:N79"/>
    <mergeCell ref="A80:C80"/>
    <mergeCell ref="E80:F80"/>
    <mergeCell ref="A81:C81"/>
    <mergeCell ref="E81:F81"/>
    <mergeCell ref="G75:H76"/>
    <mergeCell ref="G77:H78"/>
    <mergeCell ref="I75:J76"/>
    <mergeCell ref="I77:J78"/>
    <mergeCell ref="K75:L76"/>
    <mergeCell ref="K77:L78"/>
    <mergeCell ref="M75:N76"/>
    <mergeCell ref="M77:N78"/>
    <mergeCell ref="L72:N74"/>
    <mergeCell ref="A75:C76"/>
    <mergeCell ref="A77:C78"/>
    <mergeCell ref="D75:F76"/>
    <mergeCell ref="D77:F78"/>
    <mergeCell ref="G55:N55"/>
    <mergeCell ref="A68:N68"/>
    <mergeCell ref="A69:N69"/>
    <mergeCell ref="E70:H71"/>
    <mergeCell ref="I70:K71"/>
    <mergeCell ref="L70:N71"/>
    <mergeCell ref="G64:I65"/>
    <mergeCell ref="G66:I67"/>
    <mergeCell ref="J64:K65"/>
    <mergeCell ref="J66:K67"/>
    <mergeCell ref="L64:N65"/>
    <mergeCell ref="L66:N67"/>
    <mergeCell ref="J56:K57"/>
    <mergeCell ref="J58:K59"/>
    <mergeCell ref="L56:N57"/>
    <mergeCell ref="L58:N59"/>
    <mergeCell ref="C64:D65"/>
    <mergeCell ref="C66:D67"/>
    <mergeCell ref="E64:F65"/>
    <mergeCell ref="E66:F67"/>
    <mergeCell ref="A72:D74"/>
    <mergeCell ref="E72:H74"/>
    <mergeCell ref="I72:K74"/>
    <mergeCell ref="A70:D71"/>
    <mergeCell ref="E58:F59"/>
    <mergeCell ref="G58:I59"/>
    <mergeCell ref="A58:B59"/>
    <mergeCell ref="C58:D59"/>
    <mergeCell ref="A64:B65"/>
    <mergeCell ref="A66:B67"/>
    <mergeCell ref="A60:B61"/>
    <mergeCell ref="C60:D61"/>
    <mergeCell ref="E60:F61"/>
    <mergeCell ref="G60:I61"/>
    <mergeCell ref="J60:K61"/>
    <mergeCell ref="A54:N54"/>
    <mergeCell ref="C56:D57"/>
    <mergeCell ref="G56:I57"/>
    <mergeCell ref="A56:B57"/>
    <mergeCell ref="E56:F57"/>
    <mergeCell ref="A55:F55"/>
    <mergeCell ref="M51:N52"/>
    <mergeCell ref="A48:N48"/>
    <mergeCell ref="A49:B52"/>
    <mergeCell ref="C49:D52"/>
    <mergeCell ref="E49:F52"/>
    <mergeCell ref="G49:H52"/>
    <mergeCell ref="I49:J50"/>
    <mergeCell ref="K49:L50"/>
    <mergeCell ref="M49:N50"/>
    <mergeCell ref="I51:J52"/>
    <mergeCell ref="K51:L52"/>
    <mergeCell ref="A43:N43"/>
    <mergeCell ref="A44:C45"/>
    <mergeCell ref="D44:F45"/>
    <mergeCell ref="G44:I45"/>
    <mergeCell ref="J44:L45"/>
    <mergeCell ref="M44:N47"/>
    <mergeCell ref="A46:C47"/>
    <mergeCell ref="D46:F47"/>
    <mergeCell ref="G46:I47"/>
    <mergeCell ref="J46:L47"/>
    <mergeCell ref="M39:N40"/>
    <mergeCell ref="A41:B42"/>
    <mergeCell ref="C41:D42"/>
    <mergeCell ref="E41:F42"/>
    <mergeCell ref="G41:H42"/>
    <mergeCell ref="I41:J42"/>
    <mergeCell ref="K41:L42"/>
    <mergeCell ref="M41:N42"/>
    <mergeCell ref="A39:B40"/>
    <mergeCell ref="C39:D40"/>
    <mergeCell ref="E39:F40"/>
    <mergeCell ref="G39:H40"/>
    <mergeCell ref="I39:J40"/>
    <mergeCell ref="K39:L40"/>
    <mergeCell ref="A34:C35"/>
    <mergeCell ref="D34:F35"/>
    <mergeCell ref="G34:J35"/>
    <mergeCell ref="K34:N35"/>
    <mergeCell ref="A36:C38"/>
    <mergeCell ref="D36:F38"/>
    <mergeCell ref="G36:J38"/>
    <mergeCell ref="K36:N38"/>
    <mergeCell ref="A29:C30"/>
    <mergeCell ref="D29:F30"/>
    <mergeCell ref="G29:I30"/>
    <mergeCell ref="J29:K30"/>
    <mergeCell ref="L29:N30"/>
    <mergeCell ref="A31:C33"/>
    <mergeCell ref="D31:F33"/>
    <mergeCell ref="G31:I33"/>
    <mergeCell ref="J31:K33"/>
    <mergeCell ref="L31:N33"/>
    <mergeCell ref="A22:N22"/>
    <mergeCell ref="A17:N17"/>
    <mergeCell ref="D18:F19"/>
    <mergeCell ref="M18:N21"/>
    <mergeCell ref="A28:N28"/>
    <mergeCell ref="E23:F26"/>
    <mergeCell ref="G23:H26"/>
    <mergeCell ref="I23:J24"/>
    <mergeCell ref="K23:L24"/>
    <mergeCell ref="M23:N24"/>
    <mergeCell ref="I25:J26"/>
    <mergeCell ref="K25:L26"/>
    <mergeCell ref="M25:N26"/>
    <mergeCell ref="A23:B26"/>
    <mergeCell ref="C23:D26"/>
    <mergeCell ref="A18:C19"/>
    <mergeCell ref="J18:L19"/>
    <mergeCell ref="G18:I19"/>
    <mergeCell ref="A20:C21"/>
    <mergeCell ref="D20:F21"/>
    <mergeCell ref="G20:I21"/>
    <mergeCell ref="J20:L21"/>
    <mergeCell ref="M15:N16"/>
    <mergeCell ref="E13:F14"/>
    <mergeCell ref="G8:J9"/>
    <mergeCell ref="G10:J12"/>
    <mergeCell ref="K8:N9"/>
    <mergeCell ref="K10:N12"/>
    <mergeCell ref="I13:J14"/>
    <mergeCell ref="G15:H16"/>
    <mergeCell ref="K13:L14"/>
    <mergeCell ref="I15:J16"/>
    <mergeCell ref="M13:N14"/>
    <mergeCell ref="K15:L16"/>
    <mergeCell ref="A13:B14"/>
    <mergeCell ref="A15:B16"/>
    <mergeCell ref="C13:D14"/>
    <mergeCell ref="C15:D16"/>
    <mergeCell ref="G13:H14"/>
    <mergeCell ref="E15:F16"/>
    <mergeCell ref="A8:C9"/>
    <mergeCell ref="D8:F9"/>
    <mergeCell ref="A10:C12"/>
    <mergeCell ref="D10:F12"/>
    <mergeCell ref="A5:C7"/>
    <mergeCell ref="D5:F7"/>
    <mergeCell ref="G5:I7"/>
    <mergeCell ref="J3:K4"/>
    <mergeCell ref="J5:K7"/>
    <mergeCell ref="L3:N4"/>
    <mergeCell ref="L5:N7"/>
    <mergeCell ref="A1:N1"/>
    <mergeCell ref="A3:C4"/>
    <mergeCell ref="D3:F4"/>
    <mergeCell ref="G3:I4"/>
    <mergeCell ref="A2:N2"/>
  </mergeCells>
  <dataValidations disablePrompts="1" count="47">
    <dataValidation type="list" allowBlank="1" showInputMessage="1" showErrorMessage="1" promptTitle="Fuel Type" prompt="Select the Fuel Drop from the dropdown list. _x000a_" sqref="L31:N33" xr:uid="{C2122A11-DD64-450A-B436-A486555CA3DD}">
      <formula1>"Electricity, Natural Gas, Propane/LPG, Fuel Oil "</formula1>
    </dataValidation>
    <dataValidation type="list" allowBlank="1" showInputMessage="1" showErrorMessage="1" promptTitle="Equipment Type" prompt="Select the Equipment Type from the dropdown list. _x000a_" sqref="A10:C12 A36:C38" xr:uid="{FFBAE3AB-EA28-470A-B3EA-D257523328FD}">
      <formula1>"Storage, Heat Pump, Tankless/Instantaneous"</formula1>
    </dataValidation>
    <dataValidation type="list" allowBlank="1" showInputMessage="1" showErrorMessage="1" promptTitle="Location" prompt="Select the Location from the dropdown list. " sqref="D10:F12 D36:F38" xr:uid="{A05C6C35-B8BC-48E4-88E6-CB45F1D61B75}">
      <formula1>"Conditioned Space, Unconditioned Garage, Unconditioned Basement "</formula1>
    </dataValidation>
    <dataValidation type="list" allowBlank="1" showInputMessage="1" showErrorMessage="1" promptTitle="Input Units" prompt="Select the rated input of the water hear from the dropdown list. _x000a_" sqref="A15:B16 A41:B42" xr:uid="{1E718B10-ECEA-4D72-873F-B7DAC4664E20}">
      <formula1>"KBTU Per Hour, KW"</formula1>
    </dataValidation>
    <dataValidation type="list" allowBlank="1" showInputMessage="1" showErrorMessage="1" promptTitle="Insulation Type" prompt="Choose the Insulation Type for Existing Water Heater, if applicable. " sqref="M25:N26 M51:N52" xr:uid="{E28B8BA3-F2D6-44B5-A966-D16E96A43B58}">
      <formula1>"Fiberglass, Polyurethane"</formula1>
    </dataValidation>
    <dataValidation allowBlank="1" showInputMessage="1" showErrorMessage="1" promptTitle="Manufacturer" prompt="Enter Manufacturer of Water Heater. " sqref="A5:C7 A31:C33" xr:uid="{CC0C8F92-6E4B-4630-8659-120F5DD07098}"/>
    <dataValidation allowBlank="1" showInputMessage="1" showErrorMessage="1" promptTitle="Model Number " prompt="Enter Model Number from Dataplate. " sqref="D5:F7 D31:F33" xr:uid="{CF975A49-BF86-429D-9AAD-47BF72D09CCA}"/>
    <dataValidation allowBlank="1" showInputMessage="1" showErrorMessage="1" promptTitle="Serial Number" prompt="Enter Serial Number from Dataplate. " sqref="G5:I7 G31:I33" xr:uid="{40F54311-ACBD-48E5-912C-0EE73CE6565A}"/>
    <dataValidation allowBlank="1" showInputMessage="1" showErrorMessage="1" promptTitle="Manufacture Year" prompt="Enter Year Model of Water Heater. " sqref="J5:K7 J31:K33" xr:uid="{CC07E872-77C7-41BB-9D76-C78113F51614}"/>
    <dataValidation type="list" allowBlank="1" showInputMessage="1" showErrorMessage="1" promptTitle="Condition of Water Heater" prompt="Select the existing condtion of the water heater that best describes the appliance, if other, please provide explanation in notes section. _x000a_" sqref="G10:J12 G36:J38" xr:uid="{323F3BD6-C698-4558-8B67-800D9118611D}">
      <formula1>"Good- Working Properly, Fair - Functioning but missing components, Poor- Leaking Visible Corrosion, Not Working- Pilot Out/Ignition Issue Etc., Other- Explained In Notes"</formula1>
    </dataValidation>
    <dataValidation allowBlank="1" showInputMessage="1" showErrorMessage="1" promptTitle="Rated Storage Capacity" prompt="Enter the Rated Storage Capacity (Gal Size) of Water Heater. " sqref="K10:N12 K36:N38" xr:uid="{1E8F118D-B8AF-4E8E-A8FB-733C8F14E311}"/>
    <dataValidation allowBlank="1" showInputMessage="1" showErrorMessage="1" promptTitle="Rated Input" prompt="Rated Input refers to the amount of energy a water heater consumed to heat water, measured in specific units found on the dataplate tag. " sqref="C15:D16 C41:D42" xr:uid="{1F23BC11-E00E-468B-A69F-3A8AB4C92DD4}"/>
    <dataValidation allowBlank="1" showInputMessage="1" showErrorMessage="1" promptTitle="Output Rating " prompt="If Gas- Take the Input Rating x RE = BTU/Hr_x000a__x000a_If kW, the output is often the same as the input since electric units are nearly 100% efficient. " sqref="E15:F16 E41:F42" xr:uid="{17FC22E6-6C81-4E41-84E2-F1E52B83EF5A}"/>
    <dataValidation allowBlank="1" showInputMessage="1" showErrorMessage="1" promptTitle="Energy Factor" prompt="Measures overall efficiency, including standby loses (older metric, replaced by UEF)_x000a_" sqref="G15:H16 G41:H42" xr:uid="{730D7A52-AF59-4A26-B7D9-0F3288CBE9E6}"/>
    <dataValidation allowBlank="1" showInputMessage="1" showErrorMessage="1" promptTitle="Uniform Energy Factor" prompt="Updated version of EF, usually found on Energy Guide Label, measures how effectively a unit converts energy into usable hot water. " sqref="I15:J16 I41:J42" xr:uid="{738E0D6F-3E5D-4D02-8675-39AAA1952D6B}"/>
    <dataValidation allowBlank="1" showInputMessage="1" showErrorMessage="1" promptTitle="First- Hour Rating (gal)" prompt="Enter the FHR, usually found on Energy Guide, is the number of gallons hot water a storage type water heater can supply in the first hour of operation. " sqref="K15:L16 K41:L42" xr:uid="{824FB865-DF26-497C-9F0E-F411AFDCE591}"/>
    <dataValidation allowBlank="1" showInputMessage="1" showErrorMessage="1" promptTitle="Recovery Efficiency" prompt="Enter the RE for the equipment type, this meausres how efficiently the heater converts input energy into usable heat. _x000a_Typical RE's are 98% for Electric &amp; 76% Natural Gas/Propane" sqref="M15:N16 M41:N42" xr:uid="{16EF4FA7-1B10-42E4-9E89-A95711B08253}"/>
    <dataValidation allowBlank="1" showInputMessage="1" showErrorMessage="1" promptTitle="CO Levels" prompt="Enter CO Reading from Combustion Analyzer, if applicable. " sqref="A20:C21 A46:C47" xr:uid="{103479B8-4F9A-472B-9394-74C8E5F1DF3A}"/>
    <dataValidation type="list" allowBlank="1" showInputMessage="1" showErrorMessage="1" promptTitle="Draft Test Results" prompt="Did the Draft Test Pass or Fail from the Initial Inspection? " sqref="D20:F21 D46:F47" xr:uid="{44EB1B6E-FB50-44CC-8864-4061EF288739}">
      <formula1>"Yes, No, N/A"</formula1>
    </dataValidation>
    <dataValidation allowBlank="1" showInputMessage="1" showErrorMessage="1" promptTitle="HWH Testing Efficiency " prompt="Enter efficiency taken from Combustion Analyzer, if applicable. " sqref="G46:I47" xr:uid="{3B779C21-9B32-4525-827F-81D6BC33A0A1}"/>
    <dataValidation allowBlank="1" showInputMessage="1" showErrorMessage="1" promptTitle="HWH Temperature" prompt="Enter tested Temp from Water Heater. " sqref="J20:L21 J46:L47" xr:uid="{B757714E-6633-4BB3-A5B1-B1B3AF7CFB11}"/>
    <dataValidation allowBlank="1" showInputMessage="1" showErrorMessage="1" promptTitle="Water Heater Wrap Present" prompt="Select Box if Tank Insulation is present. " sqref="C23:D26 C49:D52" xr:uid="{8D964FED-1EFC-4D0A-8BAA-FBC5B1ADCD88}"/>
    <dataValidation allowBlank="1" showInputMessage="1" showErrorMessage="1" promptTitle="Water Heater Pipe Insul. Present" prompt="Select Box if Pipe Wrap is present for water heater. " sqref="G23:H26 G49:H52" xr:uid="{C0B45FAC-C1A1-496E-B762-E3C514E30066}"/>
    <dataValidation allowBlank="1" showInputMessage="1" showErrorMessage="1" promptTitle="Tank R-Value" prompt="Enter current Tank R-Value of existing Water Heater. " sqref="I25:J26 I51:J52" xr:uid="{5054D4BC-9C3A-40D2-96E5-6A0D157843A5}"/>
    <dataValidation allowBlank="1" showInputMessage="1" showErrorMessage="1" promptTitle="Thickness (in)" prompt="Enter thickness of existing water heater tank insulation, if applicable. " sqref="K25:L26 K51:L52" xr:uid="{24DC92A8-C546-4B68-9433-84A1F1AF0576}"/>
    <dataValidation type="list" allowBlank="1" showInputMessage="1" showErrorMessage="1" promptTitle="Defrost Option" prompt="Select the Defrost Option of Refrigerator. " sqref="A77:C78" xr:uid="{6E0290D0-304F-479D-8EE7-97833B113986}">
      <formula1>"Automatic, Manual, Partial Automatic, Other "</formula1>
    </dataValidation>
    <dataValidation type="list" allowBlank="1" showInputMessage="1" showErrorMessage="1" promptTitle="Location " prompt="Enter the Location of the Refrigerator. " sqref="D77:F78" xr:uid="{7886A2D1-5FB4-4625-A330-8180FB886312}">
      <formula1>"Conditioned Space, Unconditioned Garage, Unconditioned Basement"</formula1>
    </dataValidation>
    <dataValidation type="list" allowBlank="1" showInputMessage="1" showErrorMessage="1" promptTitle="Location " prompt="Select the location of the lighting from the dropdown list. " sqref="L80:N83" xr:uid="{09408E87-D620-405D-AFC3-4DAF0BA48F8E}">
      <formula1>"Kitchen, Family Room, Living Room, Recreation Room, Dining Room, Bedroom, Bathroom, Utility Room, Other "</formula1>
    </dataValidation>
    <dataValidation allowBlank="1" showInputMessage="1" showErrorMessage="1" promptTitle="# of Showerheads" prompt="Enter the # of Showerheads present. " sqref="A66:B67 A58:B59 A62:B63" xr:uid="{E08EE2A2-E814-4737-9722-1B390F76A9A7}"/>
    <dataValidation allowBlank="1" showInputMessage="1" showErrorMessage="1" promptTitle="Flow Rate (gpm)" prompt="Enter the existing flow rate of Showerheads. " sqref="C66:D67 C58:D59 C62:D63" xr:uid="{31495E48-B7DC-465D-B46B-F816934D953F}"/>
    <dataValidation allowBlank="1" showInputMessage="1" showErrorMessage="1" promptTitle="Shower Use (min/day)" prompt="Enter the min/day per Household. _x000a_Typically usage consist of 10.5`15 min per day/per person. " sqref="E66:F67 E58:F59 E62:F63" xr:uid="{799DE27C-36B2-45A2-99E7-2693DB1E1DCA}"/>
    <dataValidation allowBlank="1" showInputMessage="1" showErrorMessage="1" promptTitle="# of Aerators Present" prompt="Enter the # of Aerators present. " sqref="G66:I67 G58:I59 G62:I63" xr:uid="{70C2A960-B9D6-478F-9821-E372A49887C9}"/>
    <dataValidation allowBlank="1" showInputMessage="1" showErrorMessage="1" promptTitle="Flow Rate (gpm)" prompt="Enter the Gallon Per Minute rate for Each. " sqref="J66:K67 J58:K59 J62:K63" xr:uid="{5C60A957-986A-4A79-8BE9-87A7C729A219}"/>
    <dataValidation allowBlank="1" showInputMessage="1" showErrorMessage="1" promptTitle="Minutes each/per day" prompt="Enter Avg. Min per day for HH. _x000a_• Low Usage (1-2 People) 5-10 per day_x000a_• Moderate Usage (3-4 People) 10-20 per day. _x000a_• High Usage (5+ People) 20-30 per day. " sqref="L66:N67 L58:N59 L62:N63" xr:uid="{AC9636B0-7434-4ECD-A18F-868B7AB0242C}"/>
    <dataValidation allowBlank="1" showInputMessage="1" showErrorMessage="1" promptTitle="Manufacturer " prompt="Enter Refrigerator Manufacturer" sqref="A72:D74" xr:uid="{3C7EAD43-5379-45A9-A3DE-9F7F0A50B6D6}"/>
    <dataValidation allowBlank="1" showInputMessage="1" showErrorMessage="1" promptTitle="Model Number" prompt="Enter Model Number for Refrigerator. " sqref="E72:H74" xr:uid="{103C0204-96E2-40AB-80F8-D70054E40009}"/>
    <dataValidation allowBlank="1" showInputMessage="1" showErrorMessage="1" promptTitle="Serial Number" prompt="Enter Serial Number for Refrigerator " sqref="I72:K74" xr:uid="{9D46DB8E-4AD7-4810-99D8-3AC86C6FB88D}"/>
    <dataValidation allowBlank="1" showInputMessage="1" showErrorMessage="1" promptTitle="Manufacture Date" prompt="Enter Year Model of Refrigerator. " sqref="L72:N74" xr:uid="{88D00A81-9DA4-45ED-8BCF-77719BFD978C}"/>
    <dataValidation type="list" allowBlank="1" showInputMessage="1" showErrorMessage="1" promptTitle="Door Seal Condition" prompt="Select the Door Seal Condition of Refrigerator. " sqref="G77:H78" xr:uid="{51EE5E72-2A53-4CA6-A579-B5A0460C6C73}">
      <formula1>"Good, Fair- Some Wear, Poor- Gaps Visible "</formula1>
    </dataValidation>
    <dataValidation allowBlank="1" showInputMessage="1" showErrorMessage="1" promptTitle="Metering Mintues " prompt="If metered, enter the metering minutes from device. " sqref="I77:J78" xr:uid="{2467702B-DB81-4088-99B6-282BA7CDAFDE}"/>
    <dataValidation allowBlank="1" showInputMessage="1" showErrorMessage="1" promptTitle="Meter Reading" prompt="Enter Meter Reading taken from Device. " sqref="K77:L78" xr:uid="{4A16E6C6-2560-426E-9E5C-E11AAB2580A4}"/>
    <dataValidation allowBlank="1" showInputMessage="1" showErrorMessage="1" promptTitle="Size (cu ft)" prompt="Enter the size of existing refrigerator. " sqref="M77:N78" xr:uid="{BEE54B4A-CE32-4903-A773-ED624806B260}"/>
    <dataValidation type="list" allowBlank="1" showInputMessage="1" showErrorMessage="1" promptTitle="Type" prompt="Select Lighting Type from dropdown list. " sqref="F86 E80:F83" xr:uid="{AC49F043-0DB4-4B33-85D6-A497A34C2BBF}">
      <formula1>"Incandescent, Halogen, Fluorescent, CFL, LED, Other "</formula1>
    </dataValidation>
    <dataValidation allowBlank="1" showInputMessage="1" showErrorMessage="1" promptTitle="Quanity" prompt="Enter the # of lighting that share the same characteristics. " sqref="H80:H83" xr:uid="{7A3034B7-B815-42E4-8552-97DCC92DD0F4}"/>
    <dataValidation allowBlank="1" showInputMessage="1" showErrorMessage="1" promptTitle="Usage (hr/day)" prompt="Enter the Usage per day based on the type of lighting selected. _x000a_Small Home / Apartment (1-2 people) → 3-5 hours/day_x000a_Medium Home (3-4 people) → 5-8 hours/day_x000a_Large Home (5+ people) → 8-12 hours/day" sqref="J80:J83" xr:uid="{1DB14107-6D0C-46E8-9E38-639EEAB3FAA6}"/>
    <dataValidation type="list" allowBlank="1" showInputMessage="1" showErrorMessage="1" promptTitle="Spillage Test Results" prompt="Enter the results for spillage test. " sqref="G20:I21" xr:uid="{3CC75B1A-96B4-4237-80ED-B655A02EE976}">
      <formula1>"Pass, Fail"</formula1>
    </dataValidation>
    <dataValidation type="list" allowBlank="1" showInputMessage="1" showErrorMessage="1" promptTitle="Fuel Type" prompt="Select the Fuel Type from the dropdown list. _x000a_" sqref="L5:N7" xr:uid="{273538E0-1AF0-4D70-B731-EDFA1918B5DC}">
      <formula1>"Electricity, Natural Gas, Propane/LPG, Fuel Oil "</formula1>
    </dataValidation>
  </dataValidations>
  <printOptions horizontalCentered="1"/>
  <pageMargins left="0" right="0" top="0" bottom="0" header="0" footer="0"/>
  <pageSetup scale="70" orientation="landscape" r:id="rId1"/>
  <rowBreaks count="1" manualBreakCount="1">
    <brk id="5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3" r:id="rId4" name="Check Box 3">
              <controlPr defaultSize="0" autoFill="0" autoLine="0" autoPict="0">
                <anchor moveWithCells="1">
                  <from>
                    <xdr:col>2</xdr:col>
                    <xdr:colOff>533400</xdr:colOff>
                    <xdr:row>22</xdr:row>
                    <xdr:rowOff>152400</xdr:rowOff>
                  </from>
                  <to>
                    <xdr:col>3</xdr:col>
                    <xdr:colOff>85725</xdr:colOff>
                    <xdr:row>24</xdr:row>
                    <xdr:rowOff>76200</xdr:rowOff>
                  </to>
                </anchor>
              </controlPr>
            </control>
          </mc:Choice>
        </mc:AlternateContent>
        <mc:AlternateContent xmlns:mc="http://schemas.openxmlformats.org/markup-compatibility/2006">
          <mc:Choice Requires="x14">
            <control shapeId="10244" r:id="rId5" name="Check Box 4">
              <controlPr defaultSize="0" autoFill="0" autoLine="0" autoPict="0">
                <anchor moveWithCells="1">
                  <from>
                    <xdr:col>6</xdr:col>
                    <xdr:colOff>485775</xdr:colOff>
                    <xdr:row>22</xdr:row>
                    <xdr:rowOff>104775</xdr:rowOff>
                  </from>
                  <to>
                    <xdr:col>7</xdr:col>
                    <xdr:colOff>38100</xdr:colOff>
                    <xdr:row>24</xdr:row>
                    <xdr:rowOff>28575</xdr:rowOff>
                  </to>
                </anchor>
              </controlPr>
            </control>
          </mc:Choice>
        </mc:AlternateContent>
        <mc:AlternateContent xmlns:mc="http://schemas.openxmlformats.org/markup-compatibility/2006">
          <mc:Choice Requires="x14">
            <control shapeId="10250" r:id="rId6" name="Check Box 10">
              <controlPr defaultSize="0" autoFill="0" autoLine="0" autoPict="0">
                <anchor moveWithCells="1">
                  <from>
                    <xdr:col>2</xdr:col>
                    <xdr:colOff>723900</xdr:colOff>
                    <xdr:row>49</xdr:row>
                    <xdr:rowOff>38100</xdr:rowOff>
                  </from>
                  <to>
                    <xdr:col>3</xdr:col>
                    <xdr:colOff>276225</xdr:colOff>
                    <xdr:row>50</xdr:row>
                    <xdr:rowOff>152400</xdr:rowOff>
                  </to>
                </anchor>
              </controlPr>
            </control>
          </mc:Choice>
        </mc:AlternateContent>
        <mc:AlternateContent xmlns:mc="http://schemas.openxmlformats.org/markup-compatibility/2006">
          <mc:Choice Requires="x14">
            <control shapeId="10251" r:id="rId7" name="Check Box 11">
              <controlPr defaultSize="0" autoFill="0" autoLine="0" autoPict="0">
                <anchor moveWithCells="1">
                  <from>
                    <xdr:col>6</xdr:col>
                    <xdr:colOff>685800</xdr:colOff>
                    <xdr:row>49</xdr:row>
                    <xdr:rowOff>9525</xdr:rowOff>
                  </from>
                  <to>
                    <xdr:col>7</xdr:col>
                    <xdr:colOff>238125</xdr:colOff>
                    <xdr:row>50</xdr:row>
                    <xdr:rowOff>123825</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3FAC4-8CDB-4603-A96F-5F368C0B7831}">
  <sheetPr codeName="Sheet14"/>
  <dimension ref="A1:N73"/>
  <sheetViews>
    <sheetView showGridLines="0" zoomScaleNormal="100" workbookViewId="0">
      <selection sqref="A1:N1"/>
    </sheetView>
  </sheetViews>
  <sheetFormatPr defaultRowHeight="15" x14ac:dyDescent="0.25"/>
  <cols>
    <col min="1" max="12" width="11" customWidth="1"/>
    <col min="13" max="13" width="20.7109375" customWidth="1"/>
    <col min="14" max="14" width="53.42578125" customWidth="1"/>
  </cols>
  <sheetData>
    <row r="1" spans="1:14" s="16" customFormat="1" ht="18.2" customHeight="1" x14ac:dyDescent="0.25">
      <c r="A1" s="315" t="s">
        <v>227</v>
      </c>
      <c r="B1" s="316"/>
      <c r="C1" s="316"/>
      <c r="D1" s="316"/>
      <c r="E1" s="316"/>
      <c r="F1" s="316"/>
      <c r="G1" s="316"/>
      <c r="H1" s="316"/>
      <c r="I1" s="316"/>
      <c r="J1" s="316"/>
      <c r="K1" s="316"/>
      <c r="L1" s="316"/>
      <c r="M1" s="316"/>
      <c r="N1" s="317"/>
    </row>
    <row r="2" spans="1:14" x14ac:dyDescent="0.25">
      <c r="A2" s="505" t="s">
        <v>228</v>
      </c>
      <c r="B2" s="506"/>
      <c r="C2" s="506"/>
      <c r="D2" s="506"/>
      <c r="E2" s="506"/>
      <c r="F2" s="506"/>
      <c r="G2" s="506"/>
      <c r="H2" s="506"/>
      <c r="I2" s="506"/>
      <c r="J2" s="506"/>
      <c r="K2" s="506"/>
      <c r="L2" s="506"/>
      <c r="M2" s="506"/>
      <c r="N2" s="507"/>
    </row>
    <row r="3" spans="1:14" x14ac:dyDescent="0.25">
      <c r="A3" s="427" t="s">
        <v>229</v>
      </c>
      <c r="B3" s="321"/>
      <c r="C3" s="321"/>
      <c r="D3" s="241"/>
      <c r="E3" s="241"/>
      <c r="F3" s="321" t="s">
        <v>163</v>
      </c>
      <c r="G3" s="321"/>
      <c r="H3" s="241"/>
      <c r="I3" s="241"/>
      <c r="J3" s="321" t="s">
        <v>230</v>
      </c>
      <c r="K3" s="321"/>
      <c r="L3" s="241"/>
      <c r="M3" s="241"/>
      <c r="N3" s="425"/>
    </row>
    <row r="4" spans="1:14" x14ac:dyDescent="0.25">
      <c r="A4" s="427"/>
      <c r="B4" s="321"/>
      <c r="C4" s="321"/>
      <c r="D4" s="241"/>
      <c r="E4" s="241"/>
      <c r="F4" s="321"/>
      <c r="G4" s="321"/>
      <c r="H4" s="241"/>
      <c r="I4" s="241"/>
      <c r="J4" s="321"/>
      <c r="K4" s="321"/>
      <c r="L4" s="241"/>
      <c r="M4" s="241"/>
      <c r="N4" s="425"/>
    </row>
    <row r="5" spans="1:14" x14ac:dyDescent="0.25">
      <c r="A5" s="427" t="s">
        <v>229</v>
      </c>
      <c r="B5" s="321"/>
      <c r="C5" s="321"/>
      <c r="D5" s="241"/>
      <c r="E5" s="241"/>
      <c r="F5" s="321" t="s">
        <v>163</v>
      </c>
      <c r="G5" s="321"/>
      <c r="H5" s="241"/>
      <c r="I5" s="241"/>
      <c r="J5" s="321" t="s">
        <v>230</v>
      </c>
      <c r="K5" s="321"/>
      <c r="L5" s="241"/>
      <c r="M5" s="241"/>
      <c r="N5" s="425"/>
    </row>
    <row r="6" spans="1:14" x14ac:dyDescent="0.25">
      <c r="A6" s="427"/>
      <c r="B6" s="321"/>
      <c r="C6" s="321"/>
      <c r="D6" s="241"/>
      <c r="E6" s="241"/>
      <c r="F6" s="321"/>
      <c r="G6" s="321"/>
      <c r="H6" s="241"/>
      <c r="I6" s="241"/>
      <c r="J6" s="321"/>
      <c r="K6" s="321"/>
      <c r="L6" s="241"/>
      <c r="M6" s="241"/>
      <c r="N6" s="425"/>
    </row>
    <row r="7" spans="1:14" x14ac:dyDescent="0.25">
      <c r="A7" s="427" t="s">
        <v>229</v>
      </c>
      <c r="B7" s="321"/>
      <c r="C7" s="321"/>
      <c r="D7" s="241"/>
      <c r="E7" s="241"/>
      <c r="F7" s="321" t="s">
        <v>163</v>
      </c>
      <c r="G7" s="321"/>
      <c r="H7" s="241"/>
      <c r="I7" s="241"/>
      <c r="J7" s="321" t="s">
        <v>230</v>
      </c>
      <c r="K7" s="321"/>
      <c r="L7" s="241"/>
      <c r="M7" s="241"/>
      <c r="N7" s="425"/>
    </row>
    <row r="8" spans="1:14" x14ac:dyDescent="0.25">
      <c r="A8" s="427"/>
      <c r="B8" s="321"/>
      <c r="C8" s="321"/>
      <c r="D8" s="241"/>
      <c r="E8" s="241"/>
      <c r="F8" s="321"/>
      <c r="G8" s="321"/>
      <c r="H8" s="241"/>
      <c r="I8" s="241"/>
      <c r="J8" s="321"/>
      <c r="K8" s="321"/>
      <c r="L8" s="241"/>
      <c r="M8" s="241"/>
      <c r="N8" s="425"/>
    </row>
    <row r="9" spans="1:14" x14ac:dyDescent="0.25">
      <c r="A9" s="415" t="s">
        <v>231</v>
      </c>
      <c r="B9" s="367"/>
      <c r="C9" s="367"/>
      <c r="D9" s="418"/>
      <c r="E9" s="418"/>
      <c r="F9" s="42"/>
      <c r="G9" s="43"/>
      <c r="H9" s="43"/>
      <c r="I9" s="43"/>
      <c r="J9" s="43"/>
      <c r="K9" s="43"/>
      <c r="L9" s="43"/>
      <c r="M9" s="43"/>
      <c r="N9" s="132"/>
    </row>
    <row r="10" spans="1:14" x14ac:dyDescent="0.25">
      <c r="A10" s="415"/>
      <c r="B10" s="367"/>
      <c r="C10" s="367"/>
      <c r="D10" s="418"/>
      <c r="E10" s="418"/>
      <c r="F10" s="534" t="s">
        <v>232</v>
      </c>
      <c r="G10" s="535"/>
      <c r="H10" s="535"/>
      <c r="I10" s="535"/>
      <c r="J10" s="535"/>
      <c r="K10" s="535"/>
      <c r="L10" s="535"/>
      <c r="M10" s="535"/>
      <c r="N10" s="536"/>
    </row>
    <row r="11" spans="1:14" x14ac:dyDescent="0.25">
      <c r="A11" s="415"/>
      <c r="B11" s="367"/>
      <c r="C11" s="367"/>
      <c r="D11" s="418"/>
      <c r="E11" s="418"/>
      <c r="F11" s="44"/>
      <c r="G11" s="41"/>
      <c r="H11" s="41"/>
      <c r="I11" s="41"/>
      <c r="J11" s="41"/>
      <c r="K11" s="41"/>
      <c r="L11" s="41"/>
      <c r="M11" s="41"/>
      <c r="N11" s="127"/>
    </row>
    <row r="12" spans="1:14" x14ac:dyDescent="0.25">
      <c r="A12" s="415" t="s">
        <v>233</v>
      </c>
      <c r="B12" s="367"/>
      <c r="C12" s="367"/>
      <c r="D12" s="241"/>
      <c r="E12" s="241"/>
      <c r="F12" s="321" t="s">
        <v>163</v>
      </c>
      <c r="G12" s="321"/>
      <c r="H12" s="241"/>
      <c r="I12" s="241"/>
      <c r="J12" s="321" t="s">
        <v>230</v>
      </c>
      <c r="K12" s="321"/>
      <c r="L12" s="241"/>
      <c r="M12" s="241"/>
      <c r="N12" s="425"/>
    </row>
    <row r="13" spans="1:14" x14ac:dyDescent="0.25">
      <c r="A13" s="415"/>
      <c r="B13" s="367"/>
      <c r="C13" s="367"/>
      <c r="D13" s="241"/>
      <c r="E13" s="241"/>
      <c r="F13" s="321"/>
      <c r="G13" s="321"/>
      <c r="H13" s="241"/>
      <c r="I13" s="241"/>
      <c r="J13" s="321"/>
      <c r="K13" s="321"/>
      <c r="L13" s="241"/>
      <c r="M13" s="241"/>
      <c r="N13" s="425"/>
    </row>
    <row r="14" spans="1:14" x14ac:dyDescent="0.25">
      <c r="A14" s="415" t="s">
        <v>233</v>
      </c>
      <c r="B14" s="367"/>
      <c r="C14" s="367"/>
      <c r="D14" s="241"/>
      <c r="E14" s="241"/>
      <c r="F14" s="321" t="s">
        <v>163</v>
      </c>
      <c r="G14" s="321"/>
      <c r="H14" s="241"/>
      <c r="I14" s="241"/>
      <c r="J14" s="321" t="s">
        <v>230</v>
      </c>
      <c r="K14" s="321"/>
      <c r="L14" s="241"/>
      <c r="M14" s="241"/>
      <c r="N14" s="425"/>
    </row>
    <row r="15" spans="1:14" x14ac:dyDescent="0.25">
      <c r="A15" s="415"/>
      <c r="B15" s="367"/>
      <c r="C15" s="367"/>
      <c r="D15" s="241"/>
      <c r="E15" s="241"/>
      <c r="F15" s="321"/>
      <c r="G15" s="321"/>
      <c r="H15" s="241"/>
      <c r="I15" s="241"/>
      <c r="J15" s="321"/>
      <c r="K15" s="321"/>
      <c r="L15" s="241"/>
      <c r="M15" s="241"/>
      <c r="N15" s="425"/>
    </row>
    <row r="16" spans="1:14" x14ac:dyDescent="0.25">
      <c r="A16" s="415" t="s">
        <v>234</v>
      </c>
      <c r="B16" s="367"/>
      <c r="C16" s="367"/>
      <c r="D16" s="418"/>
      <c r="E16" s="418"/>
      <c r="F16" s="42"/>
      <c r="G16" s="43"/>
      <c r="H16" s="43"/>
      <c r="I16" s="43"/>
      <c r="J16" s="43"/>
      <c r="K16" s="43"/>
      <c r="L16" s="43"/>
      <c r="M16" s="43"/>
      <c r="N16" s="132"/>
    </row>
    <row r="17" spans="1:14" x14ac:dyDescent="0.25">
      <c r="A17" s="415"/>
      <c r="B17" s="367"/>
      <c r="C17" s="367"/>
      <c r="D17" s="418"/>
      <c r="E17" s="418"/>
      <c r="F17" s="534" t="s">
        <v>235</v>
      </c>
      <c r="G17" s="535"/>
      <c r="H17" s="535"/>
      <c r="I17" s="535"/>
      <c r="J17" s="535"/>
      <c r="K17" s="535"/>
      <c r="L17" s="535"/>
      <c r="M17" s="535"/>
      <c r="N17" s="536"/>
    </row>
    <row r="18" spans="1:14" x14ac:dyDescent="0.25">
      <c r="A18" s="415"/>
      <c r="B18" s="367"/>
      <c r="C18" s="367"/>
      <c r="D18" s="418"/>
      <c r="E18" s="418"/>
      <c r="F18" s="44"/>
      <c r="G18" s="41"/>
      <c r="H18" s="41"/>
      <c r="I18" s="41"/>
      <c r="J18" s="41"/>
      <c r="K18" s="41"/>
      <c r="L18" s="41"/>
      <c r="M18" s="41"/>
      <c r="N18" s="127"/>
    </row>
    <row r="19" spans="1:14" x14ac:dyDescent="0.25">
      <c r="A19" s="505" t="s">
        <v>236</v>
      </c>
      <c r="B19" s="506"/>
      <c r="C19" s="506"/>
      <c r="D19" s="506"/>
      <c r="E19" s="506"/>
      <c r="F19" s="506"/>
      <c r="G19" s="506"/>
      <c r="H19" s="506"/>
      <c r="I19" s="506"/>
      <c r="J19" s="506"/>
      <c r="K19" s="506"/>
      <c r="L19" s="506"/>
      <c r="M19" s="506"/>
      <c r="N19" s="507"/>
    </row>
    <row r="20" spans="1:14" x14ac:dyDescent="0.25">
      <c r="A20" s="415" t="s">
        <v>237</v>
      </c>
      <c r="B20" s="367"/>
      <c r="C20" s="367"/>
      <c r="D20" s="321" t="s">
        <v>242</v>
      </c>
      <c r="E20" s="321"/>
      <c r="F20" s="321"/>
      <c r="G20" s="367" t="s">
        <v>238</v>
      </c>
      <c r="H20" s="367"/>
      <c r="I20" s="367"/>
      <c r="J20" s="367" t="s">
        <v>239</v>
      </c>
      <c r="K20" s="367"/>
      <c r="L20" s="367"/>
      <c r="M20" s="367" t="s">
        <v>260</v>
      </c>
      <c r="N20" s="428"/>
    </row>
    <row r="21" spans="1:14" x14ac:dyDescent="0.25">
      <c r="A21" s="415"/>
      <c r="B21" s="367"/>
      <c r="C21" s="367"/>
      <c r="D21" s="321"/>
      <c r="E21" s="321"/>
      <c r="F21" s="321"/>
      <c r="G21" s="367"/>
      <c r="H21" s="367"/>
      <c r="I21" s="367"/>
      <c r="J21" s="367"/>
      <c r="K21" s="367"/>
      <c r="L21" s="367"/>
      <c r="M21" s="367"/>
      <c r="N21" s="428"/>
    </row>
    <row r="22" spans="1:14" ht="45" customHeight="1" x14ac:dyDescent="0.25">
      <c r="A22" s="416"/>
      <c r="B22" s="241"/>
      <c r="C22" s="241"/>
      <c r="D22" s="241"/>
      <c r="E22" s="241"/>
      <c r="F22" s="241"/>
      <c r="G22" s="241"/>
      <c r="H22" s="241"/>
      <c r="I22" s="241"/>
      <c r="J22" s="241"/>
      <c r="K22" s="241"/>
      <c r="L22" s="241"/>
      <c r="M22" s="321" t="s">
        <v>261</v>
      </c>
      <c r="N22" s="428" t="s">
        <v>265</v>
      </c>
    </row>
    <row r="23" spans="1:14" x14ac:dyDescent="0.25">
      <c r="A23" s="416"/>
      <c r="B23" s="241"/>
      <c r="C23" s="241"/>
      <c r="D23" s="241"/>
      <c r="E23" s="241"/>
      <c r="F23" s="241"/>
      <c r="G23" s="241"/>
      <c r="H23" s="241"/>
      <c r="I23" s="241"/>
      <c r="J23" s="241"/>
      <c r="K23" s="241"/>
      <c r="L23" s="241"/>
      <c r="M23" s="321"/>
      <c r="N23" s="428"/>
    </row>
    <row r="24" spans="1:14" x14ac:dyDescent="0.25">
      <c r="A24" s="537" t="s">
        <v>248</v>
      </c>
      <c r="B24" s="538"/>
      <c r="C24" s="538"/>
      <c r="D24" s="538"/>
      <c r="E24" s="538"/>
      <c r="F24" s="538"/>
      <c r="G24" s="538"/>
      <c r="H24" s="538"/>
      <c r="I24" s="538"/>
      <c r="J24" s="538"/>
      <c r="K24" s="538"/>
      <c r="L24" s="539"/>
      <c r="M24" s="49" t="s">
        <v>262</v>
      </c>
      <c r="N24" s="133" t="s">
        <v>266</v>
      </c>
    </row>
    <row r="25" spans="1:14" x14ac:dyDescent="0.25">
      <c r="A25" s="134" t="s">
        <v>243</v>
      </c>
      <c r="B25" s="46"/>
      <c r="C25" s="46"/>
      <c r="D25" s="46"/>
      <c r="E25" s="46"/>
      <c r="F25" s="46"/>
      <c r="G25" s="46"/>
      <c r="H25" s="46"/>
      <c r="I25" s="46"/>
      <c r="J25" s="46"/>
      <c r="K25" s="46"/>
      <c r="L25" s="45"/>
      <c r="M25" s="49" t="s">
        <v>263</v>
      </c>
      <c r="N25" s="133" t="s">
        <v>240</v>
      </c>
    </row>
    <row r="26" spans="1:14" x14ac:dyDescent="0.25">
      <c r="A26" s="134" t="s">
        <v>244</v>
      </c>
      <c r="B26" s="46"/>
      <c r="C26" s="46"/>
      <c r="D26" s="46"/>
      <c r="E26" s="46"/>
      <c r="F26" s="46"/>
      <c r="G26" s="46"/>
      <c r="H26" s="46"/>
      <c r="I26" s="46"/>
      <c r="J26" s="46"/>
      <c r="K26" s="46"/>
      <c r="L26" s="45"/>
      <c r="M26" s="49" t="s">
        <v>264</v>
      </c>
      <c r="N26" s="133" t="s">
        <v>267</v>
      </c>
    </row>
    <row r="27" spans="1:14" x14ac:dyDescent="0.25">
      <c r="A27" s="134" t="s">
        <v>245</v>
      </c>
      <c r="B27" s="46"/>
      <c r="C27" s="46"/>
      <c r="D27" s="46"/>
      <c r="E27" s="46"/>
      <c r="F27" s="46"/>
      <c r="G27" s="46"/>
      <c r="H27" s="46"/>
      <c r="I27" s="46"/>
      <c r="J27" s="46"/>
      <c r="K27" s="46"/>
      <c r="L27" s="45"/>
      <c r="M27" s="135" t="s">
        <v>268</v>
      </c>
      <c r="N27" s="136"/>
    </row>
    <row r="28" spans="1:14" x14ac:dyDescent="0.25">
      <c r="A28" s="134" t="s">
        <v>246</v>
      </c>
      <c r="B28" s="46"/>
      <c r="C28" s="46"/>
      <c r="D28" s="46"/>
      <c r="E28" s="46"/>
      <c r="F28" s="46"/>
      <c r="G28" s="46"/>
      <c r="H28" s="46"/>
      <c r="I28" s="46"/>
      <c r="J28" s="46"/>
      <c r="K28" s="46"/>
      <c r="L28" s="45"/>
      <c r="M28" s="135" t="s">
        <v>269</v>
      </c>
      <c r="N28" s="136"/>
    </row>
    <row r="29" spans="1:14" ht="15.75" customHeight="1" x14ac:dyDescent="0.25">
      <c r="A29" s="137" t="s">
        <v>247</v>
      </c>
      <c r="B29" s="47"/>
      <c r="C29" s="47"/>
      <c r="D29" s="47"/>
      <c r="E29" s="47"/>
      <c r="F29" s="47"/>
      <c r="G29" s="47"/>
      <c r="H29" s="47"/>
      <c r="I29" s="47"/>
      <c r="J29" s="47"/>
      <c r="K29" s="47"/>
      <c r="L29" s="48"/>
      <c r="M29" s="135" t="s">
        <v>270</v>
      </c>
      <c r="N29" s="136"/>
    </row>
    <row r="30" spans="1:14" x14ac:dyDescent="0.25">
      <c r="A30" s="505" t="s">
        <v>249</v>
      </c>
      <c r="B30" s="506"/>
      <c r="C30" s="506"/>
      <c r="D30" s="506"/>
      <c r="E30" s="506"/>
      <c r="F30" s="506"/>
      <c r="G30" s="506"/>
      <c r="H30" s="506"/>
      <c r="I30" s="506"/>
      <c r="J30" s="506"/>
      <c r="K30" s="506"/>
      <c r="L30" s="506"/>
      <c r="M30" s="506"/>
      <c r="N30" s="507"/>
    </row>
    <row r="31" spans="1:14" x14ac:dyDescent="0.25">
      <c r="A31" s="427" t="s">
        <v>251</v>
      </c>
      <c r="B31" s="321"/>
      <c r="C31" s="321"/>
      <c r="D31" s="321" t="s">
        <v>250</v>
      </c>
      <c r="E31" s="321"/>
      <c r="F31" s="367" t="s">
        <v>252</v>
      </c>
      <c r="G31" s="367"/>
      <c r="H31" s="367" t="s">
        <v>253</v>
      </c>
      <c r="I31" s="367"/>
      <c r="J31" s="321" t="s">
        <v>259</v>
      </c>
      <c r="K31" s="321"/>
      <c r="L31" s="321"/>
      <c r="M31" s="321"/>
      <c r="N31" s="431"/>
    </row>
    <row r="32" spans="1:14" x14ac:dyDescent="0.25">
      <c r="A32" s="427"/>
      <c r="B32" s="321"/>
      <c r="C32" s="321"/>
      <c r="D32" s="321"/>
      <c r="E32" s="321"/>
      <c r="F32" s="367"/>
      <c r="G32" s="367"/>
      <c r="H32" s="367"/>
      <c r="I32" s="367"/>
      <c r="J32" s="51" t="s">
        <v>254</v>
      </c>
      <c r="K32" s="51" t="s">
        <v>255</v>
      </c>
      <c r="L32" s="51" t="s">
        <v>256</v>
      </c>
      <c r="M32" s="56" t="s">
        <v>257</v>
      </c>
      <c r="N32" s="138" t="s">
        <v>258</v>
      </c>
    </row>
    <row r="33" spans="1:14" x14ac:dyDescent="0.25">
      <c r="A33" s="416"/>
      <c r="B33" s="241"/>
      <c r="C33" s="241"/>
      <c r="D33" s="241"/>
      <c r="E33" s="241"/>
      <c r="F33" s="241"/>
      <c r="G33" s="241"/>
      <c r="H33" s="241"/>
      <c r="I33" s="241"/>
      <c r="J33" s="241"/>
      <c r="K33" s="241"/>
      <c r="L33" s="241"/>
      <c r="M33" s="241"/>
      <c r="N33" s="425"/>
    </row>
    <row r="34" spans="1:14" ht="15.75" thickBot="1" x14ac:dyDescent="0.3">
      <c r="A34" s="540"/>
      <c r="B34" s="541"/>
      <c r="C34" s="541"/>
      <c r="D34" s="541"/>
      <c r="E34" s="541"/>
      <c r="F34" s="541"/>
      <c r="G34" s="541"/>
      <c r="H34" s="541"/>
      <c r="I34" s="541"/>
      <c r="J34" s="541"/>
      <c r="K34" s="541"/>
      <c r="L34" s="541"/>
      <c r="M34" s="541"/>
      <c r="N34" s="542"/>
    </row>
    <row r="35" spans="1:14" x14ac:dyDescent="0.25">
      <c r="A35" s="517" t="s">
        <v>271</v>
      </c>
      <c r="B35" s="518"/>
      <c r="C35" s="518"/>
      <c r="D35" s="518"/>
      <c r="E35" s="518"/>
      <c r="F35" s="518"/>
      <c r="G35" s="518"/>
      <c r="H35" s="518"/>
      <c r="I35" s="518"/>
      <c r="J35" s="518"/>
      <c r="K35" s="518"/>
      <c r="L35" s="518"/>
      <c r="M35" s="139"/>
      <c r="N35" s="140"/>
    </row>
    <row r="36" spans="1:14" x14ac:dyDescent="0.25">
      <c r="A36" s="533" t="s">
        <v>279</v>
      </c>
      <c r="B36" s="464"/>
      <c r="C36" s="464"/>
      <c r="D36" s="464"/>
      <c r="E36" s="464"/>
      <c r="F36" s="530" t="s">
        <v>280</v>
      </c>
      <c r="G36" s="530"/>
      <c r="H36" s="531" t="s">
        <v>281</v>
      </c>
      <c r="I36" s="531"/>
      <c r="J36" s="531"/>
      <c r="K36" s="321" t="s">
        <v>280</v>
      </c>
      <c r="L36" s="321"/>
      <c r="M36" s="464" t="s">
        <v>289</v>
      </c>
      <c r="N36" s="465"/>
    </row>
    <row r="37" spans="1:14" ht="15" customHeight="1" x14ac:dyDescent="0.25">
      <c r="A37" s="415" t="s">
        <v>272</v>
      </c>
      <c r="B37" s="367"/>
      <c r="C37" s="367"/>
      <c r="D37" s="367"/>
      <c r="E37" s="418"/>
      <c r="F37" s="443"/>
      <c r="G37" s="443"/>
      <c r="H37" s="367" t="s">
        <v>282</v>
      </c>
      <c r="I37" s="367"/>
      <c r="J37" s="418"/>
      <c r="K37" s="443"/>
      <c r="L37" s="443"/>
      <c r="M37" s="367" t="s">
        <v>293</v>
      </c>
      <c r="N37" s="425"/>
    </row>
    <row r="38" spans="1:14" x14ac:dyDescent="0.25">
      <c r="A38" s="415"/>
      <c r="B38" s="367"/>
      <c r="C38" s="367"/>
      <c r="D38" s="367"/>
      <c r="E38" s="418"/>
      <c r="F38" s="443"/>
      <c r="G38" s="443"/>
      <c r="H38" s="367"/>
      <c r="I38" s="367"/>
      <c r="J38" s="418"/>
      <c r="K38" s="443"/>
      <c r="L38" s="443"/>
      <c r="M38" s="367"/>
      <c r="N38" s="425"/>
    </row>
    <row r="39" spans="1:14" x14ac:dyDescent="0.25">
      <c r="A39" s="415"/>
      <c r="B39" s="367"/>
      <c r="C39" s="367"/>
      <c r="D39" s="367"/>
      <c r="E39" s="418"/>
      <c r="F39" s="443"/>
      <c r="G39" s="443"/>
      <c r="H39" s="367"/>
      <c r="I39" s="367"/>
      <c r="J39" s="418"/>
      <c r="K39" s="443"/>
      <c r="L39" s="443"/>
      <c r="M39" s="367"/>
      <c r="N39" s="425"/>
    </row>
    <row r="40" spans="1:14" ht="15" customHeight="1" x14ac:dyDescent="0.25">
      <c r="A40" s="415" t="s">
        <v>273</v>
      </c>
      <c r="B40" s="367"/>
      <c r="C40" s="367"/>
      <c r="D40" s="367"/>
      <c r="E40" s="418"/>
      <c r="F40" s="443"/>
      <c r="G40" s="443"/>
      <c r="H40" s="367"/>
      <c r="I40" s="367"/>
      <c r="J40" s="418"/>
      <c r="K40" s="443"/>
      <c r="L40" s="443"/>
      <c r="M40" s="367" t="s">
        <v>294</v>
      </c>
      <c r="N40" s="425"/>
    </row>
    <row r="41" spans="1:14" x14ac:dyDescent="0.25">
      <c r="A41" s="415"/>
      <c r="B41" s="367"/>
      <c r="C41" s="367"/>
      <c r="D41" s="367"/>
      <c r="E41" s="418"/>
      <c r="F41" s="443"/>
      <c r="G41" s="443"/>
      <c r="H41" s="367"/>
      <c r="I41" s="367"/>
      <c r="J41" s="418"/>
      <c r="K41" s="443"/>
      <c r="L41" s="443"/>
      <c r="M41" s="367"/>
      <c r="N41" s="425"/>
    </row>
    <row r="42" spans="1:14" x14ac:dyDescent="0.25">
      <c r="A42" s="415"/>
      <c r="B42" s="367"/>
      <c r="C42" s="367"/>
      <c r="D42" s="367"/>
      <c r="E42" s="418"/>
      <c r="F42" s="443"/>
      <c r="G42" s="443"/>
      <c r="H42" s="367"/>
      <c r="I42" s="367"/>
      <c r="J42" s="418"/>
      <c r="K42" s="443"/>
      <c r="L42" s="443"/>
      <c r="M42" s="367"/>
      <c r="N42" s="425"/>
    </row>
    <row r="43" spans="1:14" x14ac:dyDescent="0.25">
      <c r="A43" s="415" t="s">
        <v>274</v>
      </c>
      <c r="B43" s="367"/>
      <c r="C43" s="367"/>
      <c r="D43" s="367"/>
      <c r="E43" s="418"/>
      <c r="F43" s="443"/>
      <c r="G43" s="443"/>
      <c r="H43" s="531" t="s">
        <v>283</v>
      </c>
      <c r="I43" s="531"/>
      <c r="J43" s="531"/>
      <c r="K43" s="321" t="s">
        <v>285</v>
      </c>
      <c r="L43" s="321"/>
      <c r="M43" s="367"/>
      <c r="N43" s="425"/>
    </row>
    <row r="44" spans="1:14" x14ac:dyDescent="0.25">
      <c r="A44" s="415"/>
      <c r="B44" s="367"/>
      <c r="C44" s="367"/>
      <c r="D44" s="367"/>
      <c r="E44" s="418"/>
      <c r="F44" s="443"/>
      <c r="G44" s="443"/>
      <c r="H44" s="367" t="s">
        <v>284</v>
      </c>
      <c r="I44" s="367"/>
      <c r="J44" s="418"/>
      <c r="K44" s="443"/>
      <c r="L44" s="443"/>
      <c r="M44" s="367" t="s">
        <v>290</v>
      </c>
      <c r="N44" s="425"/>
    </row>
    <row r="45" spans="1:14" x14ac:dyDescent="0.25">
      <c r="A45" s="415"/>
      <c r="B45" s="367"/>
      <c r="C45" s="367"/>
      <c r="D45" s="367"/>
      <c r="E45" s="418"/>
      <c r="F45" s="443"/>
      <c r="G45" s="443"/>
      <c r="H45" s="367"/>
      <c r="I45" s="367"/>
      <c r="J45" s="418"/>
      <c r="K45" s="443"/>
      <c r="L45" s="443"/>
      <c r="M45" s="367"/>
      <c r="N45" s="425"/>
    </row>
    <row r="46" spans="1:14" x14ac:dyDescent="0.25">
      <c r="A46" s="415" t="s">
        <v>275</v>
      </c>
      <c r="B46" s="367"/>
      <c r="C46" s="367"/>
      <c r="D46" s="367"/>
      <c r="E46" s="418"/>
      <c r="F46" s="443"/>
      <c r="G46" s="443"/>
      <c r="H46" s="367"/>
      <c r="I46" s="367"/>
      <c r="J46" s="418"/>
      <c r="K46" s="443"/>
      <c r="L46" s="443"/>
      <c r="M46" s="367"/>
      <c r="N46" s="425"/>
    </row>
    <row r="47" spans="1:14" x14ac:dyDescent="0.25">
      <c r="A47" s="415"/>
      <c r="B47" s="367"/>
      <c r="C47" s="367"/>
      <c r="D47" s="367"/>
      <c r="E47" s="418"/>
      <c r="F47" s="443"/>
      <c r="G47" s="443"/>
      <c r="H47" s="367"/>
      <c r="I47" s="367"/>
      <c r="J47" s="418"/>
      <c r="K47" s="443"/>
      <c r="L47" s="443"/>
      <c r="M47" s="321" t="s">
        <v>291</v>
      </c>
      <c r="N47" s="425"/>
    </row>
    <row r="48" spans="1:14" x14ac:dyDescent="0.25">
      <c r="A48" s="415"/>
      <c r="B48" s="367"/>
      <c r="C48" s="367"/>
      <c r="D48" s="367"/>
      <c r="E48" s="418"/>
      <c r="F48" s="443"/>
      <c r="G48" s="443"/>
      <c r="H48" s="367"/>
      <c r="I48" s="367"/>
      <c r="J48" s="418"/>
      <c r="K48" s="443"/>
      <c r="L48" s="443"/>
      <c r="M48" s="321"/>
      <c r="N48" s="425"/>
    </row>
    <row r="49" spans="1:14" x14ac:dyDescent="0.25">
      <c r="A49" s="415" t="s">
        <v>276</v>
      </c>
      <c r="B49" s="367"/>
      <c r="C49" s="367"/>
      <c r="D49" s="367"/>
      <c r="E49" s="418"/>
      <c r="F49" s="443"/>
      <c r="G49" s="443"/>
      <c r="H49" s="531" t="s">
        <v>286</v>
      </c>
      <c r="I49" s="531"/>
      <c r="J49" s="531"/>
      <c r="K49" s="530" t="s">
        <v>280</v>
      </c>
      <c r="L49" s="530"/>
      <c r="M49" s="321"/>
      <c r="N49" s="425"/>
    </row>
    <row r="50" spans="1:14" ht="15" customHeight="1" x14ac:dyDescent="0.25">
      <c r="A50" s="415"/>
      <c r="B50" s="367"/>
      <c r="C50" s="367"/>
      <c r="D50" s="367"/>
      <c r="E50" s="418"/>
      <c r="F50" s="443"/>
      <c r="G50" s="443"/>
      <c r="H50" s="367" t="s">
        <v>287</v>
      </c>
      <c r="I50" s="367"/>
      <c r="J50" s="418"/>
      <c r="K50" s="418"/>
      <c r="L50" s="418"/>
      <c r="M50" s="367" t="s">
        <v>292</v>
      </c>
      <c r="N50" s="527"/>
    </row>
    <row r="51" spans="1:14" x14ac:dyDescent="0.25">
      <c r="A51" s="415"/>
      <c r="B51" s="367"/>
      <c r="C51" s="367"/>
      <c r="D51" s="367"/>
      <c r="E51" s="418"/>
      <c r="F51" s="443"/>
      <c r="G51" s="443"/>
      <c r="H51" s="367"/>
      <c r="I51" s="367"/>
      <c r="J51" s="418"/>
      <c r="K51" s="418"/>
      <c r="L51" s="418"/>
      <c r="M51" s="367"/>
      <c r="N51" s="527"/>
    </row>
    <row r="52" spans="1:14" x14ac:dyDescent="0.25">
      <c r="A52" s="415" t="s">
        <v>277</v>
      </c>
      <c r="B52" s="367"/>
      <c r="C52" s="367"/>
      <c r="D52" s="367"/>
      <c r="E52" s="418"/>
      <c r="F52" s="443"/>
      <c r="G52" s="443"/>
      <c r="H52" s="367"/>
      <c r="I52" s="367"/>
      <c r="J52" s="418"/>
      <c r="K52" s="418"/>
      <c r="L52" s="418"/>
      <c r="M52" s="367"/>
      <c r="N52" s="527"/>
    </row>
    <row r="53" spans="1:14" x14ac:dyDescent="0.25">
      <c r="A53" s="415"/>
      <c r="B53" s="367"/>
      <c r="C53" s="367"/>
      <c r="D53" s="367"/>
      <c r="E53" s="418"/>
      <c r="F53" s="443"/>
      <c r="G53" s="443"/>
      <c r="H53" s="367"/>
      <c r="I53" s="367"/>
      <c r="J53" s="418"/>
      <c r="K53" s="418"/>
      <c r="L53" s="418"/>
      <c r="M53" s="367"/>
      <c r="N53" s="527"/>
    </row>
    <row r="54" spans="1:14" x14ac:dyDescent="0.25">
      <c r="A54" s="415"/>
      <c r="B54" s="367"/>
      <c r="C54" s="367"/>
      <c r="D54" s="367"/>
      <c r="E54" s="418"/>
      <c r="F54" s="443"/>
      <c r="G54" s="443"/>
      <c r="H54" s="367"/>
      <c r="I54" s="367"/>
      <c r="J54" s="418"/>
      <c r="K54" s="418"/>
      <c r="L54" s="418"/>
      <c r="M54" s="464" t="s">
        <v>295</v>
      </c>
      <c r="N54" s="465"/>
    </row>
    <row r="55" spans="1:14" x14ac:dyDescent="0.25">
      <c r="A55" s="415" t="s">
        <v>278</v>
      </c>
      <c r="B55" s="367"/>
      <c r="C55" s="367"/>
      <c r="D55" s="367"/>
      <c r="E55" s="418"/>
      <c r="F55" s="443"/>
      <c r="G55" s="443"/>
      <c r="H55" s="367" t="s">
        <v>288</v>
      </c>
      <c r="I55" s="367"/>
      <c r="J55" s="418"/>
      <c r="K55" s="241"/>
      <c r="L55" s="241"/>
      <c r="M55" s="367" t="s">
        <v>296</v>
      </c>
      <c r="N55" s="527"/>
    </row>
    <row r="56" spans="1:14" x14ac:dyDescent="0.25">
      <c r="A56" s="415"/>
      <c r="B56" s="367"/>
      <c r="C56" s="367"/>
      <c r="D56" s="367"/>
      <c r="E56" s="418"/>
      <c r="F56" s="443"/>
      <c r="G56" s="443"/>
      <c r="H56" s="367"/>
      <c r="I56" s="367"/>
      <c r="J56" s="418"/>
      <c r="K56" s="241"/>
      <c r="L56" s="241"/>
      <c r="M56" s="367"/>
      <c r="N56" s="527"/>
    </row>
    <row r="57" spans="1:14" x14ac:dyDescent="0.25">
      <c r="A57" s="532"/>
      <c r="B57" s="391"/>
      <c r="C57" s="391"/>
      <c r="D57" s="391"/>
      <c r="E57" s="514"/>
      <c r="F57" s="529"/>
      <c r="G57" s="529"/>
      <c r="H57" s="391"/>
      <c r="I57" s="391"/>
      <c r="J57" s="514"/>
      <c r="K57" s="392"/>
      <c r="L57" s="392"/>
      <c r="M57" s="391"/>
      <c r="N57" s="528"/>
    </row>
    <row r="58" spans="1:14" s="16" customFormat="1" ht="18.75" customHeight="1" x14ac:dyDescent="0.25">
      <c r="A58" s="508" t="s">
        <v>300</v>
      </c>
      <c r="B58" s="509"/>
      <c r="C58" s="509"/>
      <c r="D58" s="509"/>
      <c r="E58" s="509"/>
      <c r="F58" s="509"/>
      <c r="G58" s="509"/>
      <c r="H58" s="509"/>
      <c r="I58" s="509"/>
      <c r="J58" s="509"/>
      <c r="K58" s="509"/>
      <c r="L58" s="509"/>
      <c r="M58" s="509"/>
      <c r="N58" s="510"/>
    </row>
    <row r="59" spans="1:14" s="16" customFormat="1" ht="18.2" customHeight="1" x14ac:dyDescent="0.25">
      <c r="A59" s="520" t="s">
        <v>297</v>
      </c>
      <c r="B59" s="521"/>
      <c r="C59" s="519"/>
      <c r="D59" s="519"/>
      <c r="E59" s="519"/>
      <c r="F59" s="519"/>
      <c r="G59" s="519"/>
      <c r="H59" s="519"/>
      <c r="I59" s="519"/>
      <c r="J59" s="519"/>
      <c r="K59" s="521" t="s">
        <v>298</v>
      </c>
      <c r="L59" s="521"/>
      <c r="M59" s="525"/>
      <c r="N59" s="526"/>
    </row>
    <row r="60" spans="1:14" s="16" customFormat="1" ht="18.2" customHeight="1" x14ac:dyDescent="0.25">
      <c r="A60" s="520"/>
      <c r="B60" s="521"/>
      <c r="C60" s="519"/>
      <c r="D60" s="519"/>
      <c r="E60" s="519"/>
      <c r="F60" s="519"/>
      <c r="G60" s="519"/>
      <c r="H60" s="519"/>
      <c r="I60" s="519"/>
      <c r="J60" s="519"/>
      <c r="K60" s="521"/>
      <c r="L60" s="521"/>
      <c r="M60" s="525"/>
      <c r="N60" s="526"/>
    </row>
    <row r="61" spans="1:14" s="16" customFormat="1" ht="18.2" customHeight="1" x14ac:dyDescent="0.25">
      <c r="A61" s="520" t="s">
        <v>297</v>
      </c>
      <c r="B61" s="521"/>
      <c r="C61" s="519"/>
      <c r="D61" s="519"/>
      <c r="E61" s="519"/>
      <c r="F61" s="519"/>
      <c r="G61" s="519"/>
      <c r="H61" s="519"/>
      <c r="I61" s="519"/>
      <c r="J61" s="519"/>
      <c r="K61" s="521" t="s">
        <v>298</v>
      </c>
      <c r="L61" s="521"/>
      <c r="M61" s="525"/>
      <c r="N61" s="526"/>
    </row>
    <row r="62" spans="1:14" s="16" customFormat="1" ht="18.2" customHeight="1" x14ac:dyDescent="0.25">
      <c r="A62" s="520"/>
      <c r="B62" s="521"/>
      <c r="C62" s="519"/>
      <c r="D62" s="519"/>
      <c r="E62" s="519"/>
      <c r="F62" s="519"/>
      <c r="G62" s="519"/>
      <c r="H62" s="519"/>
      <c r="I62" s="519"/>
      <c r="J62" s="519"/>
      <c r="K62" s="521"/>
      <c r="L62" s="521"/>
      <c r="M62" s="525"/>
      <c r="N62" s="526"/>
    </row>
    <row r="63" spans="1:14" s="16" customFormat="1" ht="18.2" customHeight="1" x14ac:dyDescent="0.25">
      <c r="A63" s="520" t="s">
        <v>297</v>
      </c>
      <c r="B63" s="521"/>
      <c r="C63" s="519"/>
      <c r="D63" s="519"/>
      <c r="E63" s="519"/>
      <c r="F63" s="519"/>
      <c r="G63" s="519"/>
      <c r="H63" s="519"/>
      <c r="I63" s="519"/>
      <c r="J63" s="519"/>
      <c r="K63" s="521" t="s">
        <v>298</v>
      </c>
      <c r="L63" s="521"/>
      <c r="M63" s="525"/>
      <c r="N63" s="526"/>
    </row>
    <row r="64" spans="1:14" s="16" customFormat="1" ht="18.2" customHeight="1" x14ac:dyDescent="0.25">
      <c r="A64" s="520"/>
      <c r="B64" s="521"/>
      <c r="C64" s="519"/>
      <c r="D64" s="519"/>
      <c r="E64" s="519"/>
      <c r="F64" s="519"/>
      <c r="G64" s="519"/>
      <c r="H64" s="519"/>
      <c r="I64" s="519"/>
      <c r="J64" s="519"/>
      <c r="K64" s="521"/>
      <c r="L64" s="521"/>
      <c r="M64" s="525"/>
      <c r="N64" s="526"/>
    </row>
    <row r="65" spans="1:14" s="16" customFormat="1" ht="18.2" customHeight="1" x14ac:dyDescent="0.25">
      <c r="A65" s="520" t="s">
        <v>297</v>
      </c>
      <c r="B65" s="521"/>
      <c r="C65" s="519"/>
      <c r="D65" s="519"/>
      <c r="E65" s="519"/>
      <c r="F65" s="519"/>
      <c r="G65" s="519"/>
      <c r="H65" s="519"/>
      <c r="I65" s="519"/>
      <c r="J65" s="519"/>
      <c r="K65" s="521" t="s">
        <v>298</v>
      </c>
      <c r="L65" s="521"/>
      <c r="M65" s="525"/>
      <c r="N65" s="526"/>
    </row>
    <row r="66" spans="1:14" s="16" customFormat="1" ht="18.2" customHeight="1" x14ac:dyDescent="0.25">
      <c r="A66" s="520"/>
      <c r="B66" s="521"/>
      <c r="C66" s="519"/>
      <c r="D66" s="519"/>
      <c r="E66" s="519"/>
      <c r="F66" s="519"/>
      <c r="G66" s="519"/>
      <c r="H66" s="519"/>
      <c r="I66" s="519"/>
      <c r="J66" s="519"/>
      <c r="K66" s="521"/>
      <c r="L66" s="521"/>
      <c r="M66" s="525"/>
      <c r="N66" s="526"/>
    </row>
    <row r="67" spans="1:14" s="16" customFormat="1" ht="18.2" customHeight="1" x14ac:dyDescent="0.25">
      <c r="A67" s="520" t="s">
        <v>297</v>
      </c>
      <c r="B67" s="521"/>
      <c r="C67" s="519"/>
      <c r="D67" s="519"/>
      <c r="E67" s="519"/>
      <c r="F67" s="519"/>
      <c r="G67" s="519"/>
      <c r="H67" s="519"/>
      <c r="I67" s="519"/>
      <c r="J67" s="519"/>
      <c r="K67" s="521" t="s">
        <v>298</v>
      </c>
      <c r="L67" s="521"/>
      <c r="M67" s="525"/>
      <c r="N67" s="526"/>
    </row>
    <row r="68" spans="1:14" s="16" customFormat="1" ht="18.2" customHeight="1" x14ac:dyDescent="0.25">
      <c r="A68" s="520"/>
      <c r="B68" s="521"/>
      <c r="C68" s="519"/>
      <c r="D68" s="519"/>
      <c r="E68" s="519"/>
      <c r="F68" s="519"/>
      <c r="G68" s="519"/>
      <c r="H68" s="519"/>
      <c r="I68" s="519"/>
      <c r="J68" s="519"/>
      <c r="K68" s="521"/>
      <c r="L68" s="521"/>
      <c r="M68" s="525"/>
      <c r="N68" s="526"/>
    </row>
    <row r="69" spans="1:14" s="16" customFormat="1" ht="18.2" customHeight="1" x14ac:dyDescent="0.25">
      <c r="A69" s="520" t="s">
        <v>297</v>
      </c>
      <c r="B69" s="521"/>
      <c r="C69" s="519"/>
      <c r="D69" s="519"/>
      <c r="E69" s="519"/>
      <c r="F69" s="519"/>
      <c r="G69" s="519"/>
      <c r="H69" s="519"/>
      <c r="I69" s="519"/>
      <c r="J69" s="519"/>
      <c r="K69" s="521" t="s">
        <v>298</v>
      </c>
      <c r="L69" s="521"/>
      <c r="M69" s="525"/>
      <c r="N69" s="526"/>
    </row>
    <row r="70" spans="1:14" s="16" customFormat="1" ht="18.2" customHeight="1" x14ac:dyDescent="0.25">
      <c r="A70" s="520"/>
      <c r="B70" s="521"/>
      <c r="C70" s="519"/>
      <c r="D70" s="519"/>
      <c r="E70" s="519"/>
      <c r="F70" s="519"/>
      <c r="G70" s="519"/>
      <c r="H70" s="519"/>
      <c r="I70" s="519"/>
      <c r="J70" s="519"/>
      <c r="K70" s="521"/>
      <c r="L70" s="521"/>
      <c r="M70" s="525"/>
      <c r="N70" s="526"/>
    </row>
    <row r="71" spans="1:14" s="16" customFormat="1" ht="18.2" customHeight="1" x14ac:dyDescent="0.25">
      <c r="A71" s="520" t="s">
        <v>297</v>
      </c>
      <c r="B71" s="521"/>
      <c r="C71" s="519"/>
      <c r="D71" s="519"/>
      <c r="E71" s="519"/>
      <c r="F71" s="519"/>
      <c r="G71" s="519"/>
      <c r="H71" s="519"/>
      <c r="I71" s="519"/>
      <c r="J71" s="519"/>
      <c r="K71" s="521" t="s">
        <v>298</v>
      </c>
      <c r="L71" s="521"/>
      <c r="M71" s="525"/>
      <c r="N71" s="526"/>
    </row>
    <row r="72" spans="1:14" s="16" customFormat="1" ht="18.2" customHeight="1" x14ac:dyDescent="0.25">
      <c r="A72" s="520"/>
      <c r="B72" s="521"/>
      <c r="C72" s="519"/>
      <c r="D72" s="519"/>
      <c r="E72" s="519"/>
      <c r="F72" s="519"/>
      <c r="G72" s="519"/>
      <c r="H72" s="519"/>
      <c r="I72" s="519"/>
      <c r="J72" s="519"/>
      <c r="K72" s="521"/>
      <c r="L72" s="521"/>
      <c r="M72" s="525"/>
      <c r="N72" s="526"/>
    </row>
    <row r="73" spans="1:14" s="16" customFormat="1" ht="18.75" customHeight="1" thickBot="1" x14ac:dyDescent="0.3">
      <c r="A73" s="522" t="s">
        <v>299</v>
      </c>
      <c r="B73" s="523"/>
      <c r="C73" s="523"/>
      <c r="D73" s="523"/>
      <c r="E73" s="523"/>
      <c r="F73" s="523"/>
      <c r="G73" s="523"/>
      <c r="H73" s="523"/>
      <c r="I73" s="523"/>
      <c r="J73" s="523"/>
      <c r="K73" s="523"/>
      <c r="L73" s="523"/>
      <c r="M73" s="523"/>
      <c r="N73" s="524"/>
    </row>
  </sheetData>
  <mergeCells count="152">
    <mergeCell ref="A33:C34"/>
    <mergeCell ref="D31:E32"/>
    <mergeCell ref="D33:E34"/>
    <mergeCell ref="F31:G32"/>
    <mergeCell ref="F33:G34"/>
    <mergeCell ref="H31:I32"/>
    <mergeCell ref="H33:I34"/>
    <mergeCell ref="J31:N31"/>
    <mergeCell ref="J33:J34"/>
    <mergeCell ref="K33:K34"/>
    <mergeCell ref="L33:L34"/>
    <mergeCell ref="M33:M34"/>
    <mergeCell ref="N33:N34"/>
    <mergeCell ref="A24:L24"/>
    <mergeCell ref="A30:N30"/>
    <mergeCell ref="M20:N21"/>
    <mergeCell ref="M22:M23"/>
    <mergeCell ref="N22:N23"/>
    <mergeCell ref="A22:C23"/>
    <mergeCell ref="D22:F23"/>
    <mergeCell ref="G22:I23"/>
    <mergeCell ref="A31:C32"/>
    <mergeCell ref="A16:C18"/>
    <mergeCell ref="D16:E18"/>
    <mergeCell ref="F17:N17"/>
    <mergeCell ref="A20:C21"/>
    <mergeCell ref="A19:N19"/>
    <mergeCell ref="D20:F21"/>
    <mergeCell ref="G20:I21"/>
    <mergeCell ref="J20:L21"/>
    <mergeCell ref="J22:L23"/>
    <mergeCell ref="L14:N15"/>
    <mergeCell ref="A9:C11"/>
    <mergeCell ref="D9:E11"/>
    <mergeCell ref="F10:N10"/>
    <mergeCell ref="A12:C13"/>
    <mergeCell ref="D12:E13"/>
    <mergeCell ref="F12:G13"/>
    <mergeCell ref="H12:I13"/>
    <mergeCell ref="J12:K13"/>
    <mergeCell ref="L12:N13"/>
    <mergeCell ref="A14:C15"/>
    <mergeCell ref="D14:E15"/>
    <mergeCell ref="F14:G15"/>
    <mergeCell ref="H14:I15"/>
    <mergeCell ref="J14:K15"/>
    <mergeCell ref="A1:N1"/>
    <mergeCell ref="A2:N2"/>
    <mergeCell ref="A3:C4"/>
    <mergeCell ref="D3:E4"/>
    <mergeCell ref="F3:G4"/>
    <mergeCell ref="H3:I4"/>
    <mergeCell ref="J3:K4"/>
    <mergeCell ref="L3:N4"/>
    <mergeCell ref="L7:N8"/>
    <mergeCell ref="A5:C6"/>
    <mergeCell ref="D5:E6"/>
    <mergeCell ref="F5:G6"/>
    <mergeCell ref="H5:I6"/>
    <mergeCell ref="J5:K6"/>
    <mergeCell ref="L5:N6"/>
    <mergeCell ref="A7:C8"/>
    <mergeCell ref="D7:E8"/>
    <mergeCell ref="F7:G8"/>
    <mergeCell ref="H7:I8"/>
    <mergeCell ref="J7:K8"/>
    <mergeCell ref="A49:D51"/>
    <mergeCell ref="E49:E51"/>
    <mergeCell ref="A52:D54"/>
    <mergeCell ref="A55:D57"/>
    <mergeCell ref="E52:E54"/>
    <mergeCell ref="E55:E57"/>
    <mergeCell ref="A46:D48"/>
    <mergeCell ref="E46:E48"/>
    <mergeCell ref="A36:E36"/>
    <mergeCell ref="A37:D39"/>
    <mergeCell ref="E37:E39"/>
    <mergeCell ref="A40:D42"/>
    <mergeCell ref="E40:E42"/>
    <mergeCell ref="A43:D45"/>
    <mergeCell ref="E43:E45"/>
    <mergeCell ref="F49:G51"/>
    <mergeCell ref="F52:G54"/>
    <mergeCell ref="H36:J36"/>
    <mergeCell ref="H37:I42"/>
    <mergeCell ref="J37:J42"/>
    <mergeCell ref="H50:I54"/>
    <mergeCell ref="J50:J54"/>
    <mergeCell ref="H55:I57"/>
    <mergeCell ref="J55:J57"/>
    <mergeCell ref="H49:J49"/>
    <mergeCell ref="F36:G36"/>
    <mergeCell ref="F37:G39"/>
    <mergeCell ref="F40:G42"/>
    <mergeCell ref="F43:G45"/>
    <mergeCell ref="F46:G48"/>
    <mergeCell ref="M36:N36"/>
    <mergeCell ref="M37:M39"/>
    <mergeCell ref="N37:N39"/>
    <mergeCell ref="K49:L49"/>
    <mergeCell ref="K50:L54"/>
    <mergeCell ref="K36:L36"/>
    <mergeCell ref="K37:L42"/>
    <mergeCell ref="H43:J43"/>
    <mergeCell ref="H44:I48"/>
    <mergeCell ref="J44:J48"/>
    <mergeCell ref="K44:L48"/>
    <mergeCell ref="K43:L43"/>
    <mergeCell ref="M59:N60"/>
    <mergeCell ref="M61:N62"/>
    <mergeCell ref="M63:N64"/>
    <mergeCell ref="M47:M49"/>
    <mergeCell ref="N47:N49"/>
    <mergeCell ref="M50:M53"/>
    <mergeCell ref="N50:N53"/>
    <mergeCell ref="M40:M43"/>
    <mergeCell ref="N40:N43"/>
    <mergeCell ref="N44:N46"/>
    <mergeCell ref="M44:M46"/>
    <mergeCell ref="A61:B62"/>
    <mergeCell ref="K61:L62"/>
    <mergeCell ref="A63:B64"/>
    <mergeCell ref="K55:L57"/>
    <mergeCell ref="F55:G57"/>
    <mergeCell ref="C59:J60"/>
    <mergeCell ref="C61:J62"/>
    <mergeCell ref="C63:J64"/>
    <mergeCell ref="K63:L64"/>
    <mergeCell ref="A35:L35"/>
    <mergeCell ref="C65:J66"/>
    <mergeCell ref="C67:J68"/>
    <mergeCell ref="C69:J70"/>
    <mergeCell ref="A71:B72"/>
    <mergeCell ref="K71:L72"/>
    <mergeCell ref="A73:N73"/>
    <mergeCell ref="C71:J72"/>
    <mergeCell ref="A67:B68"/>
    <mergeCell ref="A69:B70"/>
    <mergeCell ref="A65:B66"/>
    <mergeCell ref="K65:L66"/>
    <mergeCell ref="M69:N70"/>
    <mergeCell ref="M71:N72"/>
    <mergeCell ref="M65:N66"/>
    <mergeCell ref="M67:N68"/>
    <mergeCell ref="K67:L68"/>
    <mergeCell ref="K69:L70"/>
    <mergeCell ref="M54:N54"/>
    <mergeCell ref="M55:M57"/>
    <mergeCell ref="N55:N57"/>
    <mergeCell ref="A58:N58"/>
    <mergeCell ref="A59:B60"/>
    <mergeCell ref="K59:L60"/>
  </mergeCells>
  <dataValidations count="22">
    <dataValidation type="list" allowBlank="1" showInputMessage="1" showErrorMessage="1" promptTitle="Location " prompt="Select the location needed for the Smoke Detector(s). " sqref="H3:I8" xr:uid="{F2032791-3CD7-4BAA-AAD3-AF1B6FF0D6C9}">
      <formula1>"Bedroom, Master Bedroom, Hall, Kitchen, Other"</formula1>
    </dataValidation>
    <dataValidation type="list" allowBlank="1" showInputMessage="1" showErrorMessage="1" promptTitle="Location " prompt="Select the location needed for the CO Detector(s). " sqref="H12:I15" xr:uid="{9E35D73E-8F0B-477B-A686-32E11A08FB4B}">
      <formula1>"Bedroom, Master Bedroom, Hall, Kitchen, Other"</formula1>
    </dataValidation>
    <dataValidation allowBlank="1" showInputMessage="1" showErrorMessage="1" promptTitle="Quantity" prompt="Enter the # of CO Detector needed for this location. " sqref="L12:N15" xr:uid="{4094D4BD-CD03-4D6B-9D5D-B1F59181E5AC}"/>
    <dataValidation allowBlank="1" showInputMessage="1" showErrorMessage="1" promptTitle="Quantity" prompt="Enter the # of Smoke Detectors needed for this location. " sqref="L3:N8" xr:uid="{45327062-2C87-4E96-AA0B-0E3C6C89526E}"/>
    <dataValidation type="list" allowBlank="1" showInputMessage="1" showErrorMessage="1" promptTitle="CAZ Location" prompt="Select the location of the combustion appliance. " sqref="A22:C23" xr:uid="{BCEFCEE9-E9F8-42D3-A45B-AD5D205295E9}">
      <formula1>"Conditioned Space, Unconditioned Space"</formula1>
    </dataValidation>
    <dataValidation type="list" allowBlank="1" showInputMessage="1" showErrorMessage="1" promptTitle="Combustion Air " prompt="Select from the dropdown list. _x000a_Based on current conditions &amp; testing result(s) does the CAZ need to be isolated to account for fresh air? " sqref="D22:F23" xr:uid="{A50C76A8-F025-41FC-BCEB-6C34E6679B16}">
      <formula1>"Yes- Adequate, No- Install Make Up Air"</formula1>
    </dataValidation>
    <dataValidation type="list" allowBlank="1" showInputMessage="1" showErrorMessage="1" promptTitle="Build Combustion Closet for CAZ?" prompt="Select from the dropdown list. " sqref="G22:I23" xr:uid="{33136D2A-0782-468B-A355-FAB8DB666B03}">
      <formula1>"Yes, No, N/A"</formula1>
    </dataValidation>
    <dataValidation type="list" allowBlank="1" showInputMessage="1" showErrorMessage="1" promptTitle="Oven Fuel Type" prompt="Select the Fuel Type for the Oven. " sqref="A33:C34" xr:uid="{70E6B3E7-D6AC-4DF8-86F0-8EEC42FC8AAE}">
      <formula1>"Electric, Natural Gas, Propane/LPG, Other "</formula1>
    </dataValidation>
    <dataValidation type="list" allowBlank="1" showInputMessage="1" showErrorMessage="1" promptTitle="Oven Measurement" prompt="Is the measurement taken from the Combustion analyzer at or below the CO threshold for an Oven. _x000a_Select from the dropdown options. " sqref="D33:E34" xr:uid="{731528D5-17D6-427C-9EA3-A5B1BC7A07B5}">
      <formula1>"&lt;225 As Measured, &gt;225 As Measured "</formula1>
    </dataValidation>
    <dataValidation type="list" allowBlank="1" showInputMessage="1" showErrorMessage="1" promptTitle="Recommend Replacement" prompt="Based on the Test Results and professional judgement, does this oven need or meet criteria outlined in H&amp;S plan to trigger a replacement?" sqref="H33:I34" xr:uid="{C43FF0E7-40DC-4CB5-8C69-533FBD6D1A84}">
      <formula1>"Yes, No"</formula1>
    </dataValidation>
    <dataValidation type="list" allowBlank="1" showInputMessage="1" showErrorMessage="1" promptTitle="Wood Stove Present?" prompt="Yes or No?" sqref="N37:N39" xr:uid="{DAE12B0F-7C38-48DF-9EBB-CF9A8BA3ED61}">
      <formula1>"Yes, No, N/A"</formula1>
    </dataValidation>
    <dataValidation type="list" allowBlank="1" showInputMessage="1" showErrorMessage="1" promptTitle="Fireplace Passes Inspection " prompt="Fireplace inspection to include visual assessment of venting, seals, fireblocking, etc. " sqref="N44:N46" xr:uid="{44EC42BD-3FA2-45ED-9F9A-734459E62402}">
      <formula1>"Yes, No, N/A"</formula1>
    </dataValidation>
    <dataValidation type="list" allowBlank="1" showInputMessage="1" showErrorMessage="1" promptTitle="Fireplace Condition " prompt="Enter the current condition that best describes the fireplace from a visual inspection standpoint. " sqref="N47:N49" xr:uid="{3E1050FF-3B34-49F5-8D8C-9296BE00D4C8}">
      <formula1>"Yes, No, N/A"</formula1>
    </dataValidation>
    <dataValidation type="list" allowBlank="1" showInputMessage="1" showErrorMessage="1" promptTitle="Wood Stove" prompt="Does Wood Stove have proper protection? Yes or No? " sqref="N40:N43" xr:uid="{D12665A4-8BB6-47CE-81C4-CEFD62E9D998}">
      <formula1>"Yes, No- Evaluate Further, N/A"</formula1>
    </dataValidation>
    <dataValidation type="list" allowBlank="1" showInputMessage="1" showErrorMessage="1" promptTitle="Lead Paint" prompt="Suspected Lead Paint Present in home? Yes or No?" sqref="N55:N57" xr:uid="{840DF549-610C-4C4C-88EA-0539E824B95A}">
      <formula1>"Possible- Built prior 1978., No- Built After 1978. "</formula1>
    </dataValidation>
    <dataValidation allowBlank="1" showInputMessage="1" showErrorMessage="1" promptTitle="Cost($)" prompt="Enter the cost associated with the proposed H&amp;S measure. " sqref="M69 M59 M61 M63 M65 M67 M71" xr:uid="{1C4DDB63-E2CD-4E03-8364-749B38F5B40A}"/>
    <dataValidation allowBlank="1" showInputMessage="1" showErrorMessage="1" promptTitle="Measure/Description" prompt="Enter the H&amp;S proposed measure needed for home along with the description from agency procured pricing. _x000a_Note: Combine H&amp;S measure(s) if there are not enough boxes. " sqref="C69 C59 C61 C63 C65 C67 C71" xr:uid="{66458969-FF60-4CFC-AFA7-E08E654E52C3}"/>
    <dataValidation allowBlank="1" showInputMessage="1" showErrorMessage="1" promptTitle="Combustion Air Vent Pipe Size" prompt="Enter the Air Vent Pipe Size need to isolate the CAZ and provide the correct amount of make-up air based on the size and capacity. " sqref="J22:L23" xr:uid="{15B7050B-4990-408B-BDFD-8F992FF7F4EB}"/>
    <dataValidation type="list" allowBlank="1" showInputMessage="1" showErrorMessage="1" promptTitle="Beyond Cleaning Repair" prompt="Based on your professional judgement, can the issue be fixed by cleaning the oven?" sqref="F33:G34" xr:uid="{59D59000-D173-4302-93BA-2F6527F7AAE1}">
      <formula1>"Yes, No"</formula1>
    </dataValidation>
    <dataValidation type="list" allowBlank="1" showInputMessage="1" showErrorMessage="1" promptTitle="Range Top Burner Measurements" prompt="Are the measurements taken above CO or below CO threshold?_x000a_Select from the dropdown list. " sqref="J33:J34 K33:K34 L33:L34 M33:M34 N33:N34" xr:uid="{ACD7CCCC-6CC0-4FA4-9182-B4A0F973BBF2}">
      <formula1>"&lt;25 ppm, &gt;25ppm "</formula1>
    </dataValidation>
    <dataValidation allowBlank="1" showInputMessage="1" showErrorMessage="1" promptTitle="Action Needed?" prompt="Based on Visual Inspection, select from the dropdown list that best describes the outcome. " sqref="F37:G39 F40:G42 F43:G45 F46:G48 F49:G51 F52:G54 F55:G57 K37:L42 K44:L48 K50:L54 K55:L57" xr:uid="{8D56AE5A-0D00-44DF-9775-45F92DC74D43}"/>
    <dataValidation type="list" allowBlank="1" showInputMessage="1" showErrorMessage="1" promptTitle="Fireplace Operation" prompt="Does the Client utilize the existing fireplace to its full potential and is deemed safe?" sqref="N50:N53" xr:uid="{935D84B0-0A3E-4F13-B151-C9C5B0427608}">
      <formula1>"Yes- Uses as Backup, No, N/A"</formula1>
    </dataValidation>
  </dataValidations>
  <printOptions horizontalCentered="1"/>
  <pageMargins left="0" right="0" top="0" bottom="0" header="0" footer="0"/>
  <pageSetup scale="63" orientation="landscape" r:id="rId1"/>
  <rowBreaks count="1" manualBreakCount="1">
    <brk id="3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6" r:id="rId4" name="Check Box 2">
              <controlPr defaultSize="0" autoFill="0" autoLine="0" autoPict="0">
                <anchor moveWithCells="1">
                  <from>
                    <xdr:col>3</xdr:col>
                    <xdr:colOff>495300</xdr:colOff>
                    <xdr:row>1</xdr:row>
                    <xdr:rowOff>171450</xdr:rowOff>
                  </from>
                  <to>
                    <xdr:col>4</xdr:col>
                    <xdr:colOff>657225</xdr:colOff>
                    <xdr:row>4</xdr:row>
                    <xdr:rowOff>19050</xdr:rowOff>
                  </to>
                </anchor>
              </controlPr>
            </control>
          </mc:Choice>
        </mc:AlternateContent>
        <mc:AlternateContent xmlns:mc="http://schemas.openxmlformats.org/markup-compatibility/2006">
          <mc:Choice Requires="x14">
            <control shapeId="11267" r:id="rId5" name="Check Box 3">
              <controlPr defaultSize="0" autoFill="0" autoLine="0" autoPict="0">
                <anchor moveWithCells="1">
                  <from>
                    <xdr:col>3</xdr:col>
                    <xdr:colOff>495300</xdr:colOff>
                    <xdr:row>3</xdr:row>
                    <xdr:rowOff>171450</xdr:rowOff>
                  </from>
                  <to>
                    <xdr:col>4</xdr:col>
                    <xdr:colOff>657225</xdr:colOff>
                    <xdr:row>6</xdr:row>
                    <xdr:rowOff>19050</xdr:rowOff>
                  </to>
                </anchor>
              </controlPr>
            </control>
          </mc:Choice>
        </mc:AlternateContent>
        <mc:AlternateContent xmlns:mc="http://schemas.openxmlformats.org/markup-compatibility/2006">
          <mc:Choice Requires="x14">
            <control shapeId="11268" r:id="rId6" name="Check Box 4">
              <controlPr defaultSize="0" autoFill="0" autoLine="0" autoPict="0">
                <anchor moveWithCells="1">
                  <from>
                    <xdr:col>3</xdr:col>
                    <xdr:colOff>495300</xdr:colOff>
                    <xdr:row>5</xdr:row>
                    <xdr:rowOff>171450</xdr:rowOff>
                  </from>
                  <to>
                    <xdr:col>4</xdr:col>
                    <xdr:colOff>657225</xdr:colOff>
                    <xdr:row>8</xdr:row>
                    <xdr:rowOff>19050</xdr:rowOff>
                  </to>
                </anchor>
              </controlPr>
            </control>
          </mc:Choice>
        </mc:AlternateContent>
        <mc:AlternateContent xmlns:mc="http://schemas.openxmlformats.org/markup-compatibility/2006">
          <mc:Choice Requires="x14">
            <control shapeId="11269" r:id="rId7" name="Check Box 5">
              <controlPr defaultSize="0" autoFill="0" autoLine="0" autoPict="0">
                <anchor moveWithCells="1">
                  <from>
                    <xdr:col>3</xdr:col>
                    <xdr:colOff>504825</xdr:colOff>
                    <xdr:row>8</xdr:row>
                    <xdr:rowOff>85725</xdr:rowOff>
                  </from>
                  <to>
                    <xdr:col>4</xdr:col>
                    <xdr:colOff>666750</xdr:colOff>
                    <xdr:row>10</xdr:row>
                    <xdr:rowOff>123825</xdr:rowOff>
                  </to>
                </anchor>
              </controlPr>
            </control>
          </mc:Choice>
        </mc:AlternateContent>
        <mc:AlternateContent xmlns:mc="http://schemas.openxmlformats.org/markup-compatibility/2006">
          <mc:Choice Requires="x14">
            <control shapeId="11270" r:id="rId8" name="Check Box 6">
              <controlPr defaultSize="0" autoFill="0" autoLine="0" autoPict="0">
                <anchor moveWithCells="1">
                  <from>
                    <xdr:col>3</xdr:col>
                    <xdr:colOff>495300</xdr:colOff>
                    <xdr:row>10</xdr:row>
                    <xdr:rowOff>171450</xdr:rowOff>
                  </from>
                  <to>
                    <xdr:col>4</xdr:col>
                    <xdr:colOff>657225</xdr:colOff>
                    <xdr:row>13</xdr:row>
                    <xdr:rowOff>19050</xdr:rowOff>
                  </to>
                </anchor>
              </controlPr>
            </control>
          </mc:Choice>
        </mc:AlternateContent>
        <mc:AlternateContent xmlns:mc="http://schemas.openxmlformats.org/markup-compatibility/2006">
          <mc:Choice Requires="x14">
            <control shapeId="11271" r:id="rId9" name="Check Box 7">
              <controlPr defaultSize="0" autoFill="0" autoLine="0" autoPict="0">
                <anchor moveWithCells="1">
                  <from>
                    <xdr:col>3</xdr:col>
                    <xdr:colOff>495300</xdr:colOff>
                    <xdr:row>12</xdr:row>
                    <xdr:rowOff>171450</xdr:rowOff>
                  </from>
                  <to>
                    <xdr:col>4</xdr:col>
                    <xdr:colOff>657225</xdr:colOff>
                    <xdr:row>15</xdr:row>
                    <xdr:rowOff>19050</xdr:rowOff>
                  </to>
                </anchor>
              </controlPr>
            </control>
          </mc:Choice>
        </mc:AlternateContent>
        <mc:AlternateContent xmlns:mc="http://schemas.openxmlformats.org/markup-compatibility/2006">
          <mc:Choice Requires="x14">
            <control shapeId="11272" r:id="rId10" name="Check Box 8">
              <controlPr defaultSize="0" autoFill="0" autoLine="0" autoPict="0">
                <anchor moveWithCells="1">
                  <from>
                    <xdr:col>3</xdr:col>
                    <xdr:colOff>504825</xdr:colOff>
                    <xdr:row>15</xdr:row>
                    <xdr:rowOff>85725</xdr:rowOff>
                  </from>
                  <to>
                    <xdr:col>4</xdr:col>
                    <xdr:colOff>666750</xdr:colOff>
                    <xdr:row>17</xdr:row>
                    <xdr:rowOff>123825</xdr:rowOff>
                  </to>
                </anchor>
              </controlPr>
            </control>
          </mc:Choice>
        </mc:AlternateContent>
        <mc:AlternateContent xmlns:mc="http://schemas.openxmlformats.org/markup-compatibility/2006">
          <mc:Choice Requires="x14">
            <control shapeId="11273" r:id="rId11" name="Check Box 9">
              <controlPr defaultSize="0" autoFill="0" autoLine="0" autoPict="0">
                <anchor moveWithCells="1">
                  <from>
                    <xdr:col>4</xdr:col>
                    <xdr:colOff>152400</xdr:colOff>
                    <xdr:row>36</xdr:row>
                    <xdr:rowOff>142875</xdr:rowOff>
                  </from>
                  <to>
                    <xdr:col>4</xdr:col>
                    <xdr:colOff>685800</xdr:colOff>
                    <xdr:row>38</xdr:row>
                    <xdr:rowOff>95250</xdr:rowOff>
                  </to>
                </anchor>
              </controlPr>
            </control>
          </mc:Choice>
        </mc:AlternateContent>
        <mc:AlternateContent xmlns:mc="http://schemas.openxmlformats.org/markup-compatibility/2006">
          <mc:Choice Requires="x14">
            <control shapeId="11274" r:id="rId12" name="Check Box 10">
              <controlPr defaultSize="0" autoFill="0" autoLine="0" autoPict="0">
                <anchor moveWithCells="1">
                  <from>
                    <xdr:col>4</xdr:col>
                    <xdr:colOff>152400</xdr:colOff>
                    <xdr:row>39</xdr:row>
                    <xdr:rowOff>161925</xdr:rowOff>
                  </from>
                  <to>
                    <xdr:col>4</xdr:col>
                    <xdr:colOff>685800</xdr:colOff>
                    <xdr:row>41</xdr:row>
                    <xdr:rowOff>114300</xdr:rowOff>
                  </to>
                </anchor>
              </controlPr>
            </control>
          </mc:Choice>
        </mc:AlternateContent>
        <mc:AlternateContent xmlns:mc="http://schemas.openxmlformats.org/markup-compatibility/2006">
          <mc:Choice Requires="x14">
            <control shapeId="11275" r:id="rId13" name="Check Box 11">
              <controlPr defaultSize="0" autoFill="0" autoLine="0" autoPict="0">
                <anchor moveWithCells="1">
                  <from>
                    <xdr:col>4</xdr:col>
                    <xdr:colOff>152400</xdr:colOff>
                    <xdr:row>42</xdr:row>
                    <xdr:rowOff>133350</xdr:rowOff>
                  </from>
                  <to>
                    <xdr:col>4</xdr:col>
                    <xdr:colOff>685800</xdr:colOff>
                    <xdr:row>44</xdr:row>
                    <xdr:rowOff>85725</xdr:rowOff>
                  </to>
                </anchor>
              </controlPr>
            </control>
          </mc:Choice>
        </mc:AlternateContent>
        <mc:AlternateContent xmlns:mc="http://schemas.openxmlformats.org/markup-compatibility/2006">
          <mc:Choice Requires="x14">
            <control shapeId="11276" r:id="rId14" name="Check Box 12">
              <controlPr defaultSize="0" autoFill="0" autoLine="0" autoPict="0">
                <anchor moveWithCells="1">
                  <from>
                    <xdr:col>4</xdr:col>
                    <xdr:colOff>152400</xdr:colOff>
                    <xdr:row>45</xdr:row>
                    <xdr:rowOff>123825</xdr:rowOff>
                  </from>
                  <to>
                    <xdr:col>4</xdr:col>
                    <xdr:colOff>685800</xdr:colOff>
                    <xdr:row>47</xdr:row>
                    <xdr:rowOff>76200</xdr:rowOff>
                  </to>
                </anchor>
              </controlPr>
            </control>
          </mc:Choice>
        </mc:AlternateContent>
        <mc:AlternateContent xmlns:mc="http://schemas.openxmlformats.org/markup-compatibility/2006">
          <mc:Choice Requires="x14">
            <control shapeId="11277" r:id="rId15" name="Check Box 13">
              <controlPr defaultSize="0" autoFill="0" autoLine="0" autoPict="0">
                <anchor moveWithCells="1">
                  <from>
                    <xdr:col>4</xdr:col>
                    <xdr:colOff>152400</xdr:colOff>
                    <xdr:row>48</xdr:row>
                    <xdr:rowOff>161925</xdr:rowOff>
                  </from>
                  <to>
                    <xdr:col>4</xdr:col>
                    <xdr:colOff>685800</xdr:colOff>
                    <xdr:row>50</xdr:row>
                    <xdr:rowOff>114300</xdr:rowOff>
                  </to>
                </anchor>
              </controlPr>
            </control>
          </mc:Choice>
        </mc:AlternateContent>
        <mc:AlternateContent xmlns:mc="http://schemas.openxmlformats.org/markup-compatibility/2006">
          <mc:Choice Requires="x14">
            <control shapeId="11278" r:id="rId16" name="Check Box 14">
              <controlPr defaultSize="0" autoFill="0" autoLine="0" autoPict="0">
                <anchor moveWithCells="1">
                  <from>
                    <xdr:col>4</xdr:col>
                    <xdr:colOff>152400</xdr:colOff>
                    <xdr:row>51</xdr:row>
                    <xdr:rowOff>171450</xdr:rowOff>
                  </from>
                  <to>
                    <xdr:col>4</xdr:col>
                    <xdr:colOff>685800</xdr:colOff>
                    <xdr:row>53</xdr:row>
                    <xdr:rowOff>123825</xdr:rowOff>
                  </to>
                </anchor>
              </controlPr>
            </control>
          </mc:Choice>
        </mc:AlternateContent>
        <mc:AlternateContent xmlns:mc="http://schemas.openxmlformats.org/markup-compatibility/2006">
          <mc:Choice Requires="x14">
            <control shapeId="11285" r:id="rId17" name="Check Box 21">
              <controlPr defaultSize="0" autoFill="0" autoLine="0" autoPict="0">
                <anchor moveWithCells="1">
                  <from>
                    <xdr:col>4</xdr:col>
                    <xdr:colOff>152400</xdr:colOff>
                    <xdr:row>54</xdr:row>
                    <xdr:rowOff>142875</xdr:rowOff>
                  </from>
                  <to>
                    <xdr:col>4</xdr:col>
                    <xdr:colOff>685800</xdr:colOff>
                    <xdr:row>56</xdr:row>
                    <xdr:rowOff>95250</xdr:rowOff>
                  </to>
                </anchor>
              </controlPr>
            </control>
          </mc:Choice>
        </mc:AlternateContent>
        <mc:AlternateContent xmlns:mc="http://schemas.openxmlformats.org/markup-compatibility/2006">
          <mc:Choice Requires="x14">
            <control shapeId="11286" r:id="rId18" name="Check Box 22">
              <controlPr defaultSize="0" autoFill="0" autoLine="0" autoPict="0">
                <anchor moveWithCells="1">
                  <from>
                    <xdr:col>9</xdr:col>
                    <xdr:colOff>104775</xdr:colOff>
                    <xdr:row>37</xdr:row>
                    <xdr:rowOff>161925</xdr:rowOff>
                  </from>
                  <to>
                    <xdr:col>9</xdr:col>
                    <xdr:colOff>638175</xdr:colOff>
                    <xdr:row>39</xdr:row>
                    <xdr:rowOff>114300</xdr:rowOff>
                  </to>
                </anchor>
              </controlPr>
            </control>
          </mc:Choice>
        </mc:AlternateContent>
        <mc:AlternateContent xmlns:mc="http://schemas.openxmlformats.org/markup-compatibility/2006">
          <mc:Choice Requires="x14">
            <control shapeId="11289" r:id="rId19" name="Check Box 25">
              <controlPr defaultSize="0" autoFill="0" autoLine="0" autoPict="0">
                <anchor moveWithCells="1">
                  <from>
                    <xdr:col>9</xdr:col>
                    <xdr:colOff>104775</xdr:colOff>
                    <xdr:row>44</xdr:row>
                    <xdr:rowOff>95250</xdr:rowOff>
                  </from>
                  <to>
                    <xdr:col>9</xdr:col>
                    <xdr:colOff>638175</xdr:colOff>
                    <xdr:row>46</xdr:row>
                    <xdr:rowOff>47625</xdr:rowOff>
                  </to>
                </anchor>
              </controlPr>
            </control>
          </mc:Choice>
        </mc:AlternateContent>
        <mc:AlternateContent xmlns:mc="http://schemas.openxmlformats.org/markup-compatibility/2006">
          <mc:Choice Requires="x14">
            <control shapeId="11290" r:id="rId20" name="Check Box 26">
              <controlPr defaultSize="0" autoFill="0" autoLine="0" autoPict="0">
                <anchor moveWithCells="1">
                  <from>
                    <xdr:col>9</xdr:col>
                    <xdr:colOff>104775</xdr:colOff>
                    <xdr:row>50</xdr:row>
                    <xdr:rowOff>133350</xdr:rowOff>
                  </from>
                  <to>
                    <xdr:col>9</xdr:col>
                    <xdr:colOff>638175</xdr:colOff>
                    <xdr:row>52</xdr:row>
                    <xdr:rowOff>85725</xdr:rowOff>
                  </to>
                </anchor>
              </controlPr>
            </control>
          </mc:Choice>
        </mc:AlternateContent>
        <mc:AlternateContent xmlns:mc="http://schemas.openxmlformats.org/markup-compatibility/2006">
          <mc:Choice Requires="x14">
            <control shapeId="11291" r:id="rId21" name="Check Box 27">
              <controlPr defaultSize="0" autoFill="0" autoLine="0" autoPict="0">
                <anchor moveWithCells="1">
                  <from>
                    <xdr:col>9</xdr:col>
                    <xdr:colOff>104775</xdr:colOff>
                    <xdr:row>54</xdr:row>
                    <xdr:rowOff>123825</xdr:rowOff>
                  </from>
                  <to>
                    <xdr:col>9</xdr:col>
                    <xdr:colOff>638175</xdr:colOff>
                    <xdr:row>56</xdr:row>
                    <xdr:rowOff>76200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8498A-B96D-40AF-999F-3B17D97A4778}">
  <sheetPr codeName="Sheet15">
    <pageSetUpPr fitToPage="1"/>
  </sheetPr>
  <dimension ref="A1:R22"/>
  <sheetViews>
    <sheetView showGridLines="0" zoomScale="80" zoomScaleNormal="80" workbookViewId="0">
      <selection sqref="A1:R1"/>
    </sheetView>
  </sheetViews>
  <sheetFormatPr defaultRowHeight="15" x14ac:dyDescent="0.25"/>
  <cols>
    <col min="1" max="1" width="23.28515625" customWidth="1"/>
    <col min="2" max="5" width="16" customWidth="1"/>
    <col min="6" max="6" width="11.42578125" customWidth="1"/>
    <col min="7" max="7" width="16" customWidth="1"/>
    <col min="8" max="8" width="13.140625" customWidth="1"/>
    <col min="9" max="9" width="7.140625" customWidth="1"/>
    <col min="10" max="10" width="16" customWidth="1"/>
    <col min="11" max="11" width="6.85546875" customWidth="1"/>
    <col min="12" max="14" width="16" customWidth="1"/>
    <col min="17" max="17" width="12.5703125" bestFit="1" customWidth="1"/>
    <col min="18" max="18" width="21.5703125" customWidth="1"/>
  </cols>
  <sheetData>
    <row r="1" spans="1:18" s="16" customFormat="1" ht="24" customHeight="1" x14ac:dyDescent="0.25">
      <c r="A1" s="544" t="s">
        <v>305</v>
      </c>
      <c r="B1" s="545"/>
      <c r="C1" s="545"/>
      <c r="D1" s="545"/>
      <c r="E1" s="545"/>
      <c r="F1" s="545"/>
      <c r="G1" s="545"/>
      <c r="H1" s="545"/>
      <c r="I1" s="545"/>
      <c r="J1" s="545"/>
      <c r="K1" s="545"/>
      <c r="L1" s="545"/>
      <c r="M1" s="545"/>
      <c r="N1" s="545"/>
      <c r="O1" s="545"/>
      <c r="P1" s="545"/>
      <c r="Q1" s="545"/>
      <c r="R1" s="546"/>
    </row>
    <row r="2" spans="1:18" s="16" customFormat="1" ht="35.1" customHeight="1" x14ac:dyDescent="0.25">
      <c r="A2" s="553" t="s">
        <v>297</v>
      </c>
      <c r="B2" s="551"/>
      <c r="C2" s="551"/>
      <c r="D2" s="551"/>
      <c r="E2" s="551"/>
      <c r="F2" s="543" t="s">
        <v>167</v>
      </c>
      <c r="G2" s="552"/>
      <c r="H2" s="543" t="s">
        <v>301</v>
      </c>
      <c r="I2" s="513"/>
      <c r="J2" s="543" t="s">
        <v>302</v>
      </c>
      <c r="K2" s="543"/>
      <c r="L2" s="552"/>
      <c r="M2" s="543" t="s">
        <v>303</v>
      </c>
      <c r="N2" s="513"/>
      <c r="O2" s="543" t="s">
        <v>307</v>
      </c>
      <c r="P2" s="513"/>
      <c r="Q2" s="543" t="s">
        <v>306</v>
      </c>
      <c r="R2" s="516"/>
    </row>
    <row r="3" spans="1:18" s="16" customFormat="1" ht="35.1" customHeight="1" x14ac:dyDescent="0.25">
      <c r="A3" s="553"/>
      <c r="B3" s="551"/>
      <c r="C3" s="551"/>
      <c r="D3" s="551"/>
      <c r="E3" s="551"/>
      <c r="F3" s="543"/>
      <c r="G3" s="552"/>
      <c r="H3" s="543"/>
      <c r="I3" s="513"/>
      <c r="J3" s="543"/>
      <c r="K3" s="543"/>
      <c r="L3" s="552"/>
      <c r="M3" s="543"/>
      <c r="N3" s="513"/>
      <c r="O3" s="543"/>
      <c r="P3" s="513"/>
      <c r="Q3" s="543"/>
      <c r="R3" s="516"/>
    </row>
    <row r="4" spans="1:18" s="16" customFormat="1" ht="35.1" customHeight="1" x14ac:dyDescent="0.25">
      <c r="A4" s="550" t="s">
        <v>297</v>
      </c>
      <c r="B4" s="551"/>
      <c r="C4" s="551"/>
      <c r="D4" s="551"/>
      <c r="E4" s="551"/>
      <c r="F4" s="543" t="s">
        <v>167</v>
      </c>
      <c r="G4" s="552"/>
      <c r="H4" s="543" t="s">
        <v>301</v>
      </c>
      <c r="I4" s="513"/>
      <c r="J4" s="543" t="s">
        <v>302</v>
      </c>
      <c r="K4" s="543"/>
      <c r="L4" s="552"/>
      <c r="M4" s="543" t="s">
        <v>303</v>
      </c>
      <c r="N4" s="513"/>
      <c r="O4" s="543" t="s">
        <v>307</v>
      </c>
      <c r="P4" s="513"/>
      <c r="Q4" s="543" t="s">
        <v>306</v>
      </c>
      <c r="R4" s="516"/>
    </row>
    <row r="5" spans="1:18" s="16" customFormat="1" ht="35.1" customHeight="1" x14ac:dyDescent="0.25">
      <c r="A5" s="550"/>
      <c r="B5" s="551"/>
      <c r="C5" s="551"/>
      <c r="D5" s="551"/>
      <c r="E5" s="551"/>
      <c r="F5" s="543"/>
      <c r="G5" s="552"/>
      <c r="H5" s="543"/>
      <c r="I5" s="513"/>
      <c r="J5" s="543"/>
      <c r="K5" s="543"/>
      <c r="L5" s="552"/>
      <c r="M5" s="543"/>
      <c r="N5" s="513"/>
      <c r="O5" s="543"/>
      <c r="P5" s="513"/>
      <c r="Q5" s="543"/>
      <c r="R5" s="516"/>
    </row>
    <row r="6" spans="1:18" s="16" customFormat="1" ht="35.1" customHeight="1" x14ac:dyDescent="0.25">
      <c r="A6" s="550" t="s">
        <v>297</v>
      </c>
      <c r="B6" s="551"/>
      <c r="C6" s="551"/>
      <c r="D6" s="551"/>
      <c r="E6" s="551"/>
      <c r="F6" s="543" t="s">
        <v>167</v>
      </c>
      <c r="G6" s="552"/>
      <c r="H6" s="543" t="s">
        <v>301</v>
      </c>
      <c r="I6" s="513"/>
      <c r="J6" s="543" t="s">
        <v>302</v>
      </c>
      <c r="K6" s="543"/>
      <c r="L6" s="552"/>
      <c r="M6" s="543" t="s">
        <v>303</v>
      </c>
      <c r="N6" s="513"/>
      <c r="O6" s="543" t="s">
        <v>307</v>
      </c>
      <c r="P6" s="513"/>
      <c r="Q6" s="543" t="s">
        <v>306</v>
      </c>
      <c r="R6" s="516"/>
    </row>
    <row r="7" spans="1:18" s="16" customFormat="1" ht="35.1" customHeight="1" x14ac:dyDescent="0.25">
      <c r="A7" s="550"/>
      <c r="B7" s="551"/>
      <c r="C7" s="551"/>
      <c r="D7" s="551"/>
      <c r="E7" s="551"/>
      <c r="F7" s="543"/>
      <c r="G7" s="552"/>
      <c r="H7" s="543"/>
      <c r="I7" s="513"/>
      <c r="J7" s="543"/>
      <c r="K7" s="543"/>
      <c r="L7" s="552"/>
      <c r="M7" s="543"/>
      <c r="N7" s="513"/>
      <c r="O7" s="543"/>
      <c r="P7" s="513"/>
      <c r="Q7" s="543"/>
      <c r="R7" s="516"/>
    </row>
    <row r="8" spans="1:18" s="16" customFormat="1" ht="35.1" customHeight="1" x14ac:dyDescent="0.25">
      <c r="A8" s="550" t="s">
        <v>297</v>
      </c>
      <c r="B8" s="551"/>
      <c r="C8" s="551"/>
      <c r="D8" s="551"/>
      <c r="E8" s="551"/>
      <c r="F8" s="543" t="s">
        <v>167</v>
      </c>
      <c r="G8" s="552"/>
      <c r="H8" s="543" t="s">
        <v>301</v>
      </c>
      <c r="I8" s="513"/>
      <c r="J8" s="543" t="s">
        <v>302</v>
      </c>
      <c r="K8" s="543"/>
      <c r="L8" s="552"/>
      <c r="M8" s="543" t="s">
        <v>303</v>
      </c>
      <c r="N8" s="513"/>
      <c r="O8" s="543" t="s">
        <v>307</v>
      </c>
      <c r="P8" s="513"/>
      <c r="Q8" s="543" t="s">
        <v>306</v>
      </c>
      <c r="R8" s="516"/>
    </row>
    <row r="9" spans="1:18" s="16" customFormat="1" ht="35.1" customHeight="1" x14ac:dyDescent="0.25">
      <c r="A9" s="550"/>
      <c r="B9" s="551"/>
      <c r="C9" s="551"/>
      <c r="D9" s="551"/>
      <c r="E9" s="551"/>
      <c r="F9" s="543"/>
      <c r="G9" s="552"/>
      <c r="H9" s="543"/>
      <c r="I9" s="513"/>
      <c r="J9" s="543"/>
      <c r="K9" s="543"/>
      <c r="L9" s="552"/>
      <c r="M9" s="543"/>
      <c r="N9" s="513"/>
      <c r="O9" s="543"/>
      <c r="P9" s="513"/>
      <c r="Q9" s="543"/>
      <c r="R9" s="516"/>
    </row>
    <row r="10" spans="1:18" s="16" customFormat="1" ht="35.1" customHeight="1" x14ac:dyDescent="0.25">
      <c r="A10" s="550" t="s">
        <v>297</v>
      </c>
      <c r="B10" s="551"/>
      <c r="C10" s="551"/>
      <c r="D10" s="551"/>
      <c r="E10" s="551"/>
      <c r="F10" s="543" t="s">
        <v>167</v>
      </c>
      <c r="G10" s="552"/>
      <c r="H10" s="543" t="s">
        <v>301</v>
      </c>
      <c r="I10" s="513"/>
      <c r="J10" s="543" t="s">
        <v>302</v>
      </c>
      <c r="K10" s="543"/>
      <c r="L10" s="552"/>
      <c r="M10" s="543" t="s">
        <v>303</v>
      </c>
      <c r="N10" s="513"/>
      <c r="O10" s="543" t="s">
        <v>307</v>
      </c>
      <c r="P10" s="513"/>
      <c r="Q10" s="543" t="s">
        <v>306</v>
      </c>
      <c r="R10" s="516"/>
    </row>
    <row r="11" spans="1:18" s="16" customFormat="1" ht="35.1" customHeight="1" x14ac:dyDescent="0.25">
      <c r="A11" s="550"/>
      <c r="B11" s="551"/>
      <c r="C11" s="551"/>
      <c r="D11" s="551"/>
      <c r="E11" s="551"/>
      <c r="F11" s="543"/>
      <c r="G11" s="552"/>
      <c r="H11" s="543"/>
      <c r="I11" s="513"/>
      <c r="J11" s="543"/>
      <c r="K11" s="543"/>
      <c r="L11" s="552"/>
      <c r="M11" s="543"/>
      <c r="N11" s="513"/>
      <c r="O11" s="543"/>
      <c r="P11" s="513"/>
      <c r="Q11" s="543"/>
      <c r="R11" s="516"/>
    </row>
    <row r="12" spans="1:18" s="16" customFormat="1" ht="35.1" customHeight="1" x14ac:dyDescent="0.25">
      <c r="A12" s="550" t="s">
        <v>297</v>
      </c>
      <c r="B12" s="551"/>
      <c r="C12" s="551"/>
      <c r="D12" s="551"/>
      <c r="E12" s="551"/>
      <c r="F12" s="543" t="s">
        <v>167</v>
      </c>
      <c r="G12" s="552"/>
      <c r="H12" s="543" t="s">
        <v>301</v>
      </c>
      <c r="I12" s="513"/>
      <c r="J12" s="543" t="s">
        <v>302</v>
      </c>
      <c r="K12" s="543"/>
      <c r="L12" s="552"/>
      <c r="M12" s="543" t="s">
        <v>303</v>
      </c>
      <c r="N12" s="513"/>
      <c r="O12" s="543" t="s">
        <v>307</v>
      </c>
      <c r="P12" s="513"/>
      <c r="Q12" s="543" t="s">
        <v>306</v>
      </c>
      <c r="R12" s="516"/>
    </row>
    <row r="13" spans="1:18" s="16" customFormat="1" ht="35.1" customHeight="1" x14ac:dyDescent="0.25">
      <c r="A13" s="550"/>
      <c r="B13" s="551"/>
      <c r="C13" s="551"/>
      <c r="D13" s="551"/>
      <c r="E13" s="551"/>
      <c r="F13" s="543"/>
      <c r="G13" s="552"/>
      <c r="H13" s="543"/>
      <c r="I13" s="513"/>
      <c r="J13" s="543"/>
      <c r="K13" s="543"/>
      <c r="L13" s="552"/>
      <c r="M13" s="543"/>
      <c r="N13" s="513"/>
      <c r="O13" s="543"/>
      <c r="P13" s="513"/>
      <c r="Q13" s="543"/>
      <c r="R13" s="516"/>
    </row>
    <row r="14" spans="1:18" s="16" customFormat="1" ht="35.1" customHeight="1" x14ac:dyDescent="0.25">
      <c r="A14" s="550" t="s">
        <v>297</v>
      </c>
      <c r="B14" s="551"/>
      <c r="C14" s="551"/>
      <c r="D14" s="551"/>
      <c r="E14" s="551"/>
      <c r="F14" s="543" t="s">
        <v>167</v>
      </c>
      <c r="G14" s="552"/>
      <c r="H14" s="543" t="s">
        <v>301</v>
      </c>
      <c r="I14" s="513"/>
      <c r="J14" s="543" t="s">
        <v>302</v>
      </c>
      <c r="K14" s="543"/>
      <c r="L14" s="552"/>
      <c r="M14" s="543" t="s">
        <v>303</v>
      </c>
      <c r="N14" s="513"/>
      <c r="O14" s="543" t="s">
        <v>307</v>
      </c>
      <c r="P14" s="513"/>
      <c r="Q14" s="543" t="s">
        <v>306</v>
      </c>
      <c r="R14" s="516"/>
    </row>
    <row r="15" spans="1:18" s="16" customFormat="1" ht="35.1" customHeight="1" x14ac:dyDescent="0.25">
      <c r="A15" s="550"/>
      <c r="B15" s="551"/>
      <c r="C15" s="551"/>
      <c r="D15" s="551"/>
      <c r="E15" s="551"/>
      <c r="F15" s="543"/>
      <c r="G15" s="552"/>
      <c r="H15" s="543"/>
      <c r="I15" s="513"/>
      <c r="J15" s="543"/>
      <c r="K15" s="543"/>
      <c r="L15" s="552"/>
      <c r="M15" s="543"/>
      <c r="N15" s="513"/>
      <c r="O15" s="543"/>
      <c r="P15" s="513"/>
      <c r="Q15" s="543"/>
      <c r="R15" s="516"/>
    </row>
    <row r="16" spans="1:18" s="16" customFormat="1" ht="35.1" customHeight="1" x14ac:dyDescent="0.25">
      <c r="A16" s="550" t="s">
        <v>297</v>
      </c>
      <c r="B16" s="551"/>
      <c r="C16" s="551"/>
      <c r="D16" s="551"/>
      <c r="E16" s="551"/>
      <c r="F16" s="543" t="s">
        <v>167</v>
      </c>
      <c r="G16" s="552"/>
      <c r="H16" s="543" t="s">
        <v>301</v>
      </c>
      <c r="I16" s="513"/>
      <c r="J16" s="543" t="s">
        <v>302</v>
      </c>
      <c r="K16" s="543"/>
      <c r="L16" s="552"/>
      <c r="M16" s="543" t="s">
        <v>303</v>
      </c>
      <c r="N16" s="513"/>
      <c r="O16" s="543" t="s">
        <v>307</v>
      </c>
      <c r="P16" s="513"/>
      <c r="Q16" s="543" t="s">
        <v>306</v>
      </c>
      <c r="R16" s="516"/>
    </row>
    <row r="17" spans="1:18" s="16" customFormat="1" ht="35.1" customHeight="1" x14ac:dyDescent="0.25">
      <c r="A17" s="550"/>
      <c r="B17" s="551"/>
      <c r="C17" s="551"/>
      <c r="D17" s="551"/>
      <c r="E17" s="551"/>
      <c r="F17" s="543"/>
      <c r="G17" s="552"/>
      <c r="H17" s="543"/>
      <c r="I17" s="513"/>
      <c r="J17" s="543"/>
      <c r="K17" s="543"/>
      <c r="L17" s="552"/>
      <c r="M17" s="543"/>
      <c r="N17" s="513"/>
      <c r="O17" s="543"/>
      <c r="P17" s="513"/>
      <c r="Q17" s="543"/>
      <c r="R17" s="516"/>
    </row>
    <row r="18" spans="1:18" s="16" customFormat="1" ht="35.1" customHeight="1" x14ac:dyDescent="0.25">
      <c r="A18" s="550" t="s">
        <v>297</v>
      </c>
      <c r="B18" s="551"/>
      <c r="C18" s="551"/>
      <c r="D18" s="551"/>
      <c r="E18" s="551"/>
      <c r="F18" s="543" t="s">
        <v>167</v>
      </c>
      <c r="G18" s="552"/>
      <c r="H18" s="543" t="s">
        <v>301</v>
      </c>
      <c r="I18" s="513"/>
      <c r="J18" s="543" t="s">
        <v>302</v>
      </c>
      <c r="K18" s="543"/>
      <c r="L18" s="552"/>
      <c r="M18" s="543" t="s">
        <v>303</v>
      </c>
      <c r="N18" s="513"/>
      <c r="O18" s="543" t="s">
        <v>307</v>
      </c>
      <c r="P18" s="513"/>
      <c r="Q18" s="543" t="s">
        <v>306</v>
      </c>
      <c r="R18" s="516"/>
    </row>
    <row r="19" spans="1:18" s="16" customFormat="1" ht="35.1" customHeight="1" x14ac:dyDescent="0.25">
      <c r="A19" s="550"/>
      <c r="B19" s="551"/>
      <c r="C19" s="551"/>
      <c r="D19" s="551"/>
      <c r="E19" s="551"/>
      <c r="F19" s="543"/>
      <c r="G19" s="552"/>
      <c r="H19" s="543"/>
      <c r="I19" s="513"/>
      <c r="J19" s="543"/>
      <c r="K19" s="543"/>
      <c r="L19" s="552"/>
      <c r="M19" s="543"/>
      <c r="N19" s="513"/>
      <c r="O19" s="543"/>
      <c r="P19" s="513"/>
      <c r="Q19" s="543"/>
      <c r="R19" s="516"/>
    </row>
    <row r="20" spans="1:18" s="16" customFormat="1" ht="35.1" customHeight="1" x14ac:dyDescent="0.25">
      <c r="A20" s="550" t="s">
        <v>297</v>
      </c>
      <c r="B20" s="551"/>
      <c r="C20" s="551"/>
      <c r="D20" s="551"/>
      <c r="E20" s="551"/>
      <c r="F20" s="543" t="s">
        <v>167</v>
      </c>
      <c r="G20" s="552"/>
      <c r="H20" s="543" t="s">
        <v>301</v>
      </c>
      <c r="I20" s="513"/>
      <c r="J20" s="543" t="s">
        <v>302</v>
      </c>
      <c r="K20" s="543"/>
      <c r="L20" s="552"/>
      <c r="M20" s="543" t="s">
        <v>303</v>
      </c>
      <c r="N20" s="513"/>
      <c r="O20" s="543" t="s">
        <v>307</v>
      </c>
      <c r="P20" s="513"/>
      <c r="Q20" s="543" t="s">
        <v>306</v>
      </c>
      <c r="R20" s="516"/>
    </row>
    <row r="21" spans="1:18" s="16" customFormat="1" ht="35.1" customHeight="1" x14ac:dyDescent="0.25">
      <c r="A21" s="550"/>
      <c r="B21" s="551"/>
      <c r="C21" s="551"/>
      <c r="D21" s="551"/>
      <c r="E21" s="551"/>
      <c r="F21" s="543"/>
      <c r="G21" s="552"/>
      <c r="H21" s="543"/>
      <c r="I21" s="513"/>
      <c r="J21" s="543"/>
      <c r="K21" s="543"/>
      <c r="L21" s="552"/>
      <c r="M21" s="543"/>
      <c r="N21" s="513"/>
      <c r="O21" s="543"/>
      <c r="P21" s="513"/>
      <c r="Q21" s="543"/>
      <c r="R21" s="516"/>
    </row>
    <row r="22" spans="1:18" s="16" customFormat="1" ht="20.25" customHeight="1" thickBot="1" x14ac:dyDescent="0.3">
      <c r="A22" s="547" t="s">
        <v>304</v>
      </c>
      <c r="B22" s="548"/>
      <c r="C22" s="548"/>
      <c r="D22" s="548"/>
      <c r="E22" s="548"/>
      <c r="F22" s="548"/>
      <c r="G22" s="548"/>
      <c r="H22" s="548"/>
      <c r="I22" s="548"/>
      <c r="J22" s="548"/>
      <c r="K22" s="548"/>
      <c r="L22" s="548"/>
      <c r="M22" s="548"/>
      <c r="N22" s="548"/>
      <c r="O22" s="548"/>
      <c r="P22" s="548"/>
      <c r="Q22" s="548"/>
      <c r="R22" s="549"/>
    </row>
  </sheetData>
  <mergeCells count="142">
    <mergeCell ref="A2:A3"/>
    <mergeCell ref="B2:E3"/>
    <mergeCell ref="F2:F3"/>
    <mergeCell ref="G2:G3"/>
    <mergeCell ref="H2:H3"/>
    <mergeCell ref="I2:I3"/>
    <mergeCell ref="J2:K3"/>
    <mergeCell ref="L2:L3"/>
    <mergeCell ref="M2:M3"/>
    <mergeCell ref="A4:A5"/>
    <mergeCell ref="B4:E5"/>
    <mergeCell ref="F4:F5"/>
    <mergeCell ref="G4:G5"/>
    <mergeCell ref="H4:H5"/>
    <mergeCell ref="I4:I5"/>
    <mergeCell ref="J4:K5"/>
    <mergeCell ref="L4:L5"/>
    <mergeCell ref="M4:M5"/>
    <mergeCell ref="A6:A7"/>
    <mergeCell ref="B6:E7"/>
    <mergeCell ref="F6:F7"/>
    <mergeCell ref="G6:G7"/>
    <mergeCell ref="H6:H7"/>
    <mergeCell ref="I6:I7"/>
    <mergeCell ref="J6:K7"/>
    <mergeCell ref="L6:L7"/>
    <mergeCell ref="M6:M7"/>
    <mergeCell ref="A8:A9"/>
    <mergeCell ref="B8:E9"/>
    <mergeCell ref="F8:F9"/>
    <mergeCell ref="G8:G9"/>
    <mergeCell ref="H8:H9"/>
    <mergeCell ref="I8:I9"/>
    <mergeCell ref="J8:K9"/>
    <mergeCell ref="L8:L9"/>
    <mergeCell ref="M8:M9"/>
    <mergeCell ref="A10:A11"/>
    <mergeCell ref="B10:E11"/>
    <mergeCell ref="F10:F11"/>
    <mergeCell ref="G10:G11"/>
    <mergeCell ref="H10:H11"/>
    <mergeCell ref="I10:I11"/>
    <mergeCell ref="J10:K11"/>
    <mergeCell ref="L10:L11"/>
    <mergeCell ref="M10:M11"/>
    <mergeCell ref="A12:A13"/>
    <mergeCell ref="B12:E13"/>
    <mergeCell ref="F12:F13"/>
    <mergeCell ref="G12:G13"/>
    <mergeCell ref="H12:H13"/>
    <mergeCell ref="I12:I13"/>
    <mergeCell ref="J12:K13"/>
    <mergeCell ref="L12:L13"/>
    <mergeCell ref="M12:M13"/>
    <mergeCell ref="A14:A15"/>
    <mergeCell ref="B14:E15"/>
    <mergeCell ref="F14:F15"/>
    <mergeCell ref="G14:G15"/>
    <mergeCell ref="H14:H15"/>
    <mergeCell ref="I14:I15"/>
    <mergeCell ref="J14:K15"/>
    <mergeCell ref="L14:L15"/>
    <mergeCell ref="M14:M15"/>
    <mergeCell ref="A16:A17"/>
    <mergeCell ref="B16:E17"/>
    <mergeCell ref="F16:F17"/>
    <mergeCell ref="G16:G17"/>
    <mergeCell ref="H16:H17"/>
    <mergeCell ref="I16:I17"/>
    <mergeCell ref="J16:K17"/>
    <mergeCell ref="L16:L17"/>
    <mergeCell ref="M16:M17"/>
    <mergeCell ref="A18:A19"/>
    <mergeCell ref="B18:E19"/>
    <mergeCell ref="F18:F19"/>
    <mergeCell ref="G18:G19"/>
    <mergeCell ref="H18:H19"/>
    <mergeCell ref="I18:I19"/>
    <mergeCell ref="J18:K19"/>
    <mergeCell ref="L18:L19"/>
    <mergeCell ref="M18:M19"/>
    <mergeCell ref="A20:A21"/>
    <mergeCell ref="B20:E21"/>
    <mergeCell ref="F20:F21"/>
    <mergeCell ref="G20:G21"/>
    <mergeCell ref="H20:H21"/>
    <mergeCell ref="I20:I21"/>
    <mergeCell ref="J20:K21"/>
    <mergeCell ref="L20:L21"/>
    <mergeCell ref="M20:M21"/>
    <mergeCell ref="N18:N19"/>
    <mergeCell ref="N16:N17"/>
    <mergeCell ref="N14:N15"/>
    <mergeCell ref="N12:N13"/>
    <mergeCell ref="N10:N11"/>
    <mergeCell ref="N8:N9"/>
    <mergeCell ref="N6:N7"/>
    <mergeCell ref="N4:N5"/>
    <mergeCell ref="N2:N3"/>
    <mergeCell ref="A1:R1"/>
    <mergeCell ref="A22:R22"/>
    <mergeCell ref="Q14:Q15"/>
    <mergeCell ref="R14:R15"/>
    <mergeCell ref="Q16:Q17"/>
    <mergeCell ref="R16:R17"/>
    <mergeCell ref="Q18:Q19"/>
    <mergeCell ref="R18:R19"/>
    <mergeCell ref="Q8:Q9"/>
    <mergeCell ref="R8:R9"/>
    <mergeCell ref="Q10:Q11"/>
    <mergeCell ref="R10:R11"/>
    <mergeCell ref="Q12:Q13"/>
    <mergeCell ref="R12:R13"/>
    <mergeCell ref="Q2:Q3"/>
    <mergeCell ref="R2:R3"/>
    <mergeCell ref="Q4:Q5"/>
    <mergeCell ref="R4:R5"/>
    <mergeCell ref="N20:N21"/>
    <mergeCell ref="O2:O3"/>
    <mergeCell ref="P2:P3"/>
    <mergeCell ref="O4:O5"/>
    <mergeCell ref="P4:P5"/>
    <mergeCell ref="O6:O7"/>
    <mergeCell ref="Q6:Q7"/>
    <mergeCell ref="R6:R7"/>
    <mergeCell ref="O16:O17"/>
    <mergeCell ref="P16:P17"/>
    <mergeCell ref="O12:O13"/>
    <mergeCell ref="P12:P13"/>
    <mergeCell ref="O14:O15"/>
    <mergeCell ref="P14:P15"/>
    <mergeCell ref="Q20:Q21"/>
    <mergeCell ref="R20:R21"/>
    <mergeCell ref="P6:P7"/>
    <mergeCell ref="O8:O9"/>
    <mergeCell ref="P8:P9"/>
    <mergeCell ref="O18:O19"/>
    <mergeCell ref="P18:P19"/>
    <mergeCell ref="O20:O21"/>
    <mergeCell ref="P20:P21"/>
    <mergeCell ref="O10:O11"/>
    <mergeCell ref="P10:P11"/>
  </mergeCells>
  <dataValidations count="5">
    <dataValidation type="list" allowBlank="1" showInputMessage="1" showErrorMessage="1" promptTitle="Units" prompt="Select the energy measurement used to qauntify power consumption. " sqref="N2:N21" xr:uid="{E20C1FCD-2699-455A-98AC-B31FF5E78194}">
      <formula1>"kWh, Mbtus, Therms"</formula1>
    </dataValidation>
    <dataValidation allowBlank="1" showInputMessage="1" showErrorMessage="1" promptTitle="Incidental Repair Measures (IRM)" prompt="List additional repair measures to be considered. _x000a_IRM's must be necessary for the effective performance or preservation of a newly installed ECM._x000a_For NEAT- Follow WPN 19-5 Flow Chart_x000a_DOE PL- &lt;$500.00 _x000a_LIHEAP- limited to listed repairs in PL &lt;$500.00" sqref="B2:E21" xr:uid="{2FF4B973-9AAB-4016-AF6F-B6DD3E9AE6EC}"/>
    <dataValidation allowBlank="1" showInputMessage="1" showErrorMessage="1" promptTitle="Annual Energy Savings" prompt="Enter the estimated Energy Savings for Meausre, If applicable. _x000a_• Values are between 0 and 10000." sqref="L2:L21" xr:uid="{4ECE9AFE-3150-4E11-AD8D-6862A80FBAA3}"/>
    <dataValidation type="list" allowBlank="1" showInputMessage="1" showErrorMessage="1" promptTitle="Lifetime (yr)" prompt="Enter Lifetime associated with measure. " sqref="P2:P21" xr:uid="{E812F59D-39AC-4C45-96A6-59B613DF8C08}">
      <formula1>"kWh, Mbtus, Therms"</formula1>
    </dataValidation>
    <dataValidation type="list" allowBlank="1" showInputMessage="1" showErrorMessage="1" promptTitle="Fuel Saved" prompt="Select the fuel type associated with the measure. " sqref="R2:R21" xr:uid="{6AE94CE1-EA15-4F21-BD81-5A404B00F951}">
      <formula1>"Primary Heating Fuel, Water Heating Fuel, Electricity, Natural Gas, Propane/LPG, Fuel Oil, Kerosene, Wood, Coal, Other"</formula1>
    </dataValidation>
  </dataValidations>
  <printOptions horizontalCentered="1"/>
  <pageMargins left="0" right="0" top="0" bottom="0" header="0" footer="0"/>
  <pageSetup scale="5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8434" r:id="rId4" name="Check Box 2">
              <controlPr defaultSize="0" autoFill="0" autoLine="0" autoPict="0">
                <anchor moveWithCells="1">
                  <from>
                    <xdr:col>8</xdr:col>
                    <xdr:colOff>133350</xdr:colOff>
                    <xdr:row>1</xdr:row>
                    <xdr:rowOff>133350</xdr:rowOff>
                  </from>
                  <to>
                    <xdr:col>9</xdr:col>
                    <xdr:colOff>142875</xdr:colOff>
                    <xdr:row>1</xdr:row>
                    <xdr:rowOff>419100</xdr:rowOff>
                  </to>
                </anchor>
              </controlPr>
            </control>
          </mc:Choice>
        </mc:AlternateContent>
        <mc:AlternateContent xmlns:mc="http://schemas.openxmlformats.org/markup-compatibility/2006">
          <mc:Choice Requires="x14">
            <control shapeId="18435" r:id="rId5" name="Check Box 3">
              <controlPr defaultSize="0" autoFill="0" autoLine="0" autoPict="0">
                <anchor moveWithCells="1">
                  <from>
                    <xdr:col>8</xdr:col>
                    <xdr:colOff>133350</xdr:colOff>
                    <xdr:row>3</xdr:row>
                    <xdr:rowOff>85725</xdr:rowOff>
                  </from>
                  <to>
                    <xdr:col>9</xdr:col>
                    <xdr:colOff>142875</xdr:colOff>
                    <xdr:row>3</xdr:row>
                    <xdr:rowOff>371475</xdr:rowOff>
                  </to>
                </anchor>
              </controlPr>
            </control>
          </mc:Choice>
        </mc:AlternateContent>
        <mc:AlternateContent xmlns:mc="http://schemas.openxmlformats.org/markup-compatibility/2006">
          <mc:Choice Requires="x14">
            <control shapeId="18436" r:id="rId6" name="Check Box 4">
              <controlPr defaultSize="0" autoFill="0" autoLine="0" autoPict="0">
                <anchor moveWithCells="1">
                  <from>
                    <xdr:col>8</xdr:col>
                    <xdr:colOff>133350</xdr:colOff>
                    <xdr:row>5</xdr:row>
                    <xdr:rowOff>104775</xdr:rowOff>
                  </from>
                  <to>
                    <xdr:col>9</xdr:col>
                    <xdr:colOff>142875</xdr:colOff>
                    <xdr:row>5</xdr:row>
                    <xdr:rowOff>390525</xdr:rowOff>
                  </to>
                </anchor>
              </controlPr>
            </control>
          </mc:Choice>
        </mc:AlternateContent>
        <mc:AlternateContent xmlns:mc="http://schemas.openxmlformats.org/markup-compatibility/2006">
          <mc:Choice Requires="x14">
            <control shapeId="18437" r:id="rId7" name="Check Box 5">
              <controlPr defaultSize="0" autoFill="0" autoLine="0" autoPict="0">
                <anchor moveWithCells="1">
                  <from>
                    <xdr:col>8</xdr:col>
                    <xdr:colOff>133350</xdr:colOff>
                    <xdr:row>7</xdr:row>
                    <xdr:rowOff>152400</xdr:rowOff>
                  </from>
                  <to>
                    <xdr:col>9</xdr:col>
                    <xdr:colOff>142875</xdr:colOff>
                    <xdr:row>8</xdr:row>
                    <xdr:rowOff>0</xdr:rowOff>
                  </to>
                </anchor>
              </controlPr>
            </control>
          </mc:Choice>
        </mc:AlternateContent>
        <mc:AlternateContent xmlns:mc="http://schemas.openxmlformats.org/markup-compatibility/2006">
          <mc:Choice Requires="x14">
            <control shapeId="18438" r:id="rId8" name="Check Box 6">
              <controlPr defaultSize="0" autoFill="0" autoLine="0" autoPict="0">
                <anchor moveWithCells="1">
                  <from>
                    <xdr:col>8</xdr:col>
                    <xdr:colOff>133350</xdr:colOff>
                    <xdr:row>9</xdr:row>
                    <xdr:rowOff>152400</xdr:rowOff>
                  </from>
                  <to>
                    <xdr:col>9</xdr:col>
                    <xdr:colOff>142875</xdr:colOff>
                    <xdr:row>10</xdr:row>
                    <xdr:rowOff>0</xdr:rowOff>
                  </to>
                </anchor>
              </controlPr>
            </control>
          </mc:Choice>
        </mc:AlternateContent>
        <mc:AlternateContent xmlns:mc="http://schemas.openxmlformats.org/markup-compatibility/2006">
          <mc:Choice Requires="x14">
            <control shapeId="18439" r:id="rId9" name="Check Box 7">
              <controlPr defaultSize="0" autoFill="0" autoLine="0" autoPict="0">
                <anchor moveWithCells="1">
                  <from>
                    <xdr:col>8</xdr:col>
                    <xdr:colOff>133350</xdr:colOff>
                    <xdr:row>11</xdr:row>
                    <xdr:rowOff>142875</xdr:rowOff>
                  </from>
                  <to>
                    <xdr:col>9</xdr:col>
                    <xdr:colOff>142875</xdr:colOff>
                    <xdr:row>11</xdr:row>
                    <xdr:rowOff>428625</xdr:rowOff>
                  </to>
                </anchor>
              </controlPr>
            </control>
          </mc:Choice>
        </mc:AlternateContent>
        <mc:AlternateContent xmlns:mc="http://schemas.openxmlformats.org/markup-compatibility/2006">
          <mc:Choice Requires="x14">
            <control shapeId="18440" r:id="rId10" name="Check Box 8">
              <controlPr defaultSize="0" autoFill="0" autoLine="0" autoPict="0">
                <anchor moveWithCells="1">
                  <from>
                    <xdr:col>8</xdr:col>
                    <xdr:colOff>133350</xdr:colOff>
                    <xdr:row>13</xdr:row>
                    <xdr:rowOff>133350</xdr:rowOff>
                  </from>
                  <to>
                    <xdr:col>9</xdr:col>
                    <xdr:colOff>142875</xdr:colOff>
                    <xdr:row>13</xdr:row>
                    <xdr:rowOff>419100</xdr:rowOff>
                  </to>
                </anchor>
              </controlPr>
            </control>
          </mc:Choice>
        </mc:AlternateContent>
        <mc:AlternateContent xmlns:mc="http://schemas.openxmlformats.org/markup-compatibility/2006">
          <mc:Choice Requires="x14">
            <control shapeId="18441" r:id="rId11" name="Check Box 9">
              <controlPr defaultSize="0" autoFill="0" autoLine="0" autoPict="0">
                <anchor moveWithCells="1">
                  <from>
                    <xdr:col>8</xdr:col>
                    <xdr:colOff>133350</xdr:colOff>
                    <xdr:row>15</xdr:row>
                    <xdr:rowOff>85725</xdr:rowOff>
                  </from>
                  <to>
                    <xdr:col>9</xdr:col>
                    <xdr:colOff>142875</xdr:colOff>
                    <xdr:row>15</xdr:row>
                    <xdr:rowOff>371475</xdr:rowOff>
                  </to>
                </anchor>
              </controlPr>
            </control>
          </mc:Choice>
        </mc:AlternateContent>
        <mc:AlternateContent xmlns:mc="http://schemas.openxmlformats.org/markup-compatibility/2006">
          <mc:Choice Requires="x14">
            <control shapeId="18442" r:id="rId12" name="Check Box 10">
              <controlPr defaultSize="0" autoFill="0" autoLine="0" autoPict="0">
                <anchor moveWithCells="1">
                  <from>
                    <xdr:col>8</xdr:col>
                    <xdr:colOff>133350</xdr:colOff>
                    <xdr:row>17</xdr:row>
                    <xdr:rowOff>142875</xdr:rowOff>
                  </from>
                  <to>
                    <xdr:col>9</xdr:col>
                    <xdr:colOff>142875</xdr:colOff>
                    <xdr:row>17</xdr:row>
                    <xdr:rowOff>428625</xdr:rowOff>
                  </to>
                </anchor>
              </controlPr>
            </control>
          </mc:Choice>
        </mc:AlternateContent>
        <mc:AlternateContent xmlns:mc="http://schemas.openxmlformats.org/markup-compatibility/2006">
          <mc:Choice Requires="x14">
            <control shapeId="18443" r:id="rId13" name="Check Box 11">
              <controlPr defaultSize="0" autoFill="0" autoLine="0" autoPict="0">
                <anchor moveWithCells="1">
                  <from>
                    <xdr:col>8</xdr:col>
                    <xdr:colOff>133350</xdr:colOff>
                    <xdr:row>19</xdr:row>
                    <xdr:rowOff>123825</xdr:rowOff>
                  </from>
                  <to>
                    <xdr:col>9</xdr:col>
                    <xdr:colOff>142875</xdr:colOff>
                    <xdr:row>19</xdr:row>
                    <xdr:rowOff>409575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41CF7-E4C2-428F-A24F-8B04B15B749E}">
  <sheetPr codeName="Sheet4">
    <pageSetUpPr fitToPage="1"/>
  </sheetPr>
  <dimension ref="A1:ER89"/>
  <sheetViews>
    <sheetView showGridLines="0" view="pageLayout" zoomScale="90" zoomScaleNormal="130" zoomScalePageLayoutView="90" workbookViewId="0">
      <selection activeCell="N7" sqref="N7"/>
    </sheetView>
  </sheetViews>
  <sheetFormatPr defaultRowHeight="15" x14ac:dyDescent="0.25"/>
  <cols>
    <col min="1" max="41" width="2.42578125" customWidth="1"/>
    <col min="42" max="42" width="7.140625" customWidth="1"/>
    <col min="43" max="44" width="9.140625" style="55" customWidth="1"/>
    <col min="45" max="95" width="9.85546875" style="55" customWidth="1"/>
    <col min="96" max="96" width="9.7109375" style="55" customWidth="1"/>
    <col min="97" max="97" width="9.140625" style="55" customWidth="1"/>
    <col min="98" max="111" width="9.140625" style="55" hidden="1" customWidth="1"/>
    <col min="112" max="112" width="12.42578125" hidden="1" customWidth="1"/>
    <col min="113" max="118" width="9.140625" hidden="1" customWidth="1"/>
    <col min="119" max="125" width="13.7109375" hidden="1" customWidth="1"/>
    <col min="126" max="126" width="13.140625" hidden="1" customWidth="1"/>
    <col min="127" max="127" width="11.5703125" hidden="1" customWidth="1"/>
    <col min="128" max="128" width="12.85546875" hidden="1" customWidth="1"/>
    <col min="129" max="129" width="9.140625" hidden="1" customWidth="1"/>
    <col min="130" max="130" width="15" hidden="1" customWidth="1"/>
    <col min="131" max="131" width="14.42578125" hidden="1" customWidth="1"/>
    <col min="132" max="132" width="15.140625" hidden="1" customWidth="1"/>
    <col min="133" max="133" width="12.42578125" hidden="1" customWidth="1"/>
    <col min="134" max="134" width="9.140625" hidden="1" customWidth="1"/>
    <col min="135" max="135" width="13" hidden="1" customWidth="1"/>
    <col min="136" max="136" width="12" hidden="1" customWidth="1"/>
    <col min="137" max="137" width="9.140625" hidden="1" customWidth="1"/>
    <col min="138" max="138" width="14.85546875" hidden="1" customWidth="1"/>
    <col min="139" max="148" width="9.140625" hidden="1" customWidth="1"/>
    <col min="149" max="153" width="0" hidden="1" customWidth="1"/>
  </cols>
  <sheetData>
    <row r="1" spans="1:129" ht="15.75" x14ac:dyDescent="0.25">
      <c r="A1" s="234" t="s">
        <v>308</v>
      </c>
      <c r="B1" s="235"/>
      <c r="C1" s="236"/>
      <c r="D1" s="237"/>
      <c r="E1" s="238"/>
      <c r="F1" s="238"/>
      <c r="G1" s="238"/>
      <c r="H1" s="238"/>
      <c r="I1" s="239"/>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DI1" t="s">
        <v>309</v>
      </c>
    </row>
    <row r="2" spans="1:129" ht="15" customHeight="1" x14ac:dyDescent="0.25">
      <c r="A2" s="58"/>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9"/>
      <c r="AG2" s="59"/>
      <c r="AH2" s="59"/>
      <c r="AI2" s="59"/>
      <c r="AJ2" s="59"/>
      <c r="AK2" s="59"/>
      <c r="DH2" s="60"/>
      <c r="DI2" s="61" t="s">
        <v>310</v>
      </c>
      <c r="DJ2" s="62" t="s">
        <v>311</v>
      </c>
      <c r="DK2" s="61" t="s">
        <v>312</v>
      </c>
      <c r="DL2" s="61" t="s">
        <v>313</v>
      </c>
      <c r="DM2" s="61" t="s">
        <v>314</v>
      </c>
      <c r="DN2" s="61" t="s">
        <v>315</v>
      </c>
      <c r="DO2" s="61" t="s">
        <v>316</v>
      </c>
      <c r="DP2" s="61" t="s">
        <v>317</v>
      </c>
      <c r="DQ2" s="61" t="s">
        <v>318</v>
      </c>
      <c r="DR2" s="61" t="s">
        <v>319</v>
      </c>
      <c r="DS2" s="61" t="s">
        <v>320</v>
      </c>
      <c r="DT2" s="61" t="s">
        <v>321</v>
      </c>
      <c r="DU2" s="61" t="s">
        <v>322</v>
      </c>
      <c r="DV2" s="61" t="s">
        <v>323</v>
      </c>
      <c r="DW2" s="61" t="s">
        <v>324</v>
      </c>
      <c r="DX2" s="61" t="s">
        <v>325</v>
      </c>
      <c r="DY2" s="61"/>
    </row>
    <row r="3" spans="1:129" ht="10.9" customHeight="1" x14ac:dyDescent="0.25">
      <c r="A3" s="63"/>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4"/>
      <c r="AG3" s="64"/>
      <c r="AH3" s="64"/>
      <c r="AI3" s="64"/>
      <c r="AJ3" s="64"/>
      <c r="AK3" s="64"/>
      <c r="AL3" s="65"/>
      <c r="AM3" s="65"/>
      <c r="AN3" s="65"/>
      <c r="AO3" s="65"/>
      <c r="DH3" s="60">
        <v>1</v>
      </c>
      <c r="DI3" s="66" t="e">
        <v>#REF!</v>
      </c>
      <c r="DJ3" s="66" t="e">
        <v>#REF!</v>
      </c>
      <c r="DK3" s="66" t="e">
        <v>#REF!</v>
      </c>
      <c r="DL3" s="66" t="e">
        <v>#REF!</v>
      </c>
      <c r="DM3" s="66" t="e">
        <v>#REF!</v>
      </c>
      <c r="DN3" s="66" t="e">
        <v>#REF!</v>
      </c>
      <c r="DO3" s="66" t="e">
        <v>#REF!</v>
      </c>
      <c r="DP3" s="66" t="e">
        <v>#REF!</v>
      </c>
      <c r="DQ3" s="66" t="e">
        <v>#REF!</v>
      </c>
      <c r="DR3" s="66" t="e">
        <v>#REF!</v>
      </c>
      <c r="DS3" s="66" t="e">
        <v>#REF!</v>
      </c>
      <c r="DT3" s="66" t="e">
        <v>#REF!</v>
      </c>
      <c r="DU3" s="66" t="e">
        <v>#REF!</v>
      </c>
      <c r="DV3" s="66" t="e">
        <v>#REF!</v>
      </c>
      <c r="DW3" s="66" t="e">
        <v>#REF!</v>
      </c>
      <c r="DX3" s="66" t="e">
        <v>#REF!</v>
      </c>
      <c r="DY3" s="62"/>
    </row>
    <row r="4" spans="1:129" ht="10.9" customHeight="1" x14ac:dyDescent="0.25">
      <c r="A4" s="63"/>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7"/>
      <c r="AF4" s="64"/>
      <c r="AG4" s="64"/>
      <c r="AH4" s="64"/>
      <c r="AI4" s="64"/>
      <c r="AJ4" s="64"/>
      <c r="AK4" s="64"/>
      <c r="AL4" s="65"/>
      <c r="AM4" s="65"/>
      <c r="AN4" s="65"/>
      <c r="AO4" s="65"/>
      <c r="DH4" s="60">
        <v>2</v>
      </c>
      <c r="DI4" s="66" t="e">
        <v>#REF!</v>
      </c>
      <c r="DJ4" s="66" t="e">
        <v>#REF!</v>
      </c>
      <c r="DK4" s="66" t="e">
        <v>#REF!</v>
      </c>
      <c r="DL4" s="66" t="e">
        <v>#REF!</v>
      </c>
      <c r="DM4" s="66" t="e">
        <v>#REF!</v>
      </c>
      <c r="DN4" s="66" t="e">
        <v>#REF!</v>
      </c>
      <c r="DO4" s="66" t="e">
        <v>#REF!</v>
      </c>
      <c r="DP4" s="66" t="e">
        <v>#REF!</v>
      </c>
      <c r="DQ4" s="66" t="e">
        <v>#REF!</v>
      </c>
      <c r="DR4" s="66" t="e">
        <v>#REF!</v>
      </c>
      <c r="DS4" s="66" t="e">
        <v>#REF!</v>
      </c>
      <c r="DT4" s="66" t="e">
        <v>#REF!</v>
      </c>
      <c r="DU4" s="66" t="e">
        <v>#REF!</v>
      </c>
      <c r="DV4" s="66" t="e">
        <v>#REF!</v>
      </c>
      <c r="DW4" s="66" t="e">
        <v>#REF!</v>
      </c>
      <c r="DX4" s="66" t="e">
        <v>#REF!</v>
      </c>
      <c r="DY4" s="62"/>
    </row>
    <row r="5" spans="1:129" ht="10.9" customHeight="1" x14ac:dyDescent="0.25">
      <c r="A5" s="63"/>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4"/>
      <c r="AG5" s="64"/>
      <c r="AH5" s="64"/>
      <c r="AI5" s="64"/>
      <c r="AJ5" s="64"/>
      <c r="AK5" s="64"/>
      <c r="AL5" s="65"/>
      <c r="AM5" s="65"/>
      <c r="AN5" s="65"/>
      <c r="AO5" s="65"/>
      <c r="DH5" s="60">
        <v>3</v>
      </c>
      <c r="DI5" s="66" t="e">
        <v>#REF!</v>
      </c>
      <c r="DJ5" s="66" t="e">
        <v>#REF!</v>
      </c>
      <c r="DK5" s="66" t="e">
        <v>#REF!</v>
      </c>
      <c r="DL5" s="66" t="e">
        <v>#REF!</v>
      </c>
      <c r="DM5" s="66" t="e">
        <v>#REF!</v>
      </c>
      <c r="DN5" s="66" t="e">
        <v>#REF!</v>
      </c>
      <c r="DO5" s="66" t="e">
        <v>#REF!</v>
      </c>
      <c r="DP5" s="66" t="e">
        <v>#REF!</v>
      </c>
      <c r="DQ5" s="66" t="e">
        <v>#REF!</v>
      </c>
      <c r="DR5" s="66" t="e">
        <v>#REF!</v>
      </c>
      <c r="DS5" s="66" t="e">
        <v>#REF!</v>
      </c>
      <c r="DT5" s="66" t="e">
        <v>#REF!</v>
      </c>
      <c r="DU5" s="66" t="e">
        <v>#REF!</v>
      </c>
      <c r="DV5" s="66" t="e">
        <v>#REF!</v>
      </c>
      <c r="DW5" s="66" t="e">
        <v>#REF!</v>
      </c>
      <c r="DX5" s="66" t="e">
        <v>#REF!</v>
      </c>
      <c r="DY5" s="62"/>
    </row>
    <row r="6" spans="1:129" ht="10.9" customHeight="1" x14ac:dyDescent="0.25">
      <c r="A6" s="63"/>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4"/>
      <c r="AG6" s="64"/>
      <c r="AH6" s="64"/>
      <c r="AI6" s="64"/>
      <c r="AJ6" s="64"/>
      <c r="AK6" s="64"/>
      <c r="AL6" s="65"/>
      <c r="AM6" s="65"/>
      <c r="AN6" s="65"/>
      <c r="AO6" s="65"/>
      <c r="DH6" s="60">
        <v>4</v>
      </c>
      <c r="DI6" s="66" t="e">
        <v>#REF!</v>
      </c>
      <c r="DJ6" s="66" t="e">
        <v>#REF!</v>
      </c>
      <c r="DK6" s="66" t="e">
        <v>#REF!</v>
      </c>
      <c r="DL6" s="66" t="e">
        <v>#REF!</v>
      </c>
      <c r="DM6" s="66" t="e">
        <v>#REF!</v>
      </c>
      <c r="DN6" s="66" t="e">
        <v>#REF!</v>
      </c>
      <c r="DO6" s="66" t="e">
        <v>#REF!</v>
      </c>
      <c r="DP6" s="66" t="e">
        <v>#REF!</v>
      </c>
      <c r="DQ6" s="66" t="e">
        <v>#REF!</v>
      </c>
      <c r="DR6" s="66" t="e">
        <v>#REF!</v>
      </c>
      <c r="DS6" s="66" t="e">
        <v>#REF!</v>
      </c>
      <c r="DT6" s="66" t="e">
        <v>#REF!</v>
      </c>
      <c r="DU6" s="66" t="e">
        <v>#REF!</v>
      </c>
      <c r="DV6" s="66" t="e">
        <v>#REF!</v>
      </c>
      <c r="DW6" s="66" t="e">
        <v>#REF!</v>
      </c>
      <c r="DX6" s="66" t="e">
        <v>#REF!</v>
      </c>
      <c r="DY6" s="62"/>
    </row>
    <row r="7" spans="1:129" ht="10.9" customHeight="1" x14ac:dyDescent="0.25">
      <c r="A7" s="63"/>
      <c r="B7" s="63"/>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4"/>
      <c r="AG7" s="64"/>
      <c r="AH7" s="64"/>
      <c r="AI7" s="64"/>
      <c r="AJ7" s="64"/>
      <c r="AK7" s="64"/>
      <c r="AL7" s="65"/>
      <c r="AM7" s="65"/>
      <c r="AN7" s="65"/>
      <c r="AO7" s="65"/>
      <c r="DH7" s="60">
        <v>5</v>
      </c>
      <c r="DI7" s="66" t="e">
        <v>#REF!</v>
      </c>
      <c r="DJ7" s="66" t="e">
        <v>#REF!</v>
      </c>
      <c r="DK7" s="66" t="e">
        <v>#REF!</v>
      </c>
      <c r="DL7" s="66" t="e">
        <v>#REF!</v>
      </c>
      <c r="DM7" s="66" t="e">
        <v>#REF!</v>
      </c>
      <c r="DN7" s="66" t="e">
        <v>#REF!</v>
      </c>
      <c r="DO7" s="66" t="e">
        <v>#REF!</v>
      </c>
      <c r="DP7" s="66" t="e">
        <v>#REF!</v>
      </c>
      <c r="DQ7" s="66" t="e">
        <v>#REF!</v>
      </c>
      <c r="DR7" s="66" t="e">
        <v>#REF!</v>
      </c>
      <c r="DS7" s="66" t="e">
        <v>#REF!</v>
      </c>
      <c r="DT7" s="66" t="e">
        <v>#REF!</v>
      </c>
      <c r="DU7" s="66" t="e">
        <v>#REF!</v>
      </c>
      <c r="DV7" s="66" t="e">
        <v>#REF!</v>
      </c>
      <c r="DW7" s="66" t="e">
        <v>#REF!</v>
      </c>
      <c r="DX7" s="66" t="e">
        <v>#REF!</v>
      </c>
      <c r="DY7" s="62"/>
    </row>
    <row r="8" spans="1:129" ht="10.9" customHeight="1" x14ac:dyDescent="0.25">
      <c r="A8" s="63"/>
      <c r="B8" s="63"/>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4"/>
      <c r="AG8" s="64"/>
      <c r="AH8" s="64"/>
      <c r="AI8" s="64"/>
      <c r="AJ8" s="64"/>
      <c r="AK8" s="64"/>
      <c r="AL8" s="65"/>
      <c r="AM8" s="65"/>
      <c r="AN8" s="65"/>
      <c r="AO8" s="65"/>
      <c r="DH8" s="60">
        <v>6</v>
      </c>
      <c r="DI8" s="66" t="e">
        <v>#REF!</v>
      </c>
      <c r="DJ8" s="66" t="e">
        <v>#REF!</v>
      </c>
      <c r="DK8" s="66" t="e">
        <v>#REF!</v>
      </c>
      <c r="DL8" s="66" t="e">
        <v>#REF!</v>
      </c>
      <c r="DM8" s="66" t="e">
        <v>#REF!</v>
      </c>
      <c r="DN8" s="66" t="e">
        <v>#REF!</v>
      </c>
      <c r="DO8" s="66" t="e">
        <v>#REF!</v>
      </c>
      <c r="DP8" s="66" t="e">
        <v>#REF!</v>
      </c>
      <c r="DQ8" s="66" t="e">
        <v>#REF!</v>
      </c>
      <c r="DR8" s="66" t="e">
        <v>#REF!</v>
      </c>
      <c r="DS8" s="66" t="e">
        <v>#REF!</v>
      </c>
      <c r="DT8" s="66" t="e">
        <v>#REF!</v>
      </c>
      <c r="DU8" s="66" t="e">
        <v>#REF!</v>
      </c>
      <c r="DV8" s="66" t="e">
        <v>#REF!</v>
      </c>
      <c r="DW8" s="66" t="e">
        <v>#REF!</v>
      </c>
      <c r="DX8" s="66" t="e">
        <v>#REF!</v>
      </c>
      <c r="DY8" s="62"/>
    </row>
    <row r="9" spans="1:129" ht="10.9" customHeight="1" x14ac:dyDescent="0.25">
      <c r="A9" s="63"/>
      <c r="B9" s="63"/>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4"/>
      <c r="AG9" s="64"/>
      <c r="AH9" s="64"/>
      <c r="AI9" s="64"/>
      <c r="AJ9" s="64"/>
      <c r="AK9" s="64"/>
      <c r="AL9" s="65"/>
      <c r="AM9" s="65"/>
      <c r="AN9" s="65"/>
      <c r="AO9" s="65"/>
      <c r="DH9" s="60">
        <v>7</v>
      </c>
      <c r="DI9" s="66" t="e">
        <v>#REF!</v>
      </c>
      <c r="DJ9" s="66" t="e">
        <v>#REF!</v>
      </c>
      <c r="DK9" s="66" t="e">
        <v>#REF!</v>
      </c>
      <c r="DL9" s="66" t="e">
        <v>#REF!</v>
      </c>
      <c r="DM9" s="66" t="e">
        <v>#REF!</v>
      </c>
      <c r="DN9" s="66" t="e">
        <v>#REF!</v>
      </c>
      <c r="DO9" s="66" t="e">
        <v>#REF!</v>
      </c>
      <c r="DP9" s="66" t="e">
        <v>#REF!</v>
      </c>
      <c r="DQ9" s="66" t="e">
        <v>#REF!</v>
      </c>
      <c r="DR9" s="66" t="e">
        <v>#REF!</v>
      </c>
      <c r="DS9" s="66" t="e">
        <v>#REF!</v>
      </c>
      <c r="DT9" s="66" t="e">
        <v>#REF!</v>
      </c>
      <c r="DU9" s="66" t="e">
        <v>#REF!</v>
      </c>
      <c r="DV9" s="66" t="e">
        <v>#REF!</v>
      </c>
      <c r="DW9" s="66" t="e">
        <v>#REF!</v>
      </c>
      <c r="DX9" s="66" t="e">
        <v>#REF!</v>
      </c>
      <c r="DY9" s="62"/>
    </row>
    <row r="10" spans="1:129" ht="10.9" customHeight="1" x14ac:dyDescent="0.25">
      <c r="A10" s="63"/>
      <c r="B10" s="63"/>
      <c r="C10" s="63"/>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4"/>
      <c r="AG10" s="64"/>
      <c r="AH10" s="64"/>
      <c r="AI10" s="64"/>
      <c r="AJ10" s="64"/>
      <c r="AK10" s="64"/>
      <c r="AL10" s="65"/>
      <c r="AM10" s="65"/>
      <c r="AN10" s="65"/>
      <c r="AO10" s="65"/>
      <c r="DH10" s="60">
        <v>8</v>
      </c>
      <c r="DI10" s="66" t="e">
        <v>#REF!</v>
      </c>
      <c r="DJ10" s="66" t="e">
        <v>#REF!</v>
      </c>
      <c r="DK10" s="66" t="e">
        <v>#REF!</v>
      </c>
      <c r="DL10" s="66" t="e">
        <v>#REF!</v>
      </c>
      <c r="DM10" s="66" t="e">
        <v>#REF!</v>
      </c>
      <c r="DN10" s="66" t="e">
        <v>#REF!</v>
      </c>
      <c r="DO10" s="66" t="e">
        <v>#REF!</v>
      </c>
      <c r="DP10" s="66" t="e">
        <v>#REF!</v>
      </c>
      <c r="DQ10" s="66" t="e">
        <v>#REF!</v>
      </c>
      <c r="DR10" s="66" t="e">
        <v>#REF!</v>
      </c>
      <c r="DS10" s="66" t="e">
        <v>#REF!</v>
      </c>
      <c r="DT10" s="66" t="e">
        <v>#REF!</v>
      </c>
      <c r="DU10" s="66" t="e">
        <v>#REF!</v>
      </c>
      <c r="DV10" s="66" t="e">
        <v>#REF!</v>
      </c>
      <c r="DW10" s="66" t="e">
        <v>#REF!</v>
      </c>
      <c r="DX10" s="66" t="e">
        <v>#REF!</v>
      </c>
      <c r="DY10" s="62"/>
    </row>
    <row r="11" spans="1:129" ht="10.9" customHeight="1" x14ac:dyDescent="0.25">
      <c r="A11" s="63"/>
      <c r="B11" s="63"/>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4"/>
      <c r="AG11" s="64"/>
      <c r="AH11" s="64"/>
      <c r="AI11" s="64"/>
      <c r="AJ11" s="64"/>
      <c r="AK11" s="64"/>
      <c r="AL11" s="65"/>
      <c r="AM11" s="65"/>
      <c r="AN11" s="65"/>
      <c r="AO11" s="65"/>
      <c r="DH11" s="60">
        <v>9</v>
      </c>
      <c r="DI11" s="66" t="e">
        <v>#REF!</v>
      </c>
      <c r="DJ11" s="66" t="e">
        <v>#REF!</v>
      </c>
      <c r="DK11" s="66" t="e">
        <v>#REF!</v>
      </c>
      <c r="DL11" s="66" t="e">
        <v>#REF!</v>
      </c>
      <c r="DM11" s="66" t="e">
        <v>#REF!</v>
      </c>
      <c r="DN11" s="66" t="e">
        <v>#REF!</v>
      </c>
      <c r="DO11" s="66" t="e">
        <v>#REF!</v>
      </c>
      <c r="DP11" s="66" t="e">
        <v>#REF!</v>
      </c>
      <c r="DQ11" s="66" t="e">
        <v>#REF!</v>
      </c>
      <c r="DR11" s="66" t="e">
        <v>#REF!</v>
      </c>
      <c r="DS11" s="66" t="e">
        <v>#REF!</v>
      </c>
      <c r="DT11" s="66" t="e">
        <v>#REF!</v>
      </c>
      <c r="DU11" s="66" t="e">
        <v>#REF!</v>
      </c>
      <c r="DV11" s="66" t="e">
        <v>#REF!</v>
      </c>
      <c r="DW11" s="66" t="e">
        <v>#REF!</v>
      </c>
      <c r="DX11" s="66" t="e">
        <v>#REF!</v>
      </c>
      <c r="DY11" s="62"/>
    </row>
    <row r="12" spans="1:129" ht="10.9" customHeight="1" x14ac:dyDescent="0.25">
      <c r="A12" s="63"/>
      <c r="B12" s="63"/>
      <c r="C12" s="63"/>
      <c r="D12" s="63"/>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4"/>
      <c r="AG12" s="64"/>
      <c r="AH12" s="64"/>
      <c r="AI12" s="64"/>
      <c r="AJ12" s="64"/>
      <c r="AK12" s="64"/>
      <c r="AL12" s="65"/>
      <c r="AM12" s="65"/>
      <c r="AN12" s="65"/>
      <c r="AO12" s="65"/>
      <c r="DH12" s="60">
        <v>10</v>
      </c>
      <c r="DI12" s="66" t="e">
        <v>#REF!</v>
      </c>
      <c r="DJ12" s="66" t="e">
        <v>#REF!</v>
      </c>
      <c r="DK12" s="66" t="e">
        <v>#REF!</v>
      </c>
      <c r="DL12" s="66" t="e">
        <v>#REF!</v>
      </c>
      <c r="DM12" s="66" t="e">
        <v>#REF!</v>
      </c>
      <c r="DN12" s="66" t="e">
        <v>#REF!</v>
      </c>
      <c r="DO12" s="66" t="e">
        <v>#REF!</v>
      </c>
      <c r="DP12" s="66" t="e">
        <v>#REF!</v>
      </c>
      <c r="DQ12" s="66" t="e">
        <v>#REF!</v>
      </c>
      <c r="DR12" s="66" t="e">
        <v>#REF!</v>
      </c>
      <c r="DS12" s="66" t="e">
        <v>#REF!</v>
      </c>
      <c r="DT12" s="66" t="e">
        <v>#REF!</v>
      </c>
      <c r="DU12" s="66" t="e">
        <v>#REF!</v>
      </c>
      <c r="DV12" s="66" t="e">
        <v>#REF!</v>
      </c>
      <c r="DW12" s="66" t="e">
        <v>#REF!</v>
      </c>
      <c r="DX12" s="66" t="e">
        <v>#REF!</v>
      </c>
      <c r="DY12" s="62"/>
    </row>
    <row r="13" spans="1:129" ht="10.9" customHeight="1" x14ac:dyDescent="0.25">
      <c r="A13" s="63"/>
      <c r="B13" s="63"/>
      <c r="C13" s="63"/>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4"/>
      <c r="AG13" s="64"/>
      <c r="AH13" s="64"/>
      <c r="AI13" s="64"/>
      <c r="AJ13" s="64"/>
      <c r="AK13" s="64"/>
      <c r="AL13" s="65"/>
      <c r="AM13" s="65"/>
      <c r="AN13" s="65"/>
      <c r="AO13" s="65"/>
      <c r="DH13" s="60">
        <v>11</v>
      </c>
      <c r="DI13" s="66" t="e">
        <v>#REF!</v>
      </c>
      <c r="DJ13" s="66" t="e">
        <v>#REF!</v>
      </c>
      <c r="DK13" s="66" t="e">
        <v>#REF!</v>
      </c>
      <c r="DL13" s="66" t="e">
        <v>#REF!</v>
      </c>
      <c r="DM13" s="66" t="e">
        <v>#REF!</v>
      </c>
      <c r="DN13" s="66" t="e">
        <v>#REF!</v>
      </c>
      <c r="DO13" s="66" t="e">
        <v>#REF!</v>
      </c>
      <c r="DP13" s="66" t="e">
        <v>#REF!</v>
      </c>
      <c r="DQ13" s="66" t="e">
        <v>#REF!</v>
      </c>
      <c r="DR13" s="66" t="e">
        <v>#REF!</v>
      </c>
      <c r="DS13" s="66" t="e">
        <v>#REF!</v>
      </c>
      <c r="DT13" s="66" t="e">
        <v>#REF!</v>
      </c>
      <c r="DU13" s="66" t="e">
        <v>#REF!</v>
      </c>
      <c r="DV13" s="66" t="e">
        <v>#REF!</v>
      </c>
      <c r="DW13" s="66" t="e">
        <v>#REF!</v>
      </c>
      <c r="DX13" s="66" t="e">
        <v>#REF!</v>
      </c>
      <c r="DY13" s="62"/>
    </row>
    <row r="14" spans="1:129" ht="10.9" customHeight="1" x14ac:dyDescent="0.25">
      <c r="A14" s="63"/>
      <c r="B14" s="63"/>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4"/>
      <c r="AG14" s="64"/>
      <c r="AH14" s="64"/>
      <c r="AI14" s="64"/>
      <c r="AJ14" s="64"/>
      <c r="AK14" s="64"/>
      <c r="AL14" s="65"/>
      <c r="AM14" s="65"/>
      <c r="AN14" s="65"/>
      <c r="AO14" s="65"/>
      <c r="DH14" s="60">
        <v>12</v>
      </c>
      <c r="DI14" s="66" t="e">
        <v>#REF!</v>
      </c>
      <c r="DJ14" s="66" t="e">
        <v>#REF!</v>
      </c>
      <c r="DK14" s="66" t="e">
        <v>#REF!</v>
      </c>
      <c r="DL14" s="66" t="e">
        <v>#REF!</v>
      </c>
      <c r="DM14" s="66" t="e">
        <v>#REF!</v>
      </c>
      <c r="DN14" s="66" t="e">
        <v>#REF!</v>
      </c>
      <c r="DO14" s="66" t="e">
        <v>#REF!</v>
      </c>
      <c r="DP14" s="66" t="e">
        <v>#REF!</v>
      </c>
      <c r="DQ14" s="66" t="e">
        <v>#REF!</v>
      </c>
      <c r="DR14" s="66" t="e">
        <v>#REF!</v>
      </c>
      <c r="DS14" s="66" t="e">
        <v>#REF!</v>
      </c>
      <c r="DT14" s="66" t="e">
        <v>#REF!</v>
      </c>
      <c r="DU14" s="66" t="e">
        <v>#REF!</v>
      </c>
      <c r="DV14" s="66" t="e">
        <v>#REF!</v>
      </c>
      <c r="DW14" s="66" t="e">
        <v>#REF!</v>
      </c>
      <c r="DX14" s="66" t="e">
        <v>#REF!</v>
      </c>
      <c r="DY14" s="62"/>
    </row>
    <row r="15" spans="1:129" ht="10.9" customHeight="1" x14ac:dyDescent="0.25">
      <c r="A15" s="63"/>
      <c r="B15" s="63"/>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4"/>
      <c r="AG15" s="64"/>
      <c r="AH15" s="64"/>
      <c r="AI15" s="64"/>
      <c r="AJ15" s="64"/>
      <c r="AK15" s="64"/>
      <c r="AL15" s="65"/>
      <c r="AM15" s="65"/>
      <c r="AN15" s="65"/>
      <c r="AO15" s="65"/>
      <c r="DH15" s="60">
        <v>13</v>
      </c>
      <c r="DI15" s="66" t="e">
        <v>#REF!</v>
      </c>
      <c r="DJ15" s="66" t="e">
        <v>#REF!</v>
      </c>
      <c r="DK15" s="66" t="e">
        <v>#REF!</v>
      </c>
      <c r="DL15" s="66" t="e">
        <v>#REF!</v>
      </c>
      <c r="DM15" s="66" t="e">
        <v>#REF!</v>
      </c>
      <c r="DN15" s="66" t="e">
        <v>#REF!</v>
      </c>
      <c r="DO15" s="66" t="e">
        <v>#REF!</v>
      </c>
      <c r="DP15" s="66" t="e">
        <v>#REF!</v>
      </c>
      <c r="DQ15" s="66" t="e">
        <v>#REF!</v>
      </c>
      <c r="DR15" s="66" t="e">
        <v>#REF!</v>
      </c>
      <c r="DS15" s="66" t="e">
        <v>#REF!</v>
      </c>
      <c r="DT15" s="66" t="e">
        <v>#REF!</v>
      </c>
      <c r="DU15" s="66" t="e">
        <v>#REF!</v>
      </c>
      <c r="DV15" s="66" t="e">
        <v>#REF!</v>
      </c>
      <c r="DW15" s="66" t="e">
        <v>#REF!</v>
      </c>
      <c r="DX15" s="66" t="e">
        <v>#REF!</v>
      </c>
      <c r="DY15" s="62"/>
    </row>
    <row r="16" spans="1:129" ht="10.9" customHeight="1" x14ac:dyDescent="0.25">
      <c r="A16" s="63"/>
      <c r="B16" s="63"/>
      <c r="C16" s="63"/>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4"/>
      <c r="AG16" s="64"/>
      <c r="AH16" s="64"/>
      <c r="AI16" s="64"/>
      <c r="AJ16" s="64"/>
      <c r="AK16" s="64"/>
      <c r="AL16" s="65"/>
      <c r="AM16" s="65"/>
      <c r="AN16" s="65"/>
      <c r="AO16" s="65"/>
      <c r="DH16" s="60">
        <v>14</v>
      </c>
      <c r="DI16" s="66" t="e">
        <v>#REF!</v>
      </c>
      <c r="DJ16" s="66" t="e">
        <v>#REF!</v>
      </c>
      <c r="DK16" s="66" t="e">
        <v>#REF!</v>
      </c>
      <c r="DL16" s="66" t="e">
        <v>#REF!</v>
      </c>
      <c r="DM16" s="66" t="e">
        <v>#REF!</v>
      </c>
      <c r="DN16" s="66" t="e">
        <v>#REF!</v>
      </c>
      <c r="DO16" s="66" t="e">
        <v>#REF!</v>
      </c>
      <c r="DP16" s="66" t="e">
        <v>#REF!</v>
      </c>
      <c r="DQ16" s="66" t="e">
        <v>#REF!</v>
      </c>
      <c r="DR16" s="66" t="e">
        <v>#REF!</v>
      </c>
      <c r="DS16" s="66" t="e">
        <v>#REF!</v>
      </c>
      <c r="DT16" s="66" t="e">
        <v>#REF!</v>
      </c>
      <c r="DU16" s="66" t="e">
        <v>#REF!</v>
      </c>
      <c r="DV16" s="66" t="e">
        <v>#REF!</v>
      </c>
      <c r="DW16" s="66" t="e">
        <v>#REF!</v>
      </c>
      <c r="DX16" s="66" t="e">
        <v>#REF!</v>
      </c>
      <c r="DY16" s="62"/>
    </row>
    <row r="17" spans="1:141" ht="10.9" customHeight="1" x14ac:dyDescent="0.25">
      <c r="A17" s="63"/>
      <c r="B17" s="63"/>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4"/>
      <c r="AG17" s="64"/>
      <c r="AH17" s="64"/>
      <c r="AI17" s="64"/>
      <c r="AJ17" s="64"/>
      <c r="AK17" s="64"/>
      <c r="AL17" s="65"/>
      <c r="AM17" s="65"/>
      <c r="AN17" s="65"/>
      <c r="AO17" s="65"/>
      <c r="DH17" s="60">
        <v>15</v>
      </c>
      <c r="DI17" s="66" t="e">
        <v>#REF!</v>
      </c>
      <c r="DJ17" s="66" t="e">
        <v>#REF!</v>
      </c>
      <c r="DK17" s="66" t="e">
        <v>#REF!</v>
      </c>
      <c r="DL17" s="66" t="e">
        <v>#REF!</v>
      </c>
      <c r="DM17" s="66" t="e">
        <v>#REF!</v>
      </c>
      <c r="DN17" s="66" t="e">
        <v>#REF!</v>
      </c>
      <c r="DO17" s="66" t="e">
        <v>#REF!</v>
      </c>
      <c r="DP17" s="66" t="e">
        <v>#REF!</v>
      </c>
      <c r="DQ17" s="66" t="e">
        <v>#REF!</v>
      </c>
      <c r="DR17" s="66" t="e">
        <v>#REF!</v>
      </c>
      <c r="DS17" s="66" t="e">
        <v>#REF!</v>
      </c>
      <c r="DT17" s="66" t="e">
        <v>#REF!</v>
      </c>
      <c r="DU17" s="66" t="e">
        <v>#REF!</v>
      </c>
      <c r="DV17" s="66" t="e">
        <v>#REF!</v>
      </c>
      <c r="DW17" s="66" t="e">
        <v>#REF!</v>
      </c>
      <c r="DX17" s="66" t="e">
        <v>#REF!</v>
      </c>
      <c r="DY17" s="62"/>
    </row>
    <row r="18" spans="1:141" ht="10.9" customHeight="1" x14ac:dyDescent="0.25">
      <c r="A18" s="63"/>
      <c r="B18" s="63"/>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4"/>
      <c r="AG18" s="64"/>
      <c r="AH18" s="64"/>
      <c r="AI18" s="64"/>
      <c r="AJ18" s="64"/>
      <c r="AK18" s="64"/>
      <c r="AL18" s="65"/>
      <c r="AM18" s="65"/>
      <c r="AN18" s="65"/>
      <c r="AO18" s="65"/>
      <c r="AQ18" s="175" t="s">
        <v>326</v>
      </c>
      <c r="AT18" s="175" t="s">
        <v>327</v>
      </c>
      <c r="DH18" s="60">
        <v>16</v>
      </c>
      <c r="DI18" s="66" t="e">
        <v>#REF!</v>
      </c>
      <c r="DJ18" s="66" t="e">
        <v>#REF!</v>
      </c>
      <c r="DK18" s="66" t="e">
        <v>#REF!</v>
      </c>
      <c r="DL18" s="66" t="e">
        <v>#REF!</v>
      </c>
      <c r="DM18" s="66" t="e">
        <v>#REF!</v>
      </c>
      <c r="DN18" s="66" t="e">
        <v>#REF!</v>
      </c>
      <c r="DO18" s="66" t="e">
        <v>#REF!</v>
      </c>
      <c r="DP18" s="66" t="e">
        <v>#REF!</v>
      </c>
      <c r="DQ18" s="66" t="e">
        <v>#REF!</v>
      </c>
      <c r="DR18" s="66" t="e">
        <v>#REF!</v>
      </c>
      <c r="DS18" s="66" t="e">
        <v>#REF!</v>
      </c>
      <c r="DT18" s="66" t="e">
        <v>#REF!</v>
      </c>
      <c r="DU18" s="66" t="e">
        <v>#REF!</v>
      </c>
      <c r="DV18" s="66" t="e">
        <v>#REF!</v>
      </c>
      <c r="DW18" s="66" t="e">
        <v>#REF!</v>
      </c>
      <c r="DX18" s="66" t="e">
        <v>#REF!</v>
      </c>
      <c r="DY18" s="62"/>
    </row>
    <row r="19" spans="1:141" ht="10.9" customHeight="1" x14ac:dyDescent="0.25">
      <c r="A19" s="63"/>
      <c r="B19" s="63"/>
      <c r="C19" s="63"/>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4"/>
      <c r="AG19" s="64"/>
      <c r="AH19" s="64"/>
      <c r="AI19" s="64"/>
      <c r="AJ19" s="64"/>
      <c r="AK19" s="64"/>
      <c r="AL19" s="65"/>
      <c r="AM19" s="65"/>
      <c r="AN19" s="65"/>
      <c r="AO19" s="65"/>
      <c r="DH19" s="60">
        <v>17</v>
      </c>
      <c r="DI19" s="66" t="e">
        <v>#REF!</v>
      </c>
      <c r="DJ19" s="66" t="e">
        <v>#REF!</v>
      </c>
      <c r="DK19" s="66" t="e">
        <v>#REF!</v>
      </c>
      <c r="DL19" s="66" t="e">
        <v>#REF!</v>
      </c>
      <c r="DM19" s="66" t="e">
        <v>#REF!</v>
      </c>
      <c r="DN19" s="66" t="e">
        <v>#REF!</v>
      </c>
      <c r="DO19" s="66" t="e">
        <v>#REF!</v>
      </c>
      <c r="DP19" s="66" t="e">
        <v>#REF!</v>
      </c>
      <c r="DQ19" s="66" t="e">
        <v>#REF!</v>
      </c>
      <c r="DR19" s="66" t="e">
        <v>#REF!</v>
      </c>
      <c r="DS19" s="66" t="e">
        <v>#REF!</v>
      </c>
      <c r="DT19" s="66" t="e">
        <v>#REF!</v>
      </c>
      <c r="DU19" s="66" t="e">
        <v>#REF!</v>
      </c>
      <c r="DV19" s="66" t="e">
        <v>#REF!</v>
      </c>
      <c r="DW19" s="66" t="e">
        <v>#REF!</v>
      </c>
      <c r="DX19" s="66" t="e">
        <v>#REF!</v>
      </c>
      <c r="DY19" s="62"/>
    </row>
    <row r="20" spans="1:141" ht="10.9" customHeight="1" x14ac:dyDescent="0.25">
      <c r="A20" s="63"/>
      <c r="B20" s="63"/>
      <c r="C20" s="63"/>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4"/>
      <c r="AG20" s="64"/>
      <c r="AH20" s="64"/>
      <c r="AI20" s="64"/>
      <c r="AJ20" s="64"/>
      <c r="AK20" s="64"/>
      <c r="AL20" s="65"/>
      <c r="AM20" s="65"/>
      <c r="AN20" s="65"/>
      <c r="AO20" s="65"/>
      <c r="DH20" s="60">
        <v>18</v>
      </c>
      <c r="DI20" s="66" t="e">
        <v>#REF!</v>
      </c>
      <c r="DJ20" s="66" t="e">
        <v>#REF!</v>
      </c>
      <c r="DK20" s="66" t="e">
        <v>#REF!</v>
      </c>
      <c r="DL20" s="66" t="e">
        <v>#REF!</v>
      </c>
      <c r="DM20" s="66" t="e">
        <v>#REF!</v>
      </c>
      <c r="DN20" s="66" t="e">
        <v>#REF!</v>
      </c>
      <c r="DO20" s="66" t="e">
        <v>#REF!</v>
      </c>
      <c r="DP20" s="66" t="e">
        <v>#REF!</v>
      </c>
      <c r="DQ20" s="66" t="e">
        <v>#REF!</v>
      </c>
      <c r="DR20" s="66" t="e">
        <v>#REF!</v>
      </c>
      <c r="DS20" s="66" t="e">
        <v>#REF!</v>
      </c>
      <c r="DT20" s="66" t="e">
        <v>#REF!</v>
      </c>
      <c r="DU20" s="66" t="e">
        <v>#REF!</v>
      </c>
      <c r="DV20" s="66" t="e">
        <v>#REF!</v>
      </c>
      <c r="DW20" s="66" t="e">
        <v>#REF!</v>
      </c>
      <c r="DX20" s="66" t="e">
        <v>#REF!</v>
      </c>
      <c r="DY20" s="62"/>
    </row>
    <row r="21" spans="1:141" ht="10.9" customHeight="1" x14ac:dyDescent="0.25">
      <c r="A21" s="63"/>
      <c r="B21" s="63"/>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4"/>
      <c r="AG21" s="64"/>
      <c r="AH21" s="64"/>
      <c r="AI21" s="64"/>
      <c r="AJ21" s="64"/>
      <c r="AK21" s="64"/>
      <c r="AL21" s="65"/>
      <c r="AM21" s="65"/>
      <c r="AN21" s="65"/>
      <c r="AO21" s="65"/>
      <c r="DH21" s="60">
        <v>19</v>
      </c>
      <c r="DI21" s="66" t="e">
        <v>#REF!</v>
      </c>
      <c r="DJ21" s="66" t="e">
        <v>#REF!</v>
      </c>
      <c r="DK21" s="66" t="e">
        <v>#REF!</v>
      </c>
      <c r="DL21" s="66" t="e">
        <v>#REF!</v>
      </c>
      <c r="DM21" s="66" t="e">
        <v>#REF!</v>
      </c>
      <c r="DN21" s="66" t="e">
        <v>#REF!</v>
      </c>
      <c r="DO21" s="66" t="e">
        <v>#REF!</v>
      </c>
      <c r="DP21" s="66" t="e">
        <v>#REF!</v>
      </c>
      <c r="DQ21" s="66" t="e">
        <v>#REF!</v>
      </c>
      <c r="DR21" s="66" t="e">
        <v>#REF!</v>
      </c>
      <c r="DS21" s="66" t="e">
        <v>#REF!</v>
      </c>
      <c r="DT21" s="66" t="e">
        <v>#REF!</v>
      </c>
      <c r="DU21" s="66" t="e">
        <v>#REF!</v>
      </c>
      <c r="DV21" s="66" t="e">
        <v>#REF!</v>
      </c>
      <c r="DW21" s="66" t="e">
        <v>#REF!</v>
      </c>
      <c r="DX21" s="66" t="e">
        <v>#REF!</v>
      </c>
      <c r="DY21" s="62"/>
    </row>
    <row r="22" spans="1:141" ht="10.9" customHeight="1" x14ac:dyDescent="0.25">
      <c r="A22" s="63"/>
      <c r="B22" s="63"/>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4"/>
      <c r="AG22" s="64"/>
      <c r="AH22" s="64"/>
      <c r="AI22" s="64"/>
      <c r="AJ22" s="64"/>
      <c r="AK22" s="64"/>
      <c r="AL22" s="65"/>
      <c r="AM22" s="65"/>
      <c r="AN22" s="65"/>
      <c r="AO22" s="65"/>
      <c r="DH22" s="60">
        <v>20</v>
      </c>
      <c r="DI22" s="66" t="e">
        <v>#REF!</v>
      </c>
      <c r="DJ22" s="66" t="e">
        <v>#REF!</v>
      </c>
      <c r="DK22" s="66" t="e">
        <v>#REF!</v>
      </c>
      <c r="DL22" s="66" t="e">
        <v>#REF!</v>
      </c>
      <c r="DM22" s="66" t="e">
        <v>#REF!</v>
      </c>
      <c r="DN22" s="66" t="e">
        <v>#REF!</v>
      </c>
      <c r="DO22" s="66" t="e">
        <v>#REF!</v>
      </c>
      <c r="DP22" s="66" t="e">
        <v>#REF!</v>
      </c>
      <c r="DQ22" s="66" t="e">
        <v>#REF!</v>
      </c>
      <c r="DR22" s="66" t="e">
        <v>#REF!</v>
      </c>
      <c r="DS22" s="66" t="e">
        <v>#REF!</v>
      </c>
      <c r="DT22" s="66" t="e">
        <v>#REF!</v>
      </c>
      <c r="DU22" s="66" t="e">
        <v>#REF!</v>
      </c>
      <c r="DV22" s="66" t="e">
        <v>#REF!</v>
      </c>
      <c r="DW22" s="66" t="e">
        <v>#REF!</v>
      </c>
      <c r="DX22" s="66" t="e">
        <v>#REF!</v>
      </c>
      <c r="DY22" s="62"/>
    </row>
    <row r="23" spans="1:141" ht="10.9" customHeight="1" x14ac:dyDescent="0.25">
      <c r="A23" s="63"/>
      <c r="B23" s="63"/>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4"/>
      <c r="AG23" s="64"/>
      <c r="AH23" s="64"/>
      <c r="AI23" s="64"/>
      <c r="AJ23" s="64"/>
      <c r="AK23" s="64"/>
      <c r="AL23" s="65"/>
      <c r="AM23" s="65"/>
      <c r="AN23" s="65"/>
      <c r="AO23" s="65"/>
      <c r="AU23" s="175" t="s">
        <v>328</v>
      </c>
      <c r="DH23" s="60">
        <v>21</v>
      </c>
      <c r="DI23" s="66" t="e">
        <v>#REF!</v>
      </c>
      <c r="DJ23" s="66" t="e">
        <v>#REF!</v>
      </c>
      <c r="DK23" s="66" t="e">
        <v>#REF!</v>
      </c>
      <c r="DL23" s="66" t="e">
        <v>#REF!</v>
      </c>
      <c r="DM23" s="66" t="e">
        <v>#REF!</v>
      </c>
      <c r="DN23" s="66" t="e">
        <v>#REF!</v>
      </c>
      <c r="DO23" s="66" t="e">
        <v>#REF!</v>
      </c>
      <c r="DP23" s="66" t="e">
        <v>#REF!</v>
      </c>
      <c r="DQ23" s="66" t="e">
        <v>#REF!</v>
      </c>
      <c r="DR23" s="66" t="e">
        <v>#REF!</v>
      </c>
      <c r="DS23" s="66" t="e">
        <v>#REF!</v>
      </c>
      <c r="DT23" s="66" t="e">
        <v>#REF!</v>
      </c>
      <c r="DU23" s="66" t="e">
        <v>#REF!</v>
      </c>
      <c r="DV23" s="66" t="e">
        <v>#REF!</v>
      </c>
      <c r="DW23" s="66" t="e">
        <v>#REF!</v>
      </c>
      <c r="DX23" s="66" t="e">
        <v>#REF!</v>
      </c>
      <c r="DY23" s="62"/>
    </row>
    <row r="24" spans="1:141" ht="10.9" customHeight="1" x14ac:dyDescent="0.25">
      <c r="A24" s="63"/>
      <c r="B24" s="63"/>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4"/>
      <c r="AG24" s="64"/>
      <c r="AH24" s="64"/>
      <c r="AI24" s="64"/>
      <c r="AJ24" s="64"/>
      <c r="AK24" s="64"/>
      <c r="AL24" s="65"/>
      <c r="AM24" s="65"/>
      <c r="AN24" s="65"/>
      <c r="AO24" s="65"/>
      <c r="DH24" s="60">
        <v>22</v>
      </c>
      <c r="DI24" s="66" t="e">
        <v>#REF!</v>
      </c>
      <c r="DJ24" s="66" t="e">
        <v>#REF!</v>
      </c>
      <c r="DK24" s="66" t="e">
        <v>#REF!</v>
      </c>
      <c r="DL24" s="66" t="e">
        <v>#REF!</v>
      </c>
      <c r="DM24" s="66" t="e">
        <v>#REF!</v>
      </c>
      <c r="DN24" s="66" t="e">
        <v>#REF!</v>
      </c>
      <c r="DO24" s="66" t="e">
        <v>#REF!</v>
      </c>
      <c r="DP24" s="66" t="e">
        <v>#REF!</v>
      </c>
      <c r="DQ24" s="66" t="e">
        <v>#REF!</v>
      </c>
      <c r="DR24" s="66" t="e">
        <v>#REF!</v>
      </c>
      <c r="DS24" s="66" t="e">
        <v>#REF!</v>
      </c>
      <c r="DT24" s="66" t="e">
        <v>#REF!</v>
      </c>
      <c r="DU24" s="66" t="e">
        <v>#REF!</v>
      </c>
      <c r="DV24" s="66" t="e">
        <v>#REF!</v>
      </c>
      <c r="DW24" s="66" t="e">
        <v>#REF!</v>
      </c>
      <c r="DX24" s="66" t="e">
        <v>#REF!</v>
      </c>
      <c r="DY24" s="62"/>
    </row>
    <row r="25" spans="1:141" ht="10.9" customHeight="1" x14ac:dyDescent="0.25">
      <c r="A25" s="63"/>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4"/>
      <c r="AG25" s="64"/>
      <c r="AH25" s="64"/>
      <c r="AI25" s="64"/>
      <c r="AJ25" s="64"/>
      <c r="AK25" s="64"/>
      <c r="AL25" s="65"/>
      <c r="AM25" s="65"/>
      <c r="AN25" s="65"/>
      <c r="AO25" s="65"/>
      <c r="DH25" s="60"/>
      <c r="DI25" s="62" t="e">
        <f t="shared" ref="DI25:DX25" si="0">SUM(DI3:DI24)</f>
        <v>#REF!</v>
      </c>
      <c r="DJ25" s="62" t="e">
        <f t="shared" si="0"/>
        <v>#REF!</v>
      </c>
      <c r="DK25" s="62" t="e">
        <f t="shared" si="0"/>
        <v>#REF!</v>
      </c>
      <c r="DL25" s="62" t="e">
        <f t="shared" si="0"/>
        <v>#REF!</v>
      </c>
      <c r="DM25" s="62" t="e">
        <f t="shared" si="0"/>
        <v>#REF!</v>
      </c>
      <c r="DN25" s="62" t="e">
        <f t="shared" si="0"/>
        <v>#REF!</v>
      </c>
      <c r="DO25" s="62" t="e">
        <f t="shared" si="0"/>
        <v>#REF!</v>
      </c>
      <c r="DP25" s="62" t="e">
        <f t="shared" si="0"/>
        <v>#REF!</v>
      </c>
      <c r="DQ25" s="62" t="e">
        <f t="shared" si="0"/>
        <v>#REF!</v>
      </c>
      <c r="DR25" s="62" t="e">
        <f t="shared" si="0"/>
        <v>#REF!</v>
      </c>
      <c r="DS25" s="62" t="e">
        <f t="shared" si="0"/>
        <v>#REF!</v>
      </c>
      <c r="DT25" s="62" t="e">
        <f t="shared" si="0"/>
        <v>#REF!</v>
      </c>
      <c r="DU25" s="62" t="e">
        <f t="shared" si="0"/>
        <v>#REF!</v>
      </c>
      <c r="DV25" s="62" t="e">
        <f t="shared" si="0"/>
        <v>#REF!</v>
      </c>
      <c r="DW25" s="62" t="e">
        <f t="shared" si="0"/>
        <v>#REF!</v>
      </c>
      <c r="DX25" s="62" t="e">
        <f t="shared" si="0"/>
        <v>#REF!</v>
      </c>
      <c r="DY25" s="62"/>
    </row>
    <row r="26" spans="1:141" ht="10.9" customHeight="1" x14ac:dyDescent="0.25">
      <c r="A26" s="63"/>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4"/>
      <c r="AG26" s="64"/>
      <c r="AH26" s="64"/>
      <c r="AI26" s="64"/>
      <c r="AJ26" s="64"/>
      <c r="AK26" s="64"/>
      <c r="AL26" s="65"/>
      <c r="AM26" s="65"/>
      <c r="AN26" s="65"/>
      <c r="AO26" s="65"/>
      <c r="DH26" s="60"/>
      <c r="DI26" s="60"/>
      <c r="DJ26" s="60"/>
      <c r="DK26" s="60"/>
      <c r="DL26" s="60"/>
      <c r="DM26" s="60"/>
      <c r="DN26" s="60"/>
      <c r="DO26" s="60"/>
      <c r="DP26" s="60"/>
      <c r="DQ26" s="60"/>
      <c r="DR26" s="60"/>
      <c r="DS26" s="60"/>
      <c r="DT26" s="60"/>
      <c r="DU26" s="60"/>
      <c r="DV26" s="60"/>
      <c r="DW26" s="60"/>
      <c r="DX26" s="60"/>
      <c r="DY26" s="60"/>
    </row>
    <row r="27" spans="1:141" ht="10.9" customHeight="1" x14ac:dyDescent="0.25">
      <c r="A27" s="63"/>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4"/>
      <c r="AG27" s="64"/>
      <c r="AH27" s="64"/>
      <c r="AI27" s="64"/>
      <c r="AJ27" s="64"/>
      <c r="AK27" s="64"/>
      <c r="AL27" s="65"/>
      <c r="AM27" s="65"/>
      <c r="AN27" s="65"/>
      <c r="AO27" s="65"/>
      <c r="CT27" s="69"/>
      <c r="CU27" s="240" t="s">
        <v>329</v>
      </c>
      <c r="CV27" s="240"/>
      <c r="CW27" s="240"/>
      <c r="CX27" s="240"/>
      <c r="CY27" s="240"/>
      <c r="CZ27" s="240"/>
      <c r="DB27" s="241" t="s">
        <v>330</v>
      </c>
      <c r="DC27" s="241"/>
      <c r="DD27" s="241"/>
      <c r="DE27" s="241"/>
      <c r="DH27" s="60"/>
      <c r="DI27" s="60" t="s">
        <v>331</v>
      </c>
      <c r="DJ27" s="60"/>
      <c r="DK27" s="60"/>
      <c r="DL27" s="60"/>
      <c r="DM27" s="60"/>
      <c r="DN27" s="60"/>
      <c r="DO27" s="60"/>
      <c r="DP27" s="60"/>
      <c r="DQ27" s="60"/>
      <c r="DR27" s="60"/>
      <c r="DS27" s="60"/>
      <c r="DT27" s="60"/>
      <c r="DU27" s="60"/>
      <c r="DV27" s="60"/>
      <c r="DW27" s="60"/>
      <c r="DX27" s="60"/>
      <c r="DY27" s="60"/>
    </row>
    <row r="28" spans="1:141" ht="10.9" customHeight="1" x14ac:dyDescent="0.25">
      <c r="A28" s="64"/>
      <c r="B28" s="64"/>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3"/>
      <c r="AE28" s="63"/>
      <c r="AF28" s="64"/>
      <c r="AG28" s="64"/>
      <c r="AH28" s="64"/>
      <c r="AI28" s="64"/>
      <c r="AJ28" s="64"/>
      <c r="AK28" s="64"/>
      <c r="AL28" s="65"/>
      <c r="AM28" s="65"/>
      <c r="AN28" s="65"/>
      <c r="AO28" s="65"/>
      <c r="AQ28" s="175" t="s">
        <v>332</v>
      </c>
      <c r="AS28" s="175" t="s">
        <v>333</v>
      </c>
      <c r="CT28" s="69"/>
      <c r="CU28" s="240"/>
      <c r="CV28" s="240"/>
      <c r="CW28" s="240"/>
      <c r="CX28" s="240"/>
      <c r="CY28" s="240"/>
      <c r="CZ28" s="240"/>
      <c r="DB28" s="174" t="s">
        <v>334</v>
      </c>
      <c r="DC28" s="174" t="s">
        <v>339</v>
      </c>
      <c r="DD28" s="179" t="s">
        <v>335</v>
      </c>
      <c r="DE28" s="179" t="s">
        <v>336</v>
      </c>
      <c r="DF28" s="15"/>
      <c r="DG28"/>
      <c r="DH28" s="70"/>
      <c r="DI28" s="61" t="s">
        <v>310</v>
      </c>
      <c r="DJ28" s="61" t="s">
        <v>311</v>
      </c>
      <c r="DK28" s="61" t="s">
        <v>312</v>
      </c>
      <c r="DL28" s="61" t="s">
        <v>313</v>
      </c>
      <c r="DM28" s="61" t="s">
        <v>314</v>
      </c>
      <c r="DN28" s="61" t="s">
        <v>315</v>
      </c>
      <c r="DO28" s="61" t="s">
        <v>316</v>
      </c>
      <c r="DP28" s="61" t="s">
        <v>317</v>
      </c>
      <c r="DQ28" s="61" t="s">
        <v>318</v>
      </c>
      <c r="DR28" s="61" t="s">
        <v>319</v>
      </c>
      <c r="DS28" s="61" t="s">
        <v>320</v>
      </c>
      <c r="DT28" s="61" t="s">
        <v>321</v>
      </c>
      <c r="DU28" s="61" t="s">
        <v>322</v>
      </c>
      <c r="DV28" s="61" t="s">
        <v>323</v>
      </c>
      <c r="DW28" s="61" t="s">
        <v>324</v>
      </c>
      <c r="DX28" s="61" t="s">
        <v>325</v>
      </c>
      <c r="DY28" s="61"/>
      <c r="DZ28" s="15"/>
      <c r="EA28" s="15"/>
      <c r="EB28" s="15"/>
      <c r="EC28" s="15"/>
      <c r="ED28" s="15"/>
      <c r="EE28" s="15"/>
      <c r="EF28" s="15"/>
      <c r="EG28" s="15"/>
      <c r="EH28" s="15"/>
      <c r="EI28" s="15"/>
      <c r="EJ28" s="15"/>
      <c r="EK28" s="15"/>
    </row>
    <row r="29" spans="1:141" ht="10.9" customHeight="1" x14ac:dyDescent="0.25">
      <c r="A29" s="64"/>
      <c r="B29" s="64"/>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3"/>
      <c r="AE29" s="63"/>
      <c r="AF29" s="64"/>
      <c r="AG29" s="64"/>
      <c r="AH29" s="64"/>
      <c r="AI29" s="64"/>
      <c r="AJ29" s="64"/>
      <c r="AK29" s="64"/>
      <c r="AL29" s="65"/>
      <c r="AM29" s="65"/>
      <c r="AN29" s="65"/>
      <c r="AO29" s="65"/>
      <c r="CT29" s="71"/>
      <c r="CU29" s="2"/>
      <c r="CV29" s="72" t="s">
        <v>337</v>
      </c>
      <c r="CW29" s="180" t="s">
        <v>338</v>
      </c>
      <c r="CX29" s="74" t="s">
        <v>339</v>
      </c>
      <c r="CY29" s="74" t="s">
        <v>335</v>
      </c>
      <c r="CZ29" s="75" t="s">
        <v>340</v>
      </c>
      <c r="DB29" s="174"/>
      <c r="DC29" s="174"/>
      <c r="DD29" s="179"/>
      <c r="DE29" s="76">
        <f t="shared" ref="DE29:DE50" si="1">DB29*DC29*DD29</f>
        <v>0</v>
      </c>
      <c r="DF29"/>
      <c r="DG29"/>
      <c r="DH29" s="77">
        <v>1</v>
      </c>
      <c r="DI29" s="78" t="e">
        <f>IF(#REF!="A",DJ46,"")</f>
        <v>#REF!</v>
      </c>
      <c r="DJ29" s="78" t="e">
        <f>IF(#REF!="B",DJ46,"")</f>
        <v>#REF!</v>
      </c>
      <c r="DK29" s="78" t="e">
        <f>IF(#REF!="C",DJ46,"")</f>
        <v>#REF!</v>
      </c>
      <c r="DL29" s="78" t="e">
        <f>IF(#REF!="D",DJ46,"")</f>
        <v>#REF!</v>
      </c>
      <c r="DM29" s="78" t="e">
        <f>IF(#REF!="E",DJ46,"")</f>
        <v>#REF!</v>
      </c>
      <c r="DN29" s="78" t="e">
        <f>IF(#REF!="F",DJ46,"")</f>
        <v>#REF!</v>
      </c>
      <c r="DO29" s="78" t="e">
        <f>IF(#REF!="G",DJ46,"")</f>
        <v>#REF!</v>
      </c>
      <c r="DP29" s="78" t="e">
        <f>IF(#REF!="H",DJ46,"")</f>
        <v>#REF!</v>
      </c>
      <c r="DQ29" s="78" t="e">
        <f>IF(#REF!="I",DJ46,"")</f>
        <v>#REF!</v>
      </c>
      <c r="DR29" s="78" t="e">
        <f>IF(#REF!="J",DJ46,"")</f>
        <v>#REF!</v>
      </c>
      <c r="DS29" s="78" t="e">
        <f>IF(#REF!="K",DJ46,"")</f>
        <v>#REF!</v>
      </c>
      <c r="DT29" s="78" t="e">
        <f>IF(#REF!="L",DJ46,"")</f>
        <v>#REF!</v>
      </c>
      <c r="DU29" s="78" t="e">
        <f>IF(#REF!="M",DJ46,"")</f>
        <v>#REF!</v>
      </c>
      <c r="DV29" s="78" t="e">
        <f>IF(#REF!="N",DJ46,"")</f>
        <v>#REF!</v>
      </c>
      <c r="DW29" s="78" t="e">
        <f>IF(#REF!="O",DJ46,"")</f>
        <v>#REF!</v>
      </c>
      <c r="DX29" s="78" t="e">
        <f>IF(#REF!="P",DJ46,"")</f>
        <v>#REF!</v>
      </c>
      <c r="DY29" s="78"/>
      <c r="DZ29" s="179"/>
      <c r="EA29" s="179"/>
      <c r="EB29" s="179"/>
      <c r="EC29" s="179"/>
      <c r="ED29" s="179"/>
      <c r="EE29" s="179"/>
      <c r="EF29" s="179"/>
      <c r="EG29" s="179"/>
      <c r="EH29" s="179"/>
      <c r="EI29" s="179"/>
      <c r="EJ29" s="179"/>
      <c r="EK29" s="179"/>
    </row>
    <row r="30" spans="1:141" ht="10.9" customHeight="1" x14ac:dyDescent="0.25">
      <c r="A30" s="64"/>
      <c r="B30" s="64"/>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5"/>
      <c r="AM30" s="65"/>
      <c r="AN30" s="65"/>
      <c r="AO30" s="65"/>
      <c r="CT30" s="72"/>
      <c r="CW30" s="74">
        <v>1</v>
      </c>
      <c r="CX30" s="79"/>
      <c r="CY30" s="79"/>
      <c r="CZ30" s="72"/>
      <c r="DB30" s="174"/>
      <c r="DC30" s="174"/>
      <c r="DD30" s="179"/>
      <c r="DE30" s="76">
        <f t="shared" si="1"/>
        <v>0</v>
      </c>
      <c r="DF30"/>
      <c r="DG30"/>
      <c r="DH30" s="77">
        <v>2</v>
      </c>
      <c r="DI30" s="78" t="e">
        <f>IF(#REF!="A",DJ47,"")</f>
        <v>#REF!</v>
      </c>
      <c r="DJ30" s="78" t="e">
        <f>IF(#REF!="B",DJ47,"")</f>
        <v>#REF!</v>
      </c>
      <c r="DK30" s="78" t="e">
        <f>IF(#REF!="C",DJ47,"")</f>
        <v>#REF!</v>
      </c>
      <c r="DL30" s="78" t="e">
        <f>IF(#REF!="D",DJ47,"")</f>
        <v>#REF!</v>
      </c>
      <c r="DM30" s="78" t="e">
        <f>IF(#REF!="E",DJ47,"")</f>
        <v>#REF!</v>
      </c>
      <c r="DN30" s="78" t="e">
        <f>IF(#REF!="F",DJ47,"")</f>
        <v>#REF!</v>
      </c>
      <c r="DO30" s="78" t="e">
        <f>IF(#REF!="G",DJ47,"")</f>
        <v>#REF!</v>
      </c>
      <c r="DP30" s="78" t="e">
        <f>IF(#REF!="H",DJ47,"")</f>
        <v>#REF!</v>
      </c>
      <c r="DQ30" s="78" t="e">
        <f>IF(#REF!="I",DJ47,"")</f>
        <v>#REF!</v>
      </c>
      <c r="DR30" s="78" t="e">
        <f>IF(#REF!="J",DJ47,"")</f>
        <v>#REF!</v>
      </c>
      <c r="DS30" s="78" t="e">
        <f>IF(#REF!="K",DJ47,"")</f>
        <v>#REF!</v>
      </c>
      <c r="DT30" s="78" t="e">
        <f>IF(#REF!="L",DJ47,"")</f>
        <v>#REF!</v>
      </c>
      <c r="DU30" s="78" t="e">
        <f>IF(#REF!="M",DJ47,"")</f>
        <v>#REF!</v>
      </c>
      <c r="DV30" s="78" t="e">
        <f>IF(#REF!="N",DJ47,"")</f>
        <v>#REF!</v>
      </c>
      <c r="DW30" s="78" t="e">
        <f>IF(#REF!="O",DJ47,"")</f>
        <v>#REF!</v>
      </c>
      <c r="DX30" s="78" t="e">
        <f>IF(#REF!="P",DJ47,"")</f>
        <v>#REF!</v>
      </c>
      <c r="DY30" s="78"/>
      <c r="DZ30" s="179"/>
      <c r="EA30" s="179"/>
      <c r="EB30" s="179"/>
      <c r="EC30" s="179"/>
      <c r="ED30" s="179"/>
      <c r="EE30" s="179"/>
      <c r="EF30" s="179"/>
      <c r="EG30" s="179"/>
      <c r="EH30" s="179"/>
      <c r="EI30" s="179"/>
      <c r="EJ30" s="179"/>
      <c r="EK30" s="179"/>
    </row>
    <row r="31" spans="1:141" ht="10.9" customHeight="1" x14ac:dyDescent="0.25">
      <c r="A31" s="64"/>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5"/>
      <c r="AM31" s="65"/>
      <c r="AN31" s="65"/>
      <c r="AO31" s="65"/>
      <c r="CT31" s="72"/>
      <c r="CW31" s="79">
        <v>2</v>
      </c>
      <c r="CX31" s="79"/>
      <c r="CY31" s="79"/>
      <c r="CZ31" s="72"/>
      <c r="DB31" s="174"/>
      <c r="DC31" s="174"/>
      <c r="DD31" s="179"/>
      <c r="DE31" s="76">
        <f t="shared" si="1"/>
        <v>0</v>
      </c>
      <c r="DF31"/>
      <c r="DG31"/>
      <c r="DH31" s="77">
        <v>3</v>
      </c>
      <c r="DI31" s="78" t="e">
        <f>IF(#REF!="A",DJ48,"")</f>
        <v>#REF!</v>
      </c>
      <c r="DJ31" s="78" t="e">
        <f>IF(#REF!="B",DJ48,"")</f>
        <v>#REF!</v>
      </c>
      <c r="DK31" s="78" t="e">
        <f>IF(#REF!="C",DJ48,"")</f>
        <v>#REF!</v>
      </c>
      <c r="DL31" s="78" t="e">
        <f>IF(#REF!="D",DJ48,"")</f>
        <v>#REF!</v>
      </c>
      <c r="DM31" s="78" t="e">
        <f>IF(#REF!="E",DJ48,"")</f>
        <v>#REF!</v>
      </c>
      <c r="DN31" s="78" t="e">
        <f>IF(#REF!="F",DJ48,"")</f>
        <v>#REF!</v>
      </c>
      <c r="DO31" s="78" t="e">
        <f>IF(#REF!="G",DJ48,"")</f>
        <v>#REF!</v>
      </c>
      <c r="DP31" s="78" t="e">
        <f>IF(#REF!="H",DJ48,"")</f>
        <v>#REF!</v>
      </c>
      <c r="DQ31" s="78" t="e">
        <f>IF(#REF!="I",DJ48,"")</f>
        <v>#REF!</v>
      </c>
      <c r="DR31" s="78" t="e">
        <f>IF(#REF!="J",DJ48,"")</f>
        <v>#REF!</v>
      </c>
      <c r="DS31" s="78" t="e">
        <f>IF(#REF!="K",DJ48,"")</f>
        <v>#REF!</v>
      </c>
      <c r="DT31" s="78" t="e">
        <f>IF(#REF!="L",DJ48,"")</f>
        <v>#REF!</v>
      </c>
      <c r="DU31" s="78" t="e">
        <f>IF(#REF!="M",DJ48,"")</f>
        <v>#REF!</v>
      </c>
      <c r="DV31" s="78" t="e">
        <f>IF(#REF!="N",DJ48,"")</f>
        <v>#REF!</v>
      </c>
      <c r="DW31" s="78" t="e">
        <f>IF(#REF!="O",DJ48,"")</f>
        <v>#REF!</v>
      </c>
      <c r="DX31" s="78" t="e">
        <f>IF(#REF!="P",DJ48,"")</f>
        <v>#REF!</v>
      </c>
      <c r="DY31" s="78"/>
      <c r="DZ31" s="179"/>
      <c r="EA31" s="179"/>
      <c r="EB31" s="179"/>
      <c r="EC31" s="179"/>
      <c r="ED31" s="179"/>
      <c r="EE31" s="179"/>
      <c r="EF31" s="179"/>
      <c r="EG31" s="179"/>
      <c r="EH31" s="179"/>
      <c r="EI31" s="179"/>
      <c r="EJ31" s="179"/>
      <c r="EK31" s="179"/>
    </row>
    <row r="32" spans="1:141" ht="10.9" customHeight="1" x14ac:dyDescent="0.25">
      <c r="A32" s="64"/>
      <c r="B32" s="64"/>
      <c r="C32" s="64"/>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5"/>
      <c r="AM32" s="65"/>
      <c r="AN32" s="65"/>
      <c r="AO32" s="65"/>
      <c r="CT32" s="72"/>
      <c r="CW32" s="79">
        <v>3</v>
      </c>
      <c r="CX32" s="79"/>
      <c r="CY32" s="79"/>
      <c r="CZ32" s="72"/>
      <c r="DB32" s="174"/>
      <c r="DC32" s="174"/>
      <c r="DD32" s="179"/>
      <c r="DE32" s="76">
        <f t="shared" si="1"/>
        <v>0</v>
      </c>
      <c r="DF32"/>
      <c r="DG32"/>
      <c r="DH32" s="77">
        <v>4</v>
      </c>
      <c r="DI32" s="78" t="e">
        <f>IF(#REF!="A",DJ49,"")</f>
        <v>#REF!</v>
      </c>
      <c r="DJ32" s="78" t="e">
        <f>IF(#REF!="B",DJ49,"")</f>
        <v>#REF!</v>
      </c>
      <c r="DK32" s="78" t="e">
        <f>IF(#REF!="C",DJ49,"")</f>
        <v>#REF!</v>
      </c>
      <c r="DL32" s="78" t="e">
        <f>IF(#REF!="D",DJ49,"")</f>
        <v>#REF!</v>
      </c>
      <c r="DM32" s="78" t="e">
        <f>IF(#REF!="E",DJ49,"")</f>
        <v>#REF!</v>
      </c>
      <c r="DN32" s="78" t="e">
        <f>IF(#REF!="F",DJ49,"")</f>
        <v>#REF!</v>
      </c>
      <c r="DO32" s="78" t="e">
        <f>IF(#REF!="G",DJ49,"")</f>
        <v>#REF!</v>
      </c>
      <c r="DP32" s="78" t="e">
        <f>IF(#REF!="H",DJ49,"")</f>
        <v>#REF!</v>
      </c>
      <c r="DQ32" s="78" t="e">
        <f>IF(#REF!="I",DJ49,"")</f>
        <v>#REF!</v>
      </c>
      <c r="DR32" s="78" t="e">
        <f>IF(#REF!="J",DJ49,"")</f>
        <v>#REF!</v>
      </c>
      <c r="DS32" s="78" t="e">
        <f>IF(#REF!="K",DJ49,"")</f>
        <v>#REF!</v>
      </c>
      <c r="DT32" s="78" t="e">
        <f>IF(#REF!="L",DJ49,"")</f>
        <v>#REF!</v>
      </c>
      <c r="DU32" s="78" t="e">
        <f>IF(#REF!="M",DJ49,"")</f>
        <v>#REF!</v>
      </c>
      <c r="DV32" s="78" t="e">
        <f>IF(#REF!="N",DJ49,"")</f>
        <v>#REF!</v>
      </c>
      <c r="DW32" s="78" t="e">
        <f>IF(#REF!="O",DJ49,"")</f>
        <v>#REF!</v>
      </c>
      <c r="DX32" s="78" t="e">
        <f>IF(#REF!="P",DJ49,"")</f>
        <v>#REF!</v>
      </c>
      <c r="DY32" s="78"/>
      <c r="DZ32" s="179"/>
      <c r="EA32" s="179"/>
      <c r="EB32" s="179"/>
      <c r="EC32" s="179"/>
      <c r="ED32" s="179"/>
      <c r="EE32" s="179"/>
      <c r="EF32" s="179"/>
      <c r="EG32" s="179"/>
      <c r="EH32" s="179"/>
      <c r="EI32" s="179"/>
      <c r="EJ32" s="179"/>
      <c r="EK32" s="179"/>
    </row>
    <row r="33" spans="1:141" ht="10.9" customHeight="1" x14ac:dyDescent="0.25">
      <c r="A33" s="64"/>
      <c r="B33" s="64"/>
      <c r="C33" s="64"/>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G33" s="64"/>
      <c r="AH33" s="64"/>
      <c r="AI33" s="64"/>
      <c r="AJ33" s="64"/>
      <c r="AK33" s="64"/>
      <c r="AL33" s="65"/>
      <c r="AM33" s="65"/>
      <c r="AN33" s="65"/>
      <c r="AO33" s="65"/>
      <c r="CT33" s="72"/>
      <c r="CW33" s="79">
        <v>4</v>
      </c>
      <c r="CX33" s="79"/>
      <c r="CY33" s="79"/>
      <c r="CZ33" s="72"/>
      <c r="DB33" s="174"/>
      <c r="DC33" s="174"/>
      <c r="DD33" s="179"/>
      <c r="DE33" s="76">
        <f t="shared" si="1"/>
        <v>0</v>
      </c>
      <c r="DF33"/>
      <c r="DG33"/>
      <c r="DH33" s="77">
        <v>5</v>
      </c>
      <c r="DI33" s="78" t="e">
        <f>IF(#REF!="A",DJ50,"")</f>
        <v>#REF!</v>
      </c>
      <c r="DJ33" s="78" t="e">
        <f>IF(#REF!="B",DJ50,"")</f>
        <v>#REF!</v>
      </c>
      <c r="DK33" s="78" t="e">
        <f>IF(#REF!="C",DJ50,"")</f>
        <v>#REF!</v>
      </c>
      <c r="DL33" s="78" t="e">
        <f>IF(#REF!="D",DJ50,"")</f>
        <v>#REF!</v>
      </c>
      <c r="DM33" s="78" t="e">
        <f>IF(#REF!="E",DJ50,"")</f>
        <v>#REF!</v>
      </c>
      <c r="DN33" s="78" t="e">
        <f>IF(#REF!="F",DJ50,"")</f>
        <v>#REF!</v>
      </c>
      <c r="DO33" s="78" t="e">
        <f>IF(#REF!="G",DJ50,"")</f>
        <v>#REF!</v>
      </c>
      <c r="DP33" s="78" t="e">
        <f>IF(#REF!="H",DJ50,"")</f>
        <v>#REF!</v>
      </c>
      <c r="DQ33" s="78" t="e">
        <f>IF(#REF!="I",DJ50,"")</f>
        <v>#REF!</v>
      </c>
      <c r="DR33" s="78" t="e">
        <f>IF(#REF!="J",DJ50,"")</f>
        <v>#REF!</v>
      </c>
      <c r="DS33" s="78" t="e">
        <f>IF(#REF!="K",DJ50,"")</f>
        <v>#REF!</v>
      </c>
      <c r="DT33" s="78" t="e">
        <f>IF(#REF!="L",DJ50,"")</f>
        <v>#REF!</v>
      </c>
      <c r="DU33" s="78" t="e">
        <f>IF(#REF!="M",DJ50,"")</f>
        <v>#REF!</v>
      </c>
      <c r="DV33" s="78" t="e">
        <f>IF(#REF!="N",DJ50,"")</f>
        <v>#REF!</v>
      </c>
      <c r="DW33" s="78" t="e">
        <f>IF(#REF!="O",DJ50,"")</f>
        <v>#REF!</v>
      </c>
      <c r="DX33" s="78" t="e">
        <f>IF(#REF!="P",DJ50,"")</f>
        <v>#REF!</v>
      </c>
      <c r="DY33" s="78"/>
      <c r="DZ33" s="179"/>
      <c r="EA33" s="179"/>
      <c r="EB33" s="179"/>
      <c r="EC33" s="179"/>
      <c r="ED33" s="179"/>
      <c r="EE33" s="179"/>
      <c r="EF33" s="179"/>
      <c r="EG33" s="179"/>
      <c r="EH33" s="179"/>
      <c r="EI33" s="179"/>
      <c r="EJ33" s="179"/>
      <c r="EK33" s="179"/>
    </row>
    <row r="34" spans="1:141" ht="10.9" customHeight="1" x14ac:dyDescent="0.25">
      <c r="A34" s="64"/>
      <c r="B34" s="64"/>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80"/>
      <c r="AL34" s="65"/>
      <c r="AM34" s="65"/>
      <c r="AN34" s="65"/>
      <c r="AO34" s="65"/>
      <c r="CT34" s="72"/>
      <c r="CW34" s="79">
        <v>5</v>
      </c>
      <c r="CX34" s="79"/>
      <c r="CY34" s="79"/>
      <c r="CZ34" s="72"/>
      <c r="DB34" s="174"/>
      <c r="DC34" s="174"/>
      <c r="DD34" s="179"/>
      <c r="DE34" s="76">
        <f t="shared" si="1"/>
        <v>0</v>
      </c>
      <c r="DF34"/>
      <c r="DG34"/>
      <c r="DH34" s="77">
        <v>6</v>
      </c>
      <c r="DI34" s="78" t="e">
        <f>IF(#REF!="A",DJ52,"")</f>
        <v>#REF!</v>
      </c>
      <c r="DJ34" s="78" t="e">
        <f>IF(#REF!="B",DJ52,"")</f>
        <v>#REF!</v>
      </c>
      <c r="DK34" s="78" t="e">
        <f>IF(#REF!="C",DJ52,"")</f>
        <v>#REF!</v>
      </c>
      <c r="DL34" s="78" t="e">
        <f>IF(#REF!="D",DJ52,"")</f>
        <v>#REF!</v>
      </c>
      <c r="DM34" s="78" t="e">
        <f>IF(#REF!="E",DJ52,"")</f>
        <v>#REF!</v>
      </c>
      <c r="DN34" s="78" t="e">
        <f>IF(#REF!="F",DJ52,"")</f>
        <v>#REF!</v>
      </c>
      <c r="DO34" s="78" t="e">
        <f>IF(#REF!="G",DJ52,"")</f>
        <v>#REF!</v>
      </c>
      <c r="DP34" s="78" t="e">
        <f>IF(#REF!="H",DJ52,"")</f>
        <v>#REF!</v>
      </c>
      <c r="DQ34" s="78" t="e">
        <f>IF(#REF!="I",DJ52,"")</f>
        <v>#REF!</v>
      </c>
      <c r="DR34" s="78" t="e">
        <f>IF(#REF!="J",DJ52,"")</f>
        <v>#REF!</v>
      </c>
      <c r="DS34" s="78" t="e">
        <f>IF(#REF!="K",DJ52,"")</f>
        <v>#REF!</v>
      </c>
      <c r="DT34" s="78" t="e">
        <f>IF(#REF!="L",DJ52,"")</f>
        <v>#REF!</v>
      </c>
      <c r="DU34" s="78" t="e">
        <f>IF(#REF!="M",DJ52,"")</f>
        <v>#REF!</v>
      </c>
      <c r="DV34" s="78" t="e">
        <f>IF(#REF!="N",DJ52,"")</f>
        <v>#REF!</v>
      </c>
      <c r="DW34" s="78" t="e">
        <f>IF(#REF!="O",DJ52,"")</f>
        <v>#REF!</v>
      </c>
      <c r="DX34" s="78" t="e">
        <f>IF(#REF!="P",DJ52,"")</f>
        <v>#REF!</v>
      </c>
      <c r="DY34" s="78"/>
      <c r="DZ34" s="179"/>
      <c r="EA34" s="179"/>
      <c r="EB34" s="179"/>
      <c r="EC34" s="179"/>
      <c r="ED34" s="179"/>
      <c r="EE34" s="179"/>
      <c r="EF34" s="179"/>
      <c r="EG34" s="179"/>
      <c r="EH34" s="179"/>
      <c r="EI34" s="179"/>
      <c r="EJ34" s="179"/>
      <c r="EK34" s="179"/>
    </row>
    <row r="35" spans="1:141" ht="10.9" customHeight="1" x14ac:dyDescent="0.25">
      <c r="A35" s="64"/>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80"/>
      <c r="AL35" s="65"/>
      <c r="AM35" s="65"/>
      <c r="AN35" s="65"/>
      <c r="AO35" s="65"/>
      <c r="CT35" s="72"/>
      <c r="CW35" s="79">
        <v>6</v>
      </c>
      <c r="CX35" s="79"/>
      <c r="CY35" s="79"/>
      <c r="CZ35" s="72"/>
      <c r="DB35" s="174"/>
      <c r="DC35" s="174"/>
      <c r="DD35" s="179"/>
      <c r="DE35" s="76">
        <f t="shared" si="1"/>
        <v>0</v>
      </c>
      <c r="DF35"/>
      <c r="DG35"/>
      <c r="DH35" s="77"/>
      <c r="DI35" s="78" t="e">
        <f t="shared" ref="DI35:DX35" si="2">SUM(DI29:DI34)</f>
        <v>#REF!</v>
      </c>
      <c r="DJ35" s="78" t="e">
        <f t="shared" si="2"/>
        <v>#REF!</v>
      </c>
      <c r="DK35" s="78" t="e">
        <f t="shared" si="2"/>
        <v>#REF!</v>
      </c>
      <c r="DL35" s="78" t="e">
        <f t="shared" si="2"/>
        <v>#REF!</v>
      </c>
      <c r="DM35" s="78" t="e">
        <f t="shared" si="2"/>
        <v>#REF!</v>
      </c>
      <c r="DN35" s="78" t="e">
        <f t="shared" si="2"/>
        <v>#REF!</v>
      </c>
      <c r="DO35" s="78" t="e">
        <f t="shared" si="2"/>
        <v>#REF!</v>
      </c>
      <c r="DP35" s="78" t="e">
        <f t="shared" si="2"/>
        <v>#REF!</v>
      </c>
      <c r="DQ35" s="78" t="e">
        <f t="shared" si="2"/>
        <v>#REF!</v>
      </c>
      <c r="DR35" s="78" t="e">
        <f t="shared" si="2"/>
        <v>#REF!</v>
      </c>
      <c r="DS35" s="78" t="e">
        <f t="shared" si="2"/>
        <v>#REF!</v>
      </c>
      <c r="DT35" s="78" t="e">
        <f t="shared" si="2"/>
        <v>#REF!</v>
      </c>
      <c r="DU35" s="78" t="e">
        <f t="shared" si="2"/>
        <v>#REF!</v>
      </c>
      <c r="DV35" s="78" t="e">
        <f t="shared" si="2"/>
        <v>#REF!</v>
      </c>
      <c r="DW35" s="78" t="e">
        <f t="shared" si="2"/>
        <v>#REF!</v>
      </c>
      <c r="DX35" s="78" t="e">
        <f t="shared" si="2"/>
        <v>#REF!</v>
      </c>
      <c r="DY35" s="78"/>
      <c r="DZ35" s="179"/>
      <c r="EA35" s="179"/>
      <c r="EB35" s="179"/>
      <c r="EC35" s="179"/>
      <c r="ED35" s="179"/>
      <c r="EE35" s="179"/>
      <c r="EF35" s="179"/>
      <c r="EG35" s="179"/>
      <c r="EH35" s="179"/>
      <c r="EI35" s="179"/>
      <c r="EJ35" s="179"/>
      <c r="EK35" s="179"/>
    </row>
    <row r="36" spans="1:141" ht="10.9" customHeight="1" x14ac:dyDescent="0.25">
      <c r="A36" s="64"/>
      <c r="B36" s="64"/>
      <c r="C36" s="64"/>
      <c r="D36" s="64"/>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80"/>
      <c r="AL36" s="65"/>
      <c r="AM36" s="65"/>
      <c r="AN36" s="65"/>
      <c r="AO36" s="65"/>
      <c r="AQ36" s="175" t="s">
        <v>341</v>
      </c>
      <c r="CT36" s="72"/>
      <c r="CW36" s="79">
        <v>7</v>
      </c>
      <c r="CX36" s="79"/>
      <c r="CY36" s="79"/>
      <c r="CZ36" s="72"/>
      <c r="DB36" s="174"/>
      <c r="DC36" s="174"/>
      <c r="DD36" s="179"/>
      <c r="DE36" s="76">
        <f t="shared" si="1"/>
        <v>0</v>
      </c>
      <c r="DF36"/>
      <c r="DG36"/>
      <c r="DH36" s="77"/>
      <c r="DI36" s="77"/>
      <c r="DJ36" s="77"/>
      <c r="DK36" s="77"/>
      <c r="DL36" s="77"/>
      <c r="DM36" s="77"/>
      <c r="DN36" s="77"/>
      <c r="DO36" s="77"/>
      <c r="DP36" s="77"/>
      <c r="DQ36" s="77"/>
      <c r="DR36" s="77"/>
      <c r="DS36" s="77"/>
      <c r="DT36" s="77"/>
      <c r="DU36" s="77"/>
      <c r="DV36" s="77"/>
      <c r="DW36" s="77"/>
      <c r="DX36" s="77"/>
      <c r="DY36" s="77"/>
      <c r="DZ36" s="179"/>
      <c r="EA36" s="179"/>
      <c r="EB36" s="81" t="b">
        <v>0</v>
      </c>
      <c r="EC36" s="179"/>
      <c r="ED36" s="81" t="b">
        <v>0</v>
      </c>
      <c r="EE36" s="179"/>
      <c r="EF36" s="179"/>
      <c r="EG36" s="179"/>
      <c r="EH36" s="179"/>
      <c r="EI36" s="179"/>
      <c r="EJ36" s="179"/>
      <c r="EK36" s="179"/>
    </row>
    <row r="37" spans="1:141" ht="10.9" customHeight="1" x14ac:dyDescent="0.25">
      <c r="A37" s="64"/>
      <c r="B37" s="64"/>
      <c r="C37" s="64"/>
      <c r="D37" s="64"/>
      <c r="E37" s="64"/>
      <c r="F37" s="64"/>
      <c r="G37" s="64"/>
      <c r="H37" s="64"/>
      <c r="I37" s="64"/>
      <c r="J37" s="64"/>
      <c r="K37" s="64"/>
      <c r="L37" s="64"/>
      <c r="M37" s="64"/>
      <c r="N37" s="64"/>
      <c r="O37" s="64"/>
      <c r="P37" s="64"/>
      <c r="Q37" s="64"/>
      <c r="R37" s="64"/>
      <c r="S37" s="64"/>
      <c r="T37" s="64"/>
      <c r="U37" s="64"/>
      <c r="W37" s="64"/>
      <c r="X37" s="64"/>
      <c r="Y37" s="64"/>
      <c r="Z37" s="64"/>
      <c r="AA37" s="64"/>
      <c r="AB37" s="64"/>
      <c r="AC37" s="64"/>
      <c r="AD37" s="64"/>
      <c r="AE37" s="64"/>
      <c r="AF37" s="64"/>
      <c r="AG37" s="64"/>
      <c r="AH37" s="64"/>
      <c r="AI37" s="64"/>
      <c r="AJ37" s="64"/>
      <c r="AK37" s="80"/>
      <c r="AL37" s="65"/>
      <c r="AM37" s="65"/>
      <c r="AN37" s="65"/>
      <c r="AO37" s="65"/>
      <c r="CT37" s="72"/>
      <c r="CW37" s="79">
        <v>8</v>
      </c>
      <c r="CX37" s="79"/>
      <c r="CY37" s="79"/>
      <c r="CZ37" s="72"/>
      <c r="DB37" s="174"/>
      <c r="DC37" s="174"/>
      <c r="DD37" s="179"/>
      <c r="DE37" s="76">
        <f t="shared" si="1"/>
        <v>0</v>
      </c>
      <c r="DF37"/>
      <c r="DG37"/>
      <c r="DH37" s="77"/>
      <c r="DI37" s="77" t="s">
        <v>342</v>
      </c>
      <c r="DJ37" s="77"/>
      <c r="DK37" s="77"/>
      <c r="DL37" s="77"/>
      <c r="DM37" s="77"/>
      <c r="DN37" s="77"/>
      <c r="DO37" s="77"/>
      <c r="DP37" s="77"/>
      <c r="DQ37" s="77"/>
      <c r="DR37" s="77"/>
      <c r="DS37" s="77"/>
      <c r="DT37" s="77"/>
      <c r="DU37" s="77"/>
      <c r="DV37" s="77"/>
      <c r="DW37" s="77"/>
      <c r="DX37" s="77"/>
      <c r="DY37" s="77"/>
      <c r="DZ37" s="179"/>
      <c r="EA37" s="179"/>
      <c r="EB37" s="81" t="b">
        <v>0</v>
      </c>
      <c r="EC37" s="179"/>
      <c r="ED37" s="81" t="b">
        <v>0</v>
      </c>
      <c r="EE37" s="179"/>
      <c r="EF37" s="179"/>
      <c r="EG37" s="179"/>
      <c r="EH37" s="179"/>
      <c r="EI37" s="179"/>
      <c r="EJ37" s="179"/>
      <c r="EK37" s="179"/>
    </row>
    <row r="38" spans="1:141" ht="10.9" customHeight="1" x14ac:dyDescent="0.25">
      <c r="A38" s="64"/>
      <c r="B38" s="64"/>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80"/>
      <c r="AL38" s="65"/>
      <c r="AM38" s="65"/>
      <c r="AN38" s="65"/>
      <c r="AO38" s="65"/>
      <c r="AT38" s="242" t="s">
        <v>344</v>
      </c>
      <c r="AU38" s="242"/>
      <c r="CT38" s="72"/>
      <c r="CW38" s="79">
        <v>9</v>
      </c>
      <c r="CX38" s="79"/>
      <c r="CY38" s="79"/>
      <c r="CZ38" s="72"/>
      <c r="DB38" s="174"/>
      <c r="DC38" s="174"/>
      <c r="DD38" s="179"/>
      <c r="DE38" s="76">
        <f t="shared" si="1"/>
        <v>0</v>
      </c>
      <c r="DF38"/>
      <c r="DG38"/>
      <c r="DH38" s="77"/>
      <c r="DI38" s="78" t="s">
        <v>310</v>
      </c>
      <c r="DJ38" s="78" t="s">
        <v>311</v>
      </c>
      <c r="DK38" s="78" t="s">
        <v>312</v>
      </c>
      <c r="DL38" s="78" t="s">
        <v>313</v>
      </c>
      <c r="DM38" s="78" t="s">
        <v>314</v>
      </c>
      <c r="DN38" s="78" t="s">
        <v>315</v>
      </c>
      <c r="DO38" s="78" t="s">
        <v>316</v>
      </c>
      <c r="DP38" s="78" t="s">
        <v>317</v>
      </c>
      <c r="DQ38" s="78" t="s">
        <v>318</v>
      </c>
      <c r="DR38" s="78" t="s">
        <v>319</v>
      </c>
      <c r="DS38" s="78" t="s">
        <v>320</v>
      </c>
      <c r="DT38" s="78" t="s">
        <v>321</v>
      </c>
      <c r="DU38" s="78" t="s">
        <v>322</v>
      </c>
      <c r="DV38" s="78" t="s">
        <v>323</v>
      </c>
      <c r="DW38" s="78" t="s">
        <v>324</v>
      </c>
      <c r="DX38" s="78" t="s">
        <v>325</v>
      </c>
      <c r="DY38" s="78"/>
      <c r="DZ38" s="179"/>
      <c r="EA38" s="179"/>
      <c r="EB38" s="81" t="b">
        <v>0</v>
      </c>
      <c r="EC38" s="179"/>
      <c r="ED38" s="81" t="b">
        <v>0</v>
      </c>
      <c r="EE38" s="179"/>
      <c r="EF38" s="179"/>
      <c r="EG38" s="179"/>
      <c r="EH38" s="179"/>
      <c r="EI38" s="179"/>
      <c r="EJ38" s="179"/>
      <c r="EK38" s="179"/>
    </row>
    <row r="39" spans="1:141" ht="10.9" customHeight="1" x14ac:dyDescent="0.25">
      <c r="A39" s="64"/>
      <c r="B39" s="64"/>
      <c r="C39" s="64"/>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80"/>
      <c r="AL39" s="65"/>
      <c r="AM39" s="65"/>
      <c r="AN39" s="65"/>
      <c r="AO39" s="65"/>
      <c r="CT39" s="72"/>
      <c r="CW39" s="79">
        <v>10</v>
      </c>
      <c r="CX39" s="79"/>
      <c r="CY39" s="79"/>
      <c r="CZ39" s="72"/>
      <c r="DB39" s="174"/>
      <c r="DC39" s="174"/>
      <c r="DD39" s="179"/>
      <c r="DE39" s="76">
        <f t="shared" si="1"/>
        <v>0</v>
      </c>
      <c r="DF39"/>
      <c r="DG39"/>
      <c r="DH39" s="77" t="s">
        <v>343</v>
      </c>
      <c r="DI39" s="82" t="e">
        <f>(#REF!*#REF!)</f>
        <v>#REF!</v>
      </c>
      <c r="DJ39" s="83" t="e">
        <f>#REF!*#REF!</f>
        <v>#REF!</v>
      </c>
      <c r="DK39" s="82" t="e">
        <f>#REF!*#REF!</f>
        <v>#REF!</v>
      </c>
      <c r="DL39" s="82" t="e">
        <f>#REF!*#REF!</f>
        <v>#REF!</v>
      </c>
      <c r="DM39" s="82" t="e">
        <f>#REF!*#REF!</f>
        <v>#REF!</v>
      </c>
      <c r="DN39" s="82" t="e">
        <f>#REF!*#REF!</f>
        <v>#REF!</v>
      </c>
      <c r="DO39" s="82" t="e">
        <f>#REF!*#REF!</f>
        <v>#REF!</v>
      </c>
      <c r="DP39" s="82" t="e">
        <f>#REF!*#REF!</f>
        <v>#REF!</v>
      </c>
      <c r="DQ39" s="82" t="e">
        <f>#REF!*#REF!</f>
        <v>#REF!</v>
      </c>
      <c r="DR39" s="82" t="e">
        <f>#REF!*#REF!</f>
        <v>#REF!</v>
      </c>
      <c r="DS39" s="78" t="e">
        <f>#REF!*#REF!</f>
        <v>#REF!</v>
      </c>
      <c r="DT39" s="78" t="e">
        <f>#REF!*#REF!</f>
        <v>#REF!</v>
      </c>
      <c r="DU39" s="78" t="e">
        <f>#REF!*#REF!</f>
        <v>#REF!</v>
      </c>
      <c r="DV39" s="78" t="e">
        <f>#REF!*#REF!</f>
        <v>#REF!</v>
      </c>
      <c r="DW39" s="78" t="e">
        <f>#REF!*#REF!</f>
        <v>#REF!</v>
      </c>
      <c r="DX39" s="78" t="e">
        <f>#REF!*#REF!</f>
        <v>#REF!</v>
      </c>
      <c r="DY39" s="78"/>
      <c r="DZ39" s="179"/>
      <c r="EA39" s="179"/>
      <c r="EB39" s="81" t="b">
        <v>0</v>
      </c>
      <c r="EC39" s="179"/>
      <c r="ED39" s="81" t="b">
        <v>0</v>
      </c>
      <c r="EE39" s="179"/>
      <c r="EF39" s="179"/>
      <c r="EG39" s="179"/>
      <c r="EH39" s="179"/>
      <c r="EI39" s="179"/>
      <c r="EJ39" s="179"/>
      <c r="EK39" s="179"/>
    </row>
    <row r="40" spans="1:141" ht="10.9" customHeight="1" x14ac:dyDescent="0.25">
      <c r="A40" s="64"/>
      <c r="B40" s="64"/>
      <c r="C40" s="64"/>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80"/>
      <c r="AL40" s="65"/>
      <c r="AM40" s="65"/>
      <c r="AN40" s="65"/>
      <c r="AO40" s="65"/>
      <c r="CT40" s="72"/>
      <c r="CW40" s="79">
        <v>11</v>
      </c>
      <c r="CX40" s="79"/>
      <c r="CY40" s="79"/>
      <c r="CZ40" s="72"/>
      <c r="DB40" s="174"/>
      <c r="DC40" s="174"/>
      <c r="DD40" s="179"/>
      <c r="DE40" s="76">
        <f t="shared" si="1"/>
        <v>0</v>
      </c>
      <c r="DF40"/>
      <c r="DG40"/>
      <c r="DH40" s="77" t="s">
        <v>345</v>
      </c>
      <c r="DI40" s="66" t="e">
        <f t="shared" ref="DI40:DX40" si="3">DI25</f>
        <v>#REF!</v>
      </c>
      <c r="DJ40" s="66" t="e">
        <f t="shared" si="3"/>
        <v>#REF!</v>
      </c>
      <c r="DK40" s="66" t="e">
        <f t="shared" si="3"/>
        <v>#REF!</v>
      </c>
      <c r="DL40" s="66" t="e">
        <f t="shared" si="3"/>
        <v>#REF!</v>
      </c>
      <c r="DM40" s="66" t="e">
        <f t="shared" si="3"/>
        <v>#REF!</v>
      </c>
      <c r="DN40" s="66" t="e">
        <f t="shared" si="3"/>
        <v>#REF!</v>
      </c>
      <c r="DO40" s="66" t="e">
        <f t="shared" si="3"/>
        <v>#REF!</v>
      </c>
      <c r="DP40" s="66" t="e">
        <f t="shared" si="3"/>
        <v>#REF!</v>
      </c>
      <c r="DQ40" s="66" t="e">
        <f t="shared" si="3"/>
        <v>#REF!</v>
      </c>
      <c r="DR40" s="66" t="e">
        <f t="shared" si="3"/>
        <v>#REF!</v>
      </c>
      <c r="DS40" s="66" t="e">
        <f t="shared" si="3"/>
        <v>#REF!</v>
      </c>
      <c r="DT40" s="66" t="e">
        <f t="shared" si="3"/>
        <v>#REF!</v>
      </c>
      <c r="DU40" s="66" t="e">
        <f t="shared" si="3"/>
        <v>#REF!</v>
      </c>
      <c r="DV40" s="66" t="e">
        <f t="shared" si="3"/>
        <v>#REF!</v>
      </c>
      <c r="DW40" s="66" t="e">
        <f t="shared" si="3"/>
        <v>#REF!</v>
      </c>
      <c r="DX40" s="66" t="e">
        <f t="shared" si="3"/>
        <v>#REF!</v>
      </c>
      <c r="DY40" s="66"/>
      <c r="DZ40" s="179"/>
      <c r="EA40" s="179"/>
      <c r="EB40" s="81" t="b">
        <v>0</v>
      </c>
      <c r="EC40" s="179"/>
      <c r="ED40" s="81" t="b">
        <v>0</v>
      </c>
      <c r="EE40" s="179"/>
      <c r="EF40" s="179"/>
      <c r="EG40" s="179"/>
      <c r="EH40" s="179"/>
      <c r="EI40" s="179"/>
      <c r="EJ40" s="179"/>
      <c r="EK40" s="179"/>
    </row>
    <row r="41" spans="1:141" ht="10.9" customHeight="1" x14ac:dyDescent="0.25">
      <c r="A41" s="64"/>
      <c r="B41" s="64"/>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80"/>
      <c r="AL41" s="65"/>
      <c r="AM41" s="65"/>
      <c r="AN41" s="65"/>
      <c r="AO41" s="65"/>
      <c r="CT41" s="72"/>
      <c r="CW41" s="79">
        <v>12</v>
      </c>
      <c r="CX41" s="79"/>
      <c r="CY41" s="79"/>
      <c r="CZ41" s="72"/>
      <c r="DB41" s="174"/>
      <c r="DC41" s="174"/>
      <c r="DD41" s="179"/>
      <c r="DE41" s="76">
        <f t="shared" si="1"/>
        <v>0</v>
      </c>
      <c r="DF41"/>
      <c r="DG41"/>
      <c r="DH41" s="77" t="s">
        <v>346</v>
      </c>
      <c r="DI41" s="78" t="e">
        <f t="shared" ref="DI41:DX41" si="4">DI35</f>
        <v>#REF!</v>
      </c>
      <c r="DJ41" s="78" t="e">
        <f t="shared" si="4"/>
        <v>#REF!</v>
      </c>
      <c r="DK41" s="78" t="e">
        <f t="shared" si="4"/>
        <v>#REF!</v>
      </c>
      <c r="DL41" s="78" t="e">
        <f t="shared" si="4"/>
        <v>#REF!</v>
      </c>
      <c r="DM41" s="78" t="e">
        <f t="shared" si="4"/>
        <v>#REF!</v>
      </c>
      <c r="DN41" s="78" t="e">
        <f t="shared" si="4"/>
        <v>#REF!</v>
      </c>
      <c r="DO41" s="78" t="e">
        <f t="shared" si="4"/>
        <v>#REF!</v>
      </c>
      <c r="DP41" s="78" t="e">
        <f t="shared" si="4"/>
        <v>#REF!</v>
      </c>
      <c r="DQ41" s="78" t="e">
        <f t="shared" si="4"/>
        <v>#REF!</v>
      </c>
      <c r="DR41" s="78" t="e">
        <f t="shared" si="4"/>
        <v>#REF!</v>
      </c>
      <c r="DS41" s="78" t="e">
        <f t="shared" si="4"/>
        <v>#REF!</v>
      </c>
      <c r="DT41" s="78" t="e">
        <f t="shared" si="4"/>
        <v>#REF!</v>
      </c>
      <c r="DU41" s="78" t="e">
        <f t="shared" si="4"/>
        <v>#REF!</v>
      </c>
      <c r="DV41" s="78" t="e">
        <f t="shared" si="4"/>
        <v>#REF!</v>
      </c>
      <c r="DW41" s="78" t="e">
        <f t="shared" si="4"/>
        <v>#REF!</v>
      </c>
      <c r="DX41" s="78" t="e">
        <f t="shared" si="4"/>
        <v>#REF!</v>
      </c>
      <c r="DY41" s="78"/>
      <c r="DZ41" s="179"/>
      <c r="EA41" s="179"/>
      <c r="EB41" s="81" t="b">
        <v>0</v>
      </c>
      <c r="EC41" s="179"/>
      <c r="ED41" s="81" t="b">
        <v>0</v>
      </c>
      <c r="EE41" s="179"/>
      <c r="EF41" s="179"/>
      <c r="EG41" s="179"/>
      <c r="EH41" s="179"/>
      <c r="EI41" s="179"/>
      <c r="EJ41" s="179"/>
      <c r="EK41" s="179"/>
    </row>
    <row r="42" spans="1:141" ht="10.9" customHeight="1" x14ac:dyDescent="0.25">
      <c r="A42" s="64"/>
      <c r="B42" s="64"/>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80"/>
      <c r="AL42" s="65"/>
      <c r="AM42" s="65"/>
      <c r="AN42" s="65"/>
      <c r="AO42" s="65"/>
      <c r="CT42" s="72"/>
      <c r="CW42" s="79">
        <v>13</v>
      </c>
      <c r="CX42" s="79"/>
      <c r="CY42" s="79"/>
      <c r="CZ42" s="72"/>
      <c r="DB42" s="174"/>
      <c r="DC42" s="174"/>
      <c r="DD42" s="179"/>
      <c r="DE42" s="76">
        <f t="shared" si="1"/>
        <v>0</v>
      </c>
      <c r="DF42"/>
      <c r="DG42"/>
      <c r="DH42" s="77" t="s">
        <v>347</v>
      </c>
      <c r="DI42" s="66" t="s">
        <v>348</v>
      </c>
      <c r="DJ42" s="66" t="s">
        <v>348</v>
      </c>
      <c r="DK42" s="66" t="s">
        <v>348</v>
      </c>
      <c r="DL42" s="66" t="s">
        <v>348</v>
      </c>
      <c r="DM42" s="66" t="s">
        <v>348</v>
      </c>
      <c r="DN42" s="66" t="s">
        <v>348</v>
      </c>
      <c r="DO42" s="66" t="s">
        <v>348</v>
      </c>
      <c r="DP42" s="66" t="s">
        <v>348</v>
      </c>
      <c r="DQ42" s="66" t="s">
        <v>348</v>
      </c>
      <c r="DR42" s="66" t="s">
        <v>348</v>
      </c>
      <c r="DS42" s="66" t="s">
        <v>348</v>
      </c>
      <c r="DT42" s="66" t="s">
        <v>348</v>
      </c>
      <c r="DU42" s="66" t="s">
        <v>348</v>
      </c>
      <c r="DV42" s="66" t="s">
        <v>348</v>
      </c>
      <c r="DW42" s="66" t="s">
        <v>348</v>
      </c>
      <c r="DX42" s="66" t="s">
        <v>348</v>
      </c>
      <c r="DY42" s="66"/>
      <c r="DZ42" s="179"/>
      <c r="EA42" s="179"/>
      <c r="EB42" s="81" t="b">
        <v>0</v>
      </c>
      <c r="EC42" s="179"/>
      <c r="ED42" s="81" t="b">
        <v>0</v>
      </c>
      <c r="EE42" s="179"/>
      <c r="EF42" s="179"/>
      <c r="EG42" s="179"/>
      <c r="EH42" s="179"/>
      <c r="EI42" s="179"/>
      <c r="EJ42" s="179"/>
      <c r="EK42" s="179"/>
    </row>
    <row r="43" spans="1:141" ht="10.9" customHeight="1" x14ac:dyDescent="0.25">
      <c r="A43" s="64"/>
      <c r="B43" s="64"/>
      <c r="C43" s="64"/>
      <c r="D43" s="64"/>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5"/>
      <c r="AM43" s="65"/>
      <c r="AN43" s="65"/>
      <c r="AO43" s="65"/>
      <c r="CT43" s="72"/>
      <c r="CW43" s="79">
        <v>14</v>
      </c>
      <c r="CX43" s="79"/>
      <c r="CY43" s="79"/>
      <c r="CZ43" s="72"/>
      <c r="DB43" s="174"/>
      <c r="DC43" s="174"/>
      <c r="DD43" s="179"/>
      <c r="DE43" s="76">
        <f t="shared" si="1"/>
        <v>0</v>
      </c>
      <c r="DF43"/>
      <c r="DG43"/>
      <c r="DH43" s="77"/>
      <c r="DI43" s="77"/>
      <c r="DJ43" s="77"/>
      <c r="DK43" s="77"/>
      <c r="DL43" s="78"/>
      <c r="DM43" s="77"/>
      <c r="DN43" s="77"/>
      <c r="DO43" s="77"/>
      <c r="DP43" s="77"/>
      <c r="DQ43" s="77"/>
      <c r="DR43" s="78"/>
      <c r="DS43" s="77"/>
      <c r="DT43" s="77"/>
      <c r="DU43" s="77"/>
      <c r="DV43" s="77"/>
      <c r="DW43" s="77"/>
      <c r="DX43" s="77"/>
      <c r="DY43" s="77"/>
      <c r="DZ43" s="179"/>
      <c r="EA43" s="179"/>
      <c r="EB43" s="81" t="b">
        <v>0</v>
      </c>
      <c r="EC43" s="179"/>
      <c r="ED43" s="81" t="b">
        <v>0</v>
      </c>
      <c r="EE43" s="179"/>
      <c r="EF43" s="179"/>
      <c r="EG43" s="179"/>
      <c r="EH43" s="179"/>
      <c r="EI43" s="179"/>
      <c r="EJ43" s="179"/>
      <c r="EK43" s="179"/>
    </row>
    <row r="44" spans="1:141" ht="10.9" customHeight="1" x14ac:dyDescent="0.25">
      <c r="A44" s="80"/>
      <c r="B44" s="80"/>
      <c r="C44" s="80"/>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65"/>
      <c r="AM44" s="65"/>
      <c r="AN44" s="65"/>
      <c r="AO44" s="65"/>
      <c r="CT44" s="72"/>
      <c r="CW44" s="79">
        <v>15</v>
      </c>
      <c r="CX44" s="79"/>
      <c r="CY44" s="79"/>
      <c r="CZ44" s="72"/>
      <c r="DB44" s="174"/>
      <c r="DC44" s="174"/>
      <c r="DD44" s="179"/>
      <c r="DE44" s="76">
        <f t="shared" si="1"/>
        <v>0</v>
      </c>
      <c r="DF44"/>
      <c r="DG44"/>
      <c r="DH44" s="77"/>
      <c r="DI44" s="66">
        <f>SUM(DI42:DX42)</f>
        <v>0</v>
      </c>
      <c r="DJ44" s="77" t="s">
        <v>349</v>
      </c>
      <c r="DK44" s="77"/>
      <c r="DL44" s="77"/>
      <c r="DM44" s="77"/>
      <c r="DN44" s="77"/>
      <c r="DO44" s="77"/>
      <c r="DP44" s="77"/>
      <c r="DQ44" s="77"/>
      <c r="DR44" s="78"/>
      <c r="DS44" s="77"/>
      <c r="DT44" s="77"/>
      <c r="DU44" s="77"/>
      <c r="DV44" s="77"/>
      <c r="DW44" s="77"/>
      <c r="DX44" s="77"/>
      <c r="DY44" s="77"/>
      <c r="DZ44" s="179"/>
      <c r="EA44" s="179"/>
      <c r="EB44" s="81" t="b">
        <v>0</v>
      </c>
      <c r="EC44" s="179"/>
      <c r="ED44" s="81" t="b">
        <v>0</v>
      </c>
      <c r="EE44" s="179"/>
      <c r="EF44" s="179"/>
      <c r="EG44" s="179"/>
      <c r="EH44" s="179"/>
      <c r="EI44" s="179"/>
      <c r="EJ44" s="179"/>
      <c r="EK44" s="179"/>
    </row>
    <row r="45" spans="1:141" ht="10.9" customHeight="1" x14ac:dyDescent="0.25">
      <c r="A45" s="65"/>
      <c r="B45" s="65"/>
      <c r="C45" s="65"/>
      <c r="D45" s="65"/>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5"/>
      <c r="AH45" s="65"/>
      <c r="AI45" s="65"/>
      <c r="AJ45" s="65"/>
      <c r="AK45" s="65"/>
      <c r="AL45" s="65"/>
      <c r="AM45" s="65"/>
      <c r="AN45" s="65"/>
      <c r="AO45" s="65"/>
      <c r="CT45" s="72"/>
      <c r="CW45" s="79">
        <v>16</v>
      </c>
      <c r="CX45" s="79"/>
      <c r="CY45" s="79"/>
      <c r="CZ45" s="72"/>
      <c r="DB45" s="174"/>
      <c r="DC45" s="174"/>
      <c r="DD45" s="179"/>
      <c r="DE45" s="76">
        <f t="shared" si="1"/>
        <v>0</v>
      </c>
      <c r="DF45"/>
      <c r="DG45"/>
      <c r="DH45" s="77"/>
      <c r="DI45" s="77"/>
      <c r="DJ45" s="77"/>
      <c r="DK45" s="77"/>
      <c r="DL45" s="77"/>
      <c r="DM45" s="77"/>
      <c r="DN45" s="77"/>
      <c r="DO45" s="77"/>
      <c r="DP45" s="77"/>
      <c r="DQ45" s="77"/>
      <c r="DR45" s="77"/>
      <c r="DS45" s="77"/>
      <c r="DT45" s="77"/>
      <c r="DU45" s="77"/>
      <c r="DV45" s="77"/>
      <c r="DW45" s="77"/>
      <c r="DX45" s="77"/>
      <c r="DY45" s="77"/>
      <c r="DZ45" s="179"/>
      <c r="EA45" s="179"/>
      <c r="EB45" s="81" t="b">
        <v>0</v>
      </c>
      <c r="EC45" s="179"/>
      <c r="ED45" s="81" t="b">
        <v>0</v>
      </c>
      <c r="EE45" s="179"/>
      <c r="EF45" s="179"/>
      <c r="EG45" s="179"/>
      <c r="EH45" s="179"/>
      <c r="EI45" s="179"/>
      <c r="EJ45" s="179"/>
      <c r="EK45" s="179"/>
    </row>
    <row r="46" spans="1:141" ht="10.9" customHeight="1" x14ac:dyDescent="0.25">
      <c r="A46" s="65"/>
      <c r="B46" s="65"/>
      <c r="C46" s="65"/>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65"/>
      <c r="AO46" s="65"/>
      <c r="CT46" s="72"/>
      <c r="CW46" s="79">
        <v>17</v>
      </c>
      <c r="CX46" s="79"/>
      <c r="CY46" s="79"/>
      <c r="CZ46" s="72"/>
      <c r="DB46" s="174"/>
      <c r="DC46" s="174"/>
      <c r="DD46" s="179"/>
      <c r="DE46" s="76">
        <f t="shared" si="1"/>
        <v>0</v>
      </c>
      <c r="DF46"/>
      <c r="DG46"/>
      <c r="DH46" s="79" t="s">
        <v>350</v>
      </c>
      <c r="DI46" s="84" t="e">
        <f>(#REF!*#REF!)/144</f>
        <v>#REF!</v>
      </c>
      <c r="DJ46" s="84" t="e">
        <f t="shared" ref="DJ46:DJ53" si="5">ROUND(DI46,0)</f>
        <v>#REF!</v>
      </c>
      <c r="DK46" s="77"/>
      <c r="DL46" s="77"/>
      <c r="DM46" s="77"/>
      <c r="DN46" s="77"/>
      <c r="DO46" s="77"/>
      <c r="DP46" s="77"/>
      <c r="DQ46" s="77"/>
      <c r="DR46" s="77"/>
      <c r="DS46" s="77"/>
      <c r="DT46" s="77"/>
      <c r="DU46" s="77"/>
      <c r="DV46" s="77"/>
      <c r="DW46" s="77"/>
      <c r="DX46" s="77"/>
      <c r="DY46" s="77"/>
      <c r="DZ46" s="179"/>
      <c r="EA46" s="179"/>
      <c r="EB46" s="81" t="b">
        <v>0</v>
      </c>
      <c r="EC46" s="179"/>
      <c r="ED46" s="81" t="b">
        <v>0</v>
      </c>
      <c r="EE46" s="179"/>
      <c r="EF46" s="179"/>
      <c r="EG46" s="179"/>
      <c r="EH46" s="179"/>
      <c r="EI46" s="179"/>
      <c r="EJ46" s="179"/>
      <c r="EK46" s="179"/>
    </row>
    <row r="47" spans="1:141" ht="10.9" customHeight="1" x14ac:dyDescent="0.25">
      <c r="A47" s="65"/>
      <c r="B47" s="65"/>
      <c r="C47" s="65"/>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c r="AO47" s="65"/>
      <c r="CT47" s="72"/>
      <c r="CW47" s="79">
        <v>18</v>
      </c>
      <c r="CX47" s="79"/>
      <c r="CY47" s="79"/>
      <c r="CZ47" s="72"/>
      <c r="DB47" s="174"/>
      <c r="DC47" s="174"/>
      <c r="DD47" s="179"/>
      <c r="DE47" s="76">
        <f t="shared" si="1"/>
        <v>0</v>
      </c>
      <c r="DF47"/>
      <c r="DG47"/>
      <c r="DH47" s="79" t="s">
        <v>351</v>
      </c>
      <c r="DI47" s="84" t="e">
        <f>(#REF!*#REF!)/144</f>
        <v>#REF!</v>
      </c>
      <c r="DJ47" s="84" t="e">
        <f t="shared" si="5"/>
        <v>#REF!</v>
      </c>
      <c r="DK47" s="179"/>
      <c r="DL47" s="179"/>
      <c r="DM47" s="179"/>
      <c r="DN47" s="179"/>
      <c r="DO47" s="179"/>
      <c r="DP47" s="179"/>
      <c r="DQ47" s="179"/>
      <c r="DR47" s="179"/>
      <c r="DS47" s="179"/>
      <c r="DT47" s="179"/>
      <c r="DU47" s="179"/>
      <c r="DV47" s="179"/>
      <c r="DW47" s="179"/>
      <c r="DX47" s="179"/>
      <c r="DY47" s="179"/>
      <c r="DZ47" s="179"/>
      <c r="EA47" s="179"/>
      <c r="EB47" s="179"/>
      <c r="EC47" s="179"/>
      <c r="ED47" s="179"/>
      <c r="EE47" s="179"/>
      <c r="EF47" s="179"/>
      <c r="EG47" s="179"/>
      <c r="EH47" s="179"/>
      <c r="EI47" s="179"/>
      <c r="EJ47" s="179"/>
      <c r="EK47" s="179"/>
    </row>
    <row r="48" spans="1:141" ht="10.9" customHeight="1" x14ac:dyDescent="0.25">
      <c r="A48" s="65"/>
      <c r="B48" s="65"/>
      <c r="C48" s="65"/>
      <c r="D48" s="65"/>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5"/>
      <c r="AO48" s="65"/>
      <c r="CT48" s="72"/>
      <c r="CW48" s="79">
        <v>19</v>
      </c>
      <c r="CX48" s="79"/>
      <c r="CY48" s="79"/>
      <c r="CZ48" s="72"/>
      <c r="DB48" s="174"/>
      <c r="DC48" s="174"/>
      <c r="DD48" s="179"/>
      <c r="DE48" s="76">
        <f t="shared" si="1"/>
        <v>0</v>
      </c>
      <c r="DF48"/>
      <c r="DG48"/>
      <c r="DH48" s="79" t="s">
        <v>352</v>
      </c>
      <c r="DI48" s="84" t="e">
        <f>(#REF!*#REF!)/144</f>
        <v>#REF!</v>
      </c>
      <c r="DJ48" s="84" t="e">
        <f t="shared" si="5"/>
        <v>#REF!</v>
      </c>
      <c r="DK48" s="174"/>
      <c r="DL48" s="179"/>
      <c r="DM48" s="179"/>
      <c r="DN48" s="179"/>
      <c r="DO48" s="179"/>
      <c r="DP48" s="85"/>
      <c r="DQ48" s="179"/>
      <c r="DR48" s="179"/>
      <c r="DS48" s="179"/>
      <c r="DT48" s="179"/>
      <c r="DU48" s="179"/>
      <c r="DV48" s="179"/>
      <c r="DW48" s="179"/>
      <c r="DX48" s="179"/>
      <c r="DY48" s="179"/>
      <c r="DZ48" s="179"/>
      <c r="EA48" s="179"/>
      <c r="EB48" s="179"/>
      <c r="EC48" s="179"/>
      <c r="ED48" s="179"/>
      <c r="EE48" s="179"/>
      <c r="EF48" s="179"/>
      <c r="EG48" s="179"/>
      <c r="EH48" s="179"/>
      <c r="EI48" s="179"/>
      <c r="EJ48" s="179"/>
      <c r="EK48" s="179"/>
    </row>
    <row r="49" spans="1:141" ht="10.9" customHeight="1" x14ac:dyDescent="0.25">
      <c r="A49" s="65"/>
      <c r="B49" s="65"/>
      <c r="C49" s="65"/>
      <c r="D49" s="65"/>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CT49" s="72"/>
      <c r="CW49" s="79">
        <v>20</v>
      </c>
      <c r="CX49" s="79"/>
      <c r="CY49" s="79"/>
      <c r="CZ49" s="72"/>
      <c r="DB49" s="174"/>
      <c r="DC49" s="174"/>
      <c r="DD49" s="179"/>
      <c r="DE49" s="76">
        <f t="shared" si="1"/>
        <v>0</v>
      </c>
      <c r="DF49"/>
      <c r="DG49"/>
      <c r="DH49" s="79" t="s">
        <v>353</v>
      </c>
      <c r="DI49" s="84" t="e">
        <f>(#REF!*#REF!)/144</f>
        <v>#REF!</v>
      </c>
      <c r="DJ49" s="84" t="e">
        <f t="shared" si="5"/>
        <v>#REF!</v>
      </c>
      <c r="DK49" s="179"/>
      <c r="DL49" s="179"/>
      <c r="DM49" s="179"/>
      <c r="DN49" s="86"/>
      <c r="DO49" s="86"/>
      <c r="DP49" s="179"/>
      <c r="DQ49" s="179"/>
      <c r="DR49" s="179"/>
      <c r="DS49" s="179"/>
      <c r="DT49" s="179"/>
      <c r="DU49" s="179"/>
      <c r="DV49" s="179"/>
      <c r="DW49" s="87"/>
      <c r="DX49" s="87"/>
      <c r="DY49" s="87"/>
      <c r="DZ49" s="87"/>
      <c r="EA49" s="87"/>
      <c r="EB49" s="87"/>
      <c r="EC49" s="179"/>
      <c r="ED49" s="179"/>
      <c r="EE49" s="179"/>
      <c r="EF49" s="179"/>
      <c r="EG49" s="179"/>
      <c r="EH49" s="179"/>
      <c r="EI49" s="179"/>
      <c r="EJ49" s="179"/>
      <c r="EK49" s="179"/>
    </row>
    <row r="50" spans="1:141" ht="10.9" customHeight="1" x14ac:dyDescent="0.25">
      <c r="A50" s="65"/>
      <c r="B50" s="65"/>
      <c r="C50" s="65"/>
      <c r="D50" s="65"/>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65"/>
      <c r="AO50" s="65"/>
      <c r="CT50" s="72"/>
      <c r="CW50" s="79">
        <v>21</v>
      </c>
      <c r="CX50" s="79"/>
      <c r="CY50" s="79"/>
      <c r="CZ50" s="72"/>
      <c r="DB50" s="174"/>
      <c r="DC50" s="174"/>
      <c r="DD50" s="179"/>
      <c r="DE50" s="76">
        <f t="shared" si="1"/>
        <v>0</v>
      </c>
      <c r="DF50"/>
      <c r="DG50"/>
      <c r="DH50" s="79" t="s">
        <v>354</v>
      </c>
      <c r="DI50" s="84" t="e">
        <f>(#REF!*#REF!)/144</f>
        <v>#REF!</v>
      </c>
      <c r="DJ50" s="84" t="e">
        <f t="shared" si="5"/>
        <v>#REF!</v>
      </c>
      <c r="DK50" s="179"/>
      <c r="DL50" s="179"/>
      <c r="DM50" s="179"/>
      <c r="DN50" s="87"/>
      <c r="DO50" s="87"/>
      <c r="DP50" s="87"/>
      <c r="DQ50" s="179"/>
      <c r="DR50" s="179"/>
      <c r="DS50" s="179"/>
      <c r="DT50" s="179"/>
      <c r="DU50" s="179"/>
      <c r="DV50" s="179"/>
      <c r="DW50" s="87"/>
      <c r="DX50" s="87"/>
      <c r="DY50" s="87"/>
      <c r="DZ50" s="87"/>
      <c r="EA50" s="87"/>
      <c r="EB50" s="87"/>
      <c r="EC50" s="179"/>
      <c r="ED50" s="179"/>
      <c r="EE50" s="179"/>
      <c r="EF50" s="179"/>
      <c r="EG50" s="179"/>
      <c r="EH50" s="179"/>
      <c r="EI50" s="179"/>
      <c r="EJ50" s="179"/>
      <c r="EK50" s="179"/>
    </row>
    <row r="51" spans="1:141" ht="10.9" customHeight="1" x14ac:dyDescent="0.25">
      <c r="A51" s="65"/>
      <c r="B51" s="65"/>
      <c r="C51" s="65"/>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c r="AJ51" s="65"/>
      <c r="AK51" s="65"/>
      <c r="AL51" s="65"/>
      <c r="AM51" s="65"/>
      <c r="AN51" s="65"/>
      <c r="AO51" s="65"/>
      <c r="CT51" s="72"/>
      <c r="CW51" s="79">
        <v>22</v>
      </c>
      <c r="CX51" s="79"/>
      <c r="CY51" s="79"/>
      <c r="CZ51" s="72"/>
      <c r="DC51" s="225" t="s">
        <v>355</v>
      </c>
      <c r="DD51" s="226"/>
      <c r="DE51" s="76">
        <f>SUM(DE28:DE49)</f>
        <v>0</v>
      </c>
      <c r="DH51" s="88" t="s">
        <v>356</v>
      </c>
      <c r="DI51" s="89" t="e">
        <f>(#REF!*#REF!)/144</f>
        <v>#REF!</v>
      </c>
      <c r="DJ51" s="89" t="e">
        <f t="shared" si="5"/>
        <v>#REF!</v>
      </c>
      <c r="DN51" s="90"/>
      <c r="DO51" s="90"/>
      <c r="DW51" s="90"/>
      <c r="DX51" s="90"/>
      <c r="DY51" s="90"/>
      <c r="DZ51" s="90"/>
      <c r="EA51" s="90"/>
      <c r="EB51" s="90"/>
    </row>
    <row r="52" spans="1:141" ht="10.9" customHeight="1" x14ac:dyDescent="0.25">
      <c r="A52" s="65"/>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CT52" s="72"/>
      <c r="CW52" s="79">
        <v>22</v>
      </c>
      <c r="CX52" s="79"/>
      <c r="CY52" s="79"/>
      <c r="CZ52" s="72"/>
      <c r="DC52" s="225" t="s">
        <v>355</v>
      </c>
      <c r="DD52" s="226"/>
      <c r="DE52" s="76">
        <f>SUM(DE29:DE50)</f>
        <v>0</v>
      </c>
      <c r="DH52" s="88" t="s">
        <v>356</v>
      </c>
      <c r="DI52" s="89" t="e">
        <f>(#REF!*#REF!)/144</f>
        <v>#REF!</v>
      </c>
      <c r="DJ52" s="89" t="e">
        <f t="shared" si="5"/>
        <v>#REF!</v>
      </c>
      <c r="DN52" s="90"/>
      <c r="DO52" s="90"/>
      <c r="DW52" s="90"/>
      <c r="DX52" s="90"/>
      <c r="DY52" s="90"/>
      <c r="DZ52" s="90"/>
      <c r="EA52" s="90"/>
      <c r="EB52" s="90"/>
    </row>
    <row r="53" spans="1:141" ht="10.9" customHeight="1" x14ac:dyDescent="0.25">
      <c r="A53" s="65"/>
      <c r="B53" s="65"/>
      <c r="C53" s="65"/>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CT53" s="72"/>
      <c r="CW53" s="79">
        <v>22</v>
      </c>
      <c r="CX53" s="79"/>
      <c r="CY53" s="79"/>
      <c r="CZ53" s="72"/>
      <c r="DC53" s="225" t="s">
        <v>355</v>
      </c>
      <c r="DD53" s="226"/>
      <c r="DE53" s="76">
        <f>SUM(DE30:DE52)</f>
        <v>0</v>
      </c>
      <c r="DH53" s="88" t="s">
        <v>356</v>
      </c>
      <c r="DI53" s="89" t="e">
        <f>(#REF!*#REF!)/144</f>
        <v>#REF!</v>
      </c>
      <c r="DJ53" s="89" t="e">
        <f t="shared" si="5"/>
        <v>#REF!</v>
      </c>
      <c r="DN53" s="90"/>
      <c r="DO53" s="90"/>
      <c r="DW53" s="90"/>
      <c r="DX53" s="90"/>
      <c r="DY53" s="90"/>
      <c r="DZ53" s="90"/>
      <c r="EA53" s="90"/>
      <c r="EB53" s="90"/>
    </row>
    <row r="54" spans="1:141" ht="7.9" customHeight="1" x14ac:dyDescent="0.25">
      <c r="DI54" s="227"/>
      <c r="DJ54" s="227"/>
      <c r="DK54" s="227"/>
      <c r="DL54" s="227"/>
      <c r="DM54" s="76"/>
      <c r="DN54" s="90"/>
      <c r="DO54" s="90"/>
      <c r="DP54" s="79" t="s">
        <v>357</v>
      </c>
      <c r="DQ54" s="179" t="e">
        <f>#REF!</f>
        <v>#REF!</v>
      </c>
      <c r="DR54" s="76" t="b">
        <v>0</v>
      </c>
      <c r="DS54" s="76" t="e">
        <f>#REF!&lt;35</f>
        <v>#REF!</v>
      </c>
      <c r="DT54" s="76" t="e">
        <f>IF(#REF!="N",TRUE)</f>
        <v>#REF!</v>
      </c>
      <c r="DU54" s="91" t="e">
        <f t="shared" ref="DU54:DU64" si="6">IF(AND(AND(AND(DQ54=TRUE,DR54=FALSE,DS54=TRUE,DT54=FALSE))),TRUE)</f>
        <v>#REF!</v>
      </c>
      <c r="DV54" s="85" t="e">
        <v>#REF!</v>
      </c>
      <c r="DW54" s="85" t="e">
        <f>IF(#REF!&gt;0,(#REF!*#REF!)/144,0)</f>
        <v>#REF!</v>
      </c>
      <c r="DX54" s="85" t="e">
        <v>#REF!</v>
      </c>
      <c r="DZ54" s="79" t="s">
        <v>358</v>
      </c>
      <c r="EA54" s="92" t="e">
        <f>#REF!</f>
        <v>#REF!</v>
      </c>
      <c r="EB54" s="76" t="b">
        <v>0</v>
      </c>
      <c r="EC54" s="76" t="e">
        <f>#REF!&lt;35</f>
        <v>#REF!</v>
      </c>
      <c r="ED54" s="76" t="e">
        <f>IF(#REF!="N",TRUE)</f>
        <v>#REF!</v>
      </c>
      <c r="EE54" s="76" t="e">
        <f>IF(AND(AND(AND(EA54=TRUE,EB54=FALSE,EC54=TRUE,ED54=FALSE))),TRUE)</f>
        <v>#REF!</v>
      </c>
      <c r="EF54" s="85" t="e">
        <v>#REF!</v>
      </c>
      <c r="EG54" s="85" t="e">
        <f>IF(#REF!&gt;0,(#REF!*#REF!)/144,0)</f>
        <v>#REF!</v>
      </c>
      <c r="EH54" s="93" t="e">
        <v>#REF!</v>
      </c>
    </row>
    <row r="55" spans="1:141" x14ac:dyDescent="0.25">
      <c r="A55" s="228"/>
      <c r="B55" s="229"/>
      <c r="C55" s="229"/>
      <c r="D55" s="229"/>
      <c r="E55" s="229"/>
      <c r="F55" s="229"/>
      <c r="G55" s="229"/>
      <c r="H55" s="229"/>
      <c r="I55" s="229"/>
      <c r="J55" s="229"/>
      <c r="K55" s="229"/>
      <c r="L55" s="229"/>
      <c r="M55" s="229"/>
      <c r="N55" s="229"/>
      <c r="O55" s="229"/>
      <c r="P55" s="229"/>
      <c r="Q55" s="229"/>
      <c r="R55" s="229"/>
      <c r="S55" s="229"/>
      <c r="T55" s="229"/>
      <c r="U55" s="229"/>
      <c r="V55" s="230"/>
      <c r="W55" s="59"/>
      <c r="X55" s="59"/>
      <c r="Y55" s="59"/>
      <c r="Z55" s="59"/>
      <c r="AA55" s="59"/>
      <c r="AB55" s="231"/>
      <c r="AC55" s="232"/>
      <c r="AD55" s="232"/>
      <c r="AE55" s="232"/>
      <c r="AF55" s="232"/>
      <c r="AG55" s="232"/>
      <c r="AH55" s="232"/>
      <c r="AI55" s="232"/>
      <c r="AJ55" s="232"/>
      <c r="AK55" s="233"/>
      <c r="DI55" s="227"/>
      <c r="DJ55" s="227"/>
      <c r="DK55" s="227"/>
      <c r="DL55" s="227"/>
      <c r="DM55" s="76"/>
      <c r="DN55" s="59"/>
      <c r="DO55" s="72"/>
      <c r="DP55" s="79" t="s">
        <v>378</v>
      </c>
      <c r="DQ55" s="179" t="e">
        <f>#REF!</f>
        <v>#REF!</v>
      </c>
      <c r="DR55" s="76" t="b">
        <v>0</v>
      </c>
      <c r="DS55" s="76" t="e">
        <f>#REF!&lt;35</f>
        <v>#REF!</v>
      </c>
      <c r="DT55" s="76" t="e">
        <f>IF(#REF!="N",TRUE)</f>
        <v>#REF!</v>
      </c>
      <c r="DU55" s="91" t="e">
        <f t="shared" si="6"/>
        <v>#REF!</v>
      </c>
      <c r="DV55" s="85" t="e">
        <v>#REF!</v>
      </c>
      <c r="DW55" s="85" t="e">
        <f>IF(#REF!&gt;0,(#REF!*#REF!)/144,0)</f>
        <v>#REF!</v>
      </c>
      <c r="DX55" s="85" t="e">
        <v>#REF!</v>
      </c>
      <c r="DZ55" s="79" t="s">
        <v>379</v>
      </c>
      <c r="EA55" s="92" t="e">
        <f>#REF!</f>
        <v>#REF!</v>
      </c>
      <c r="EB55" s="76" t="b">
        <v>0</v>
      </c>
      <c r="EC55" s="76" t="e">
        <f>#REF!&lt;35</f>
        <v>#REF!</v>
      </c>
      <c r="ED55" s="76" t="e">
        <f>IF(#REF!="N",TRUE)</f>
        <v>#REF!</v>
      </c>
      <c r="EE55" s="76" t="e">
        <f t="shared" ref="EE55:EE64" si="7">IF(AND(AND(EA55=TRUE,EB55=FALSE,EC55=TRUE)),TRUE)</f>
        <v>#REF!</v>
      </c>
      <c r="EF55" s="85" t="e">
        <v>#REF!</v>
      </c>
      <c r="EG55" s="85" t="e">
        <f>IF(#REF!&gt;0,(#REF!*#REF!)/144,0)</f>
        <v>#REF!</v>
      </c>
      <c r="EH55" s="93" t="e">
        <v>#REF!</v>
      </c>
    </row>
    <row r="56" spans="1:141" ht="15.75" x14ac:dyDescent="0.25">
      <c r="A56" s="106" t="s">
        <v>380</v>
      </c>
      <c r="B56" s="107"/>
      <c r="C56" s="107"/>
      <c r="D56" s="58"/>
      <c r="E56" s="58"/>
      <c r="F56" s="58"/>
      <c r="G56" s="58"/>
      <c r="H56" s="58"/>
      <c r="I56" s="58"/>
      <c r="J56" s="58"/>
      <c r="K56" s="58"/>
      <c r="L56" s="58"/>
      <c r="M56" s="58"/>
      <c r="N56" s="58"/>
      <c r="O56" s="58"/>
      <c r="P56" s="58"/>
      <c r="Q56" s="58"/>
      <c r="R56" s="58"/>
      <c r="S56" s="58"/>
      <c r="T56" s="58"/>
      <c r="U56" s="58"/>
      <c r="V56" s="59"/>
      <c r="W56" s="59"/>
      <c r="X56" s="59"/>
      <c r="Y56" s="59"/>
      <c r="Z56" s="59"/>
      <c r="AA56" s="59"/>
      <c r="AB56" s="108" t="s">
        <v>381</v>
      </c>
      <c r="AC56" s="109"/>
      <c r="AD56" s="58"/>
      <c r="AE56" s="58"/>
      <c r="AF56" s="58"/>
      <c r="AG56" s="58"/>
      <c r="AH56" s="58"/>
      <c r="AI56" s="58"/>
      <c r="AJ56" s="59"/>
      <c r="AK56" s="59"/>
      <c r="DI56" s="71"/>
      <c r="DN56" s="89"/>
      <c r="DO56" s="89"/>
      <c r="DP56" s="79" t="s">
        <v>382</v>
      </c>
      <c r="DQ56" s="179" t="e">
        <f>#REF!</f>
        <v>#REF!</v>
      </c>
      <c r="DR56" s="76" t="b">
        <v>0</v>
      </c>
      <c r="DS56" s="76" t="e">
        <f>#REF!&lt;35</f>
        <v>#REF!</v>
      </c>
      <c r="DT56" s="76" t="e">
        <f>IF(#REF!="N",TRUE)</f>
        <v>#REF!</v>
      </c>
      <c r="DU56" s="91" t="e">
        <f t="shared" si="6"/>
        <v>#REF!</v>
      </c>
      <c r="DV56" s="85" t="e">
        <v>#REF!</v>
      </c>
      <c r="DW56" s="85" t="e">
        <f>IF(#REF!&gt;0,(#REF!*#REF!)/144,0)</f>
        <v>#REF!</v>
      </c>
      <c r="DX56" s="85" t="e">
        <v>#REF!</v>
      </c>
      <c r="DZ56" s="79" t="s">
        <v>383</v>
      </c>
      <c r="EA56" s="92" t="e">
        <f>#REF!</f>
        <v>#REF!</v>
      </c>
      <c r="EB56" s="76" t="b">
        <v>0</v>
      </c>
      <c r="EC56" s="76" t="e">
        <f>#REF!&lt;35</f>
        <v>#REF!</v>
      </c>
      <c r="ED56" s="76" t="e">
        <f>IF(#REF!="N",TRUE)</f>
        <v>#REF!</v>
      </c>
      <c r="EE56" s="76" t="e">
        <f t="shared" si="7"/>
        <v>#REF!</v>
      </c>
      <c r="EF56" s="85" t="e">
        <v>#REF!</v>
      </c>
      <c r="EG56" s="85" t="e">
        <f>IF(#REF!&gt;0,(#REF!*#REF!)/144,0)</f>
        <v>#REF!</v>
      </c>
      <c r="EH56" s="93" t="e">
        <v>#REF!</v>
      </c>
    </row>
    <row r="57" spans="1:141" x14ac:dyDescent="0.25">
      <c r="DH57" s="94" t="s">
        <v>359</v>
      </c>
      <c r="DI57" s="95"/>
      <c r="DJ57" s="95"/>
      <c r="DK57" s="96"/>
      <c r="DP57" s="79" t="s">
        <v>360</v>
      </c>
      <c r="DQ57" s="179" t="e">
        <f>#REF!</f>
        <v>#REF!</v>
      </c>
      <c r="DR57" s="76" t="b">
        <v>0</v>
      </c>
      <c r="DS57" s="76" t="e">
        <f>#REF!&lt;35</f>
        <v>#REF!</v>
      </c>
      <c r="DT57" s="76" t="e">
        <f>IF(#REF!="N",TRUE)</f>
        <v>#REF!</v>
      </c>
      <c r="DU57" s="91" t="e">
        <f t="shared" si="6"/>
        <v>#REF!</v>
      </c>
      <c r="DV57" s="85" t="e">
        <v>#REF!</v>
      </c>
      <c r="DW57" s="85" t="e">
        <f>IF(#REF!&gt;0,(#REF!*#REF!)/144,0)</f>
        <v>#REF!</v>
      </c>
      <c r="DX57" s="85" t="e">
        <v>#REF!</v>
      </c>
      <c r="DZ57" s="79" t="s">
        <v>361</v>
      </c>
      <c r="EA57" s="92" t="e">
        <f>#REF!</f>
        <v>#REF!</v>
      </c>
      <c r="EB57" s="76" t="b">
        <v>0</v>
      </c>
      <c r="EC57" s="76" t="e">
        <f>#REF!&lt;35</f>
        <v>#REF!</v>
      </c>
      <c r="ED57" s="76" t="e">
        <f>IF(#REF!="N",TRUE)</f>
        <v>#REF!</v>
      </c>
      <c r="EE57" s="76" t="e">
        <f t="shared" si="7"/>
        <v>#REF!</v>
      </c>
      <c r="EF57" s="85" t="e">
        <v>#REF!</v>
      </c>
      <c r="EG57" s="85" t="e">
        <f>IF(#REF!&gt;0,(#REF!*#REF!)/144,0)</f>
        <v>#REF!</v>
      </c>
      <c r="EH57" s="93" t="e">
        <v>#REF!</v>
      </c>
    </row>
    <row r="58" spans="1:141" x14ac:dyDescent="0.25">
      <c r="DH58" s="19" t="e">
        <f>IF(#REF!&gt;1,#REF!,"")</f>
        <v>#REF!</v>
      </c>
      <c r="DI58" s="15" t="e">
        <f>IF(#REF!&gt;0,#REF!,)</f>
        <v>#REF!</v>
      </c>
      <c r="DJ58" s="15" t="e">
        <f>IF(#REF!&gt;0,#REF!,"")</f>
        <v>#REF!</v>
      </c>
      <c r="DK58" s="20" t="e">
        <f>IF(#REF!&gt;0,#REF!,0)</f>
        <v>#REF!</v>
      </c>
      <c r="DM58" s="55"/>
      <c r="DN58" s="55"/>
      <c r="DO58" s="55"/>
      <c r="DP58" s="79" t="s">
        <v>362</v>
      </c>
      <c r="DQ58" s="179" t="e">
        <f>#REF!</f>
        <v>#REF!</v>
      </c>
      <c r="DR58" s="76" t="b">
        <v>0</v>
      </c>
      <c r="DS58" s="76" t="e">
        <f>#REF!&lt;35</f>
        <v>#REF!</v>
      </c>
      <c r="DT58" s="76" t="e">
        <f>IF(#REF!="N",TRUE)</f>
        <v>#REF!</v>
      </c>
      <c r="DU58" s="91" t="e">
        <f t="shared" si="6"/>
        <v>#REF!</v>
      </c>
      <c r="DV58" s="85" t="e">
        <v>#REF!</v>
      </c>
      <c r="DW58" s="85" t="e">
        <f>IF(#REF!&gt;0,(#REF!*#REF!)/144,0)</f>
        <v>#REF!</v>
      </c>
      <c r="DX58" s="85" t="e">
        <v>#REF!</v>
      </c>
      <c r="DZ58" s="79" t="s">
        <v>363</v>
      </c>
      <c r="EA58" s="92" t="e">
        <f>#REF!</f>
        <v>#REF!</v>
      </c>
      <c r="EB58" s="76" t="b">
        <v>0</v>
      </c>
      <c r="EC58" s="76" t="e">
        <f>#REF!&lt;35</f>
        <v>#REF!</v>
      </c>
      <c r="ED58" s="76" t="e">
        <f>IF(#REF!="N",TRUE)</f>
        <v>#REF!</v>
      </c>
      <c r="EE58" s="76" t="e">
        <f t="shared" si="7"/>
        <v>#REF!</v>
      </c>
      <c r="EF58" s="85" t="e">
        <v>#REF!</v>
      </c>
      <c r="EG58" s="85" t="e">
        <f>IF(#REF!&gt;0,(#REF!*#REF!)/144,0)</f>
        <v>#REF!</v>
      </c>
      <c r="EH58" s="93" t="e">
        <v>#REF!</v>
      </c>
    </row>
    <row r="59" spans="1:141" x14ac:dyDescent="0.25">
      <c r="DH59" s="19" t="e">
        <f>IF(#REF!&gt;1,#REF!,"")</f>
        <v>#REF!</v>
      </c>
      <c r="DI59" s="15" t="e">
        <f>IF(#REF!&gt;0,#REF!,)</f>
        <v>#REF!</v>
      </c>
      <c r="DJ59" s="15" t="e">
        <f>IF(#REF!&gt;0,#REF!,"")</f>
        <v>#REF!</v>
      </c>
      <c r="DK59" s="20" t="e">
        <f>IF(#REF!&gt;0,#REF!,0)</f>
        <v>#REF!</v>
      </c>
      <c r="DM59" s="97"/>
      <c r="DN59" s="55"/>
      <c r="DO59" s="55"/>
      <c r="DP59" s="79" t="s">
        <v>364</v>
      </c>
      <c r="DQ59" s="179" t="e">
        <f>#REF!</f>
        <v>#REF!</v>
      </c>
      <c r="DR59" s="76" t="b">
        <v>0</v>
      </c>
      <c r="DS59" s="76" t="e">
        <f>#REF!&lt;35</f>
        <v>#REF!</v>
      </c>
      <c r="DT59" s="76" t="e">
        <f>IF(#REF!="N",TRUE)</f>
        <v>#REF!</v>
      </c>
      <c r="DU59" s="91" t="e">
        <f t="shared" si="6"/>
        <v>#REF!</v>
      </c>
      <c r="DV59" s="85" t="e">
        <v>#REF!</v>
      </c>
      <c r="DW59" s="85" t="e">
        <f>IF(#REF!&gt;0,(#REF!*#REF!)/144,0)</f>
        <v>#REF!</v>
      </c>
      <c r="DX59" s="85" t="e">
        <v>#REF!</v>
      </c>
      <c r="DZ59" s="79" t="s">
        <v>365</v>
      </c>
      <c r="EA59" s="92" t="e">
        <f>#REF!</f>
        <v>#REF!</v>
      </c>
      <c r="EB59" s="76" t="b">
        <v>0</v>
      </c>
      <c r="EC59" s="76" t="e">
        <f>#REF!&lt;35</f>
        <v>#REF!</v>
      </c>
      <c r="ED59" s="76" t="e">
        <f>IF(#REF!="N",TRUE)</f>
        <v>#REF!</v>
      </c>
      <c r="EE59" s="76" t="e">
        <f t="shared" si="7"/>
        <v>#REF!</v>
      </c>
      <c r="EF59" s="85" t="e">
        <v>#REF!</v>
      </c>
      <c r="EG59" s="85" t="e">
        <f>IF(#REF!&gt;0,(#REF!*#REF!)/144,0)</f>
        <v>#REF!</v>
      </c>
      <c r="EH59" s="93" t="e">
        <v>#REF!</v>
      </c>
    </row>
    <row r="60" spans="1:141" x14ac:dyDescent="0.25">
      <c r="DH60" s="19" t="e">
        <f>IF(#REF!&gt;1,#REF!,"")</f>
        <v>#REF!</v>
      </c>
      <c r="DI60" s="15" t="e">
        <f>IF(#REF!&gt;0,#REF!,)</f>
        <v>#REF!</v>
      </c>
      <c r="DJ60" s="15" t="e">
        <f>IF(#REF!&gt;0,#REF!,"")</f>
        <v>#REF!</v>
      </c>
      <c r="DK60" s="20" t="e">
        <f>IF(#REF!&gt;0,#REF!,0)</f>
        <v>#REF!</v>
      </c>
      <c r="DP60" s="79" t="s">
        <v>366</v>
      </c>
      <c r="DQ60" s="179" t="e">
        <f>#REF!</f>
        <v>#REF!</v>
      </c>
      <c r="DR60" s="76" t="b">
        <v>0</v>
      </c>
      <c r="DS60" s="76" t="e">
        <f>#REF!&lt;35</f>
        <v>#REF!</v>
      </c>
      <c r="DT60" s="76" t="e">
        <f>IF(#REF!="N",TRUE)</f>
        <v>#REF!</v>
      </c>
      <c r="DU60" s="91" t="e">
        <f t="shared" si="6"/>
        <v>#REF!</v>
      </c>
      <c r="DV60" s="85" t="e">
        <v>#REF!</v>
      </c>
      <c r="DW60" s="85" t="e">
        <f>IF(#REF!&gt;0,(#REF!*#REF!)/144,0)</f>
        <v>#REF!</v>
      </c>
      <c r="DX60" s="85" t="e">
        <v>#REF!</v>
      </c>
      <c r="DZ60" s="79" t="s">
        <v>367</v>
      </c>
      <c r="EA60" s="92" t="e">
        <f>#REF!</f>
        <v>#REF!</v>
      </c>
      <c r="EB60" s="76" t="b">
        <v>0</v>
      </c>
      <c r="EC60" s="76" t="e">
        <f>#REF!&lt;35</f>
        <v>#REF!</v>
      </c>
      <c r="ED60" s="76" t="e">
        <f>IF(#REF!="N",TRUE)</f>
        <v>#REF!</v>
      </c>
      <c r="EE60" s="76" t="e">
        <f t="shared" si="7"/>
        <v>#REF!</v>
      </c>
      <c r="EF60" s="85" t="e">
        <v>#REF!</v>
      </c>
      <c r="EG60" s="85" t="e">
        <f>IF(#REF!&gt;0,(#REF!*#REF!)/144,0)</f>
        <v>#REF!</v>
      </c>
      <c r="EH60" s="93" t="e">
        <v>#REF!</v>
      </c>
    </row>
    <row r="61" spans="1:141" x14ac:dyDescent="0.25">
      <c r="DH61" s="19" t="e">
        <f>IF(#REF!&gt;1,#REF!,"")</f>
        <v>#REF!</v>
      </c>
      <c r="DI61" s="15" t="e">
        <f>IF(#REF!&gt;0,#REF!,)</f>
        <v>#REF!</v>
      </c>
      <c r="DJ61" s="15" t="e">
        <f>IF(#REF!&gt;0,#REF!,"")</f>
        <v>#REF!</v>
      </c>
      <c r="DK61" s="20" t="e">
        <f>IF(#REF!&gt;0,#REF!,0)</f>
        <v>#REF!</v>
      </c>
      <c r="DN61" s="98"/>
      <c r="DO61" s="98"/>
      <c r="DP61" s="79" t="s">
        <v>368</v>
      </c>
      <c r="DQ61" s="179" t="e">
        <f>#REF!</f>
        <v>#REF!</v>
      </c>
      <c r="DR61" s="76" t="b">
        <v>0</v>
      </c>
      <c r="DS61" s="76" t="e">
        <f>#REF!&lt;35</f>
        <v>#REF!</v>
      </c>
      <c r="DT61" s="76" t="e">
        <f>IF(#REF!="N",TRUE)</f>
        <v>#REF!</v>
      </c>
      <c r="DU61" s="91" t="e">
        <f t="shared" si="6"/>
        <v>#REF!</v>
      </c>
      <c r="DV61" s="85" t="e">
        <v>#REF!</v>
      </c>
      <c r="DW61" s="85" t="e">
        <f>IF(#REF!&gt;0,(#REF!*#REF!)/144,0)</f>
        <v>#REF!</v>
      </c>
      <c r="DX61" s="85" t="e">
        <v>#REF!</v>
      </c>
      <c r="DZ61" s="79" t="s">
        <v>369</v>
      </c>
      <c r="EA61" s="92" t="e">
        <f>#REF!</f>
        <v>#REF!</v>
      </c>
      <c r="EB61" s="99" t="b">
        <v>0</v>
      </c>
      <c r="EC61" s="76" t="e">
        <f>#REF!&lt;35</f>
        <v>#REF!</v>
      </c>
      <c r="ED61" s="76" t="e">
        <f>IF(#REF!="N",TRUE)</f>
        <v>#REF!</v>
      </c>
      <c r="EE61" s="76" t="e">
        <f t="shared" si="7"/>
        <v>#REF!</v>
      </c>
      <c r="EF61" s="85" t="e">
        <v>#REF!</v>
      </c>
      <c r="EG61" s="85" t="e">
        <f>IF(#REF!&gt;0,(#REF!*#REF!)/144,0)</f>
        <v>#REF!</v>
      </c>
      <c r="EH61" s="93" t="e">
        <v>#REF!</v>
      </c>
    </row>
    <row r="62" spans="1:141" x14ac:dyDescent="0.25">
      <c r="DH62" s="19" t="e">
        <f>IF(#REF!&gt;1,#REF!,"")</f>
        <v>#REF!</v>
      </c>
      <c r="DI62" s="15" t="e">
        <f>IF(#REF!&gt;0,#REF!,)</f>
        <v>#REF!</v>
      </c>
      <c r="DJ62" s="15" t="e">
        <f>IF(#REF!&gt;0,#REF!,"")</f>
        <v>#REF!</v>
      </c>
      <c r="DK62" s="20" t="e">
        <f>IF(#REF!&gt;0,#REF!,0)</f>
        <v>#REF!</v>
      </c>
      <c r="DN62" s="100"/>
      <c r="DO62" s="59"/>
      <c r="DP62" s="79" t="s">
        <v>370</v>
      </c>
      <c r="DQ62" s="179" t="e">
        <f>#REF!</f>
        <v>#REF!</v>
      </c>
      <c r="DR62" s="76" t="b">
        <v>0</v>
      </c>
      <c r="DS62" s="76" t="e">
        <f>#REF!&lt;35</f>
        <v>#REF!</v>
      </c>
      <c r="DT62" s="76" t="e">
        <f>IF(#REF!="N",TRUE)</f>
        <v>#REF!</v>
      </c>
      <c r="DU62" s="91" t="e">
        <f t="shared" si="6"/>
        <v>#REF!</v>
      </c>
      <c r="DV62" s="85" t="e">
        <v>#REF!</v>
      </c>
      <c r="DW62" s="85" t="e">
        <f>IF(#REF!&gt;0,(#REF!*#REF!)/144,0)</f>
        <v>#REF!</v>
      </c>
      <c r="DX62" s="85" t="e">
        <v>#REF!</v>
      </c>
      <c r="DZ62" s="79" t="s">
        <v>371</v>
      </c>
      <c r="EA62" s="92" t="e">
        <f>#REF!</f>
        <v>#REF!</v>
      </c>
      <c r="EB62" s="87" t="b">
        <v>0</v>
      </c>
      <c r="EC62" s="76" t="e">
        <f>#REF!&lt;35</f>
        <v>#REF!</v>
      </c>
      <c r="ED62" s="76" t="e">
        <f>IF(#REF!="N",TRUE)</f>
        <v>#REF!</v>
      </c>
      <c r="EE62" s="76" t="e">
        <f t="shared" si="7"/>
        <v>#REF!</v>
      </c>
      <c r="EF62" s="85" t="e">
        <v>#REF!</v>
      </c>
      <c r="EG62" s="85" t="e">
        <f>IF(#REF!&gt;0,(#REF!*#REF!)/144,0)</f>
        <v>#REF!</v>
      </c>
      <c r="EH62" s="93" t="e">
        <v>#REF!</v>
      </c>
    </row>
    <row r="63" spans="1:141" x14ac:dyDescent="0.25">
      <c r="DH63" s="19" t="e">
        <f>IF(#REF!&gt;1,#REF!,"")</f>
        <v>#REF!</v>
      </c>
      <c r="DI63" s="15" t="e">
        <f>IF(#REF!&gt;0,#REF!,)</f>
        <v>#REF!</v>
      </c>
      <c r="DJ63" s="15" t="e">
        <f>IF(#REF!&gt;0,#REF!,"")</f>
        <v>#REF!</v>
      </c>
      <c r="DK63" s="20" t="e">
        <f>IF(#REF!&gt;0,#REF!,0)</f>
        <v>#REF!</v>
      </c>
      <c r="DN63" s="90"/>
      <c r="DO63" s="90"/>
      <c r="DP63" s="79" t="s">
        <v>372</v>
      </c>
      <c r="DQ63" s="179" t="e">
        <f>#REF!</f>
        <v>#REF!</v>
      </c>
      <c r="DR63" s="76" t="b">
        <v>0</v>
      </c>
      <c r="DS63" s="76" t="e">
        <f>#REF!&lt;35</f>
        <v>#REF!</v>
      </c>
      <c r="DT63" s="76" t="e">
        <f>IF(#REF!="N",TRUE)</f>
        <v>#REF!</v>
      </c>
      <c r="DU63" s="91" t="e">
        <f t="shared" si="6"/>
        <v>#REF!</v>
      </c>
      <c r="DV63" s="85" t="e">
        <v>#REF!</v>
      </c>
      <c r="DW63" s="85" t="e">
        <f>IF(#REF!&gt;0,(#REF!*#REF!)/144,0)</f>
        <v>#REF!</v>
      </c>
      <c r="DX63" s="85" t="e">
        <v>#REF!</v>
      </c>
      <c r="DZ63" s="79" t="s">
        <v>373</v>
      </c>
      <c r="EA63" s="92" t="e">
        <f>#REF!</f>
        <v>#REF!</v>
      </c>
      <c r="EB63" s="92" t="b">
        <v>0</v>
      </c>
      <c r="EC63" s="76" t="e">
        <f>#REF!&lt;35</f>
        <v>#REF!</v>
      </c>
      <c r="ED63" s="76" t="e">
        <f>IF(#REF!="N",TRUE)</f>
        <v>#REF!</v>
      </c>
      <c r="EE63" s="76" t="e">
        <f t="shared" si="7"/>
        <v>#REF!</v>
      </c>
      <c r="EF63" s="85" t="e">
        <v>#REF!</v>
      </c>
      <c r="EG63" s="85" t="e">
        <f>IF(#REF!&gt;0,(#REF!*#REF!)/144,0)</f>
        <v>#REF!</v>
      </c>
      <c r="EH63" s="93" t="e">
        <v>#REF!</v>
      </c>
    </row>
    <row r="64" spans="1:141" x14ac:dyDescent="0.25">
      <c r="DH64" s="19" t="e">
        <f>IF(#REF!&gt;1,#REF!,"")</f>
        <v>#REF!</v>
      </c>
      <c r="DI64" s="15" t="e">
        <f>IF(#REF!&gt;0,#REF!,)</f>
        <v>#REF!</v>
      </c>
      <c r="DJ64" s="15" t="e">
        <f>IF(#REF!&gt;0,#REF!,"")</f>
        <v>#REF!</v>
      </c>
      <c r="DK64" s="20" t="e">
        <f>IF(#REF!&gt;0,#REF!,0)</f>
        <v>#REF!</v>
      </c>
      <c r="DN64" s="90"/>
      <c r="DO64" s="90"/>
      <c r="DP64" s="79" t="s">
        <v>374</v>
      </c>
      <c r="DQ64" s="179" t="e">
        <f>#REF!</f>
        <v>#REF!</v>
      </c>
      <c r="DR64" s="76" t="b">
        <v>0</v>
      </c>
      <c r="DS64" s="76" t="e">
        <f>#REF!&lt;35</f>
        <v>#REF!</v>
      </c>
      <c r="DT64" s="76" t="e">
        <f>IF(#REF!="N",TRUE)</f>
        <v>#REF!</v>
      </c>
      <c r="DU64" s="91" t="e">
        <f t="shared" si="6"/>
        <v>#REF!</v>
      </c>
      <c r="DV64" s="85" t="e">
        <v>#REF!</v>
      </c>
      <c r="DW64" s="85" t="e">
        <f>IF(#REF!&gt;0,(#REF!*#REF!)/144,0)</f>
        <v>#REF!</v>
      </c>
      <c r="DX64" s="85" t="e">
        <v>#REF!</v>
      </c>
      <c r="DZ64" s="79" t="s">
        <v>375</v>
      </c>
      <c r="EA64" s="92" t="e">
        <f>#REF!</f>
        <v>#REF!</v>
      </c>
      <c r="EB64" s="92" t="b">
        <v>0</v>
      </c>
      <c r="EC64" s="76" t="e">
        <f>#REF!&lt;35</f>
        <v>#REF!</v>
      </c>
      <c r="ED64" s="76" t="e">
        <f>IF(#REF!="N",TRUE)</f>
        <v>#REF!</v>
      </c>
      <c r="EE64" s="76" t="e">
        <f t="shared" si="7"/>
        <v>#REF!</v>
      </c>
      <c r="EF64" s="85" t="e">
        <v>#REF!</v>
      </c>
      <c r="EG64" s="85" t="e">
        <f>IF(#REF!&gt;0,(#REF!*#REF!)/144,0)</f>
        <v>#REF!</v>
      </c>
      <c r="EH64" s="93" t="e">
        <v>#REF!</v>
      </c>
    </row>
    <row r="65" spans="112:132" x14ac:dyDescent="0.25">
      <c r="DH65" s="19" t="e">
        <f>IF(#REF!&gt;1,#REF!,"")</f>
        <v>#REF!</v>
      </c>
      <c r="DI65" s="15" t="e">
        <f>IF(#REF!&gt;0,#REF!,)</f>
        <v>#REF!</v>
      </c>
      <c r="DJ65" s="15" t="e">
        <f>IF(#REF!&gt;0,#REF!,"")</f>
        <v>#REF!</v>
      </c>
      <c r="DK65" s="20" t="e">
        <f>IF(#REF!&gt;0,#REF!,0)</f>
        <v>#REF!</v>
      </c>
      <c r="DN65" s="90"/>
      <c r="DO65" s="90"/>
      <c r="DR65" s="90" t="s">
        <v>376</v>
      </c>
      <c r="DV65" t="e">
        <f>SUM(DV54:DV64)</f>
        <v>#REF!</v>
      </c>
      <c r="DX65" s="90"/>
      <c r="DY65" s="90"/>
      <c r="DZ65" s="90"/>
      <c r="EA65" s="90"/>
    </row>
    <row r="66" spans="112:132" x14ac:dyDescent="0.25">
      <c r="DH66" s="179">
        <f>COUNTA(#REF!)</f>
        <v>1</v>
      </c>
      <c r="DI66" s="15" t="e">
        <f>SUM(DI58:DI65)</f>
        <v>#REF!</v>
      </c>
      <c r="DJ66" s="179">
        <f>COUNTA(#REF!)</f>
        <v>1</v>
      </c>
      <c r="DK66" s="20" t="e">
        <f>SUM(DK58:DK65)</f>
        <v>#REF!</v>
      </c>
      <c r="DN66" s="90"/>
      <c r="DO66" s="90"/>
      <c r="DQ66" t="b">
        <v>1</v>
      </c>
      <c r="DR66" t="b">
        <v>0</v>
      </c>
      <c r="DS66" t="b">
        <v>1</v>
      </c>
      <c r="DT66" t="b">
        <v>0</v>
      </c>
      <c r="DU66" t="b">
        <v>0</v>
      </c>
      <c r="DW66" s="90"/>
      <c r="DX66" s="90"/>
      <c r="DY66" s="90"/>
      <c r="DZ66" s="90"/>
      <c r="EA66" s="90"/>
      <c r="EB66" s="90"/>
    </row>
    <row r="67" spans="112:132" x14ac:dyDescent="0.25">
      <c r="DH67" s="101"/>
      <c r="DK67" s="102"/>
      <c r="DN67" s="90"/>
      <c r="DO67" s="90"/>
      <c r="DW67" s="90"/>
      <c r="DX67" s="90"/>
      <c r="DY67" s="90"/>
      <c r="DZ67" s="90"/>
      <c r="EA67" s="90"/>
      <c r="EB67" s="90"/>
    </row>
    <row r="68" spans="112:132" x14ac:dyDescent="0.25">
      <c r="DH68" s="103" t="s">
        <v>377</v>
      </c>
      <c r="DI68" s="104" t="e">
        <f>(DI66+DK66)/(DH66+DJ66)</f>
        <v>#REF!</v>
      </c>
      <c r="DJ68" s="104"/>
      <c r="DK68" s="105"/>
      <c r="DN68" s="90"/>
      <c r="DO68" s="90"/>
      <c r="DW68" s="90"/>
      <c r="DX68" s="90"/>
      <c r="DY68" s="90"/>
      <c r="DZ68" s="90"/>
      <c r="EA68" s="90"/>
      <c r="EB68" s="90"/>
    </row>
    <row r="69" spans="112:132" x14ac:dyDescent="0.25">
      <c r="DN69" s="90"/>
      <c r="DO69" s="90"/>
      <c r="DW69" s="90"/>
      <c r="DX69" s="90"/>
      <c r="DY69" s="90"/>
      <c r="DZ69" s="90"/>
      <c r="EA69" s="90"/>
      <c r="EB69" s="90"/>
    </row>
    <row r="70" spans="112:132" x14ac:dyDescent="0.25">
      <c r="DN70" s="90"/>
      <c r="DO70" s="90"/>
      <c r="DW70" s="90"/>
      <c r="DX70" s="90"/>
      <c r="DY70" s="90"/>
      <c r="DZ70" s="90"/>
      <c r="EA70" s="90"/>
      <c r="EB70" s="90"/>
    </row>
    <row r="71" spans="112:132" x14ac:dyDescent="0.25">
      <c r="DN71" s="90"/>
      <c r="DO71" s="90"/>
      <c r="DW71" s="90"/>
      <c r="DX71" s="90"/>
      <c r="DY71" s="90"/>
      <c r="DZ71" s="90"/>
      <c r="EA71" s="90"/>
      <c r="EB71" s="90"/>
    </row>
    <row r="72" spans="112:132" x14ac:dyDescent="0.25">
      <c r="DN72" s="90"/>
      <c r="DO72" s="90"/>
      <c r="DW72" s="90"/>
      <c r="DX72" s="90"/>
      <c r="DY72" s="90"/>
      <c r="DZ72" s="90"/>
      <c r="EA72" s="90"/>
      <c r="EB72" s="90"/>
    </row>
    <row r="73" spans="112:132" x14ac:dyDescent="0.25">
      <c r="DN73" s="90"/>
      <c r="DO73" s="90"/>
      <c r="DW73" s="90"/>
      <c r="DX73" s="90"/>
      <c r="DY73" s="90"/>
      <c r="DZ73" s="90"/>
      <c r="EA73" s="90"/>
      <c r="EB73" s="90"/>
    </row>
    <row r="74" spans="112:132" x14ac:dyDescent="0.25">
      <c r="DN74" s="90"/>
      <c r="DO74" s="90"/>
      <c r="DW74" s="90"/>
      <c r="DX74" s="90"/>
      <c r="DY74" s="90"/>
      <c r="DZ74" s="90"/>
      <c r="EA74" s="90"/>
      <c r="EB74" s="90"/>
    </row>
    <row r="75" spans="112:132" x14ac:dyDescent="0.25">
      <c r="DN75" s="90"/>
      <c r="DO75" s="90"/>
      <c r="DW75" s="90"/>
      <c r="DX75" s="90"/>
      <c r="DY75" s="90"/>
      <c r="DZ75" s="90"/>
      <c r="EA75" s="90"/>
      <c r="EB75" s="90"/>
    </row>
    <row r="76" spans="112:132" x14ac:dyDescent="0.25">
      <c r="DN76" s="90"/>
      <c r="DO76" s="90"/>
      <c r="DW76" s="90"/>
      <c r="DX76" s="90"/>
      <c r="DY76" s="90"/>
      <c r="DZ76" s="90"/>
      <c r="EA76" s="90"/>
      <c r="EB76" s="90"/>
    </row>
    <row r="77" spans="112:132" x14ac:dyDescent="0.25">
      <c r="DN77" s="90"/>
      <c r="DO77" s="90"/>
      <c r="DW77" s="90"/>
      <c r="DX77" s="90"/>
      <c r="DY77" s="90"/>
      <c r="DZ77" s="90"/>
      <c r="EA77" s="90"/>
      <c r="EB77" s="90"/>
    </row>
    <row r="78" spans="112:132" x14ac:dyDescent="0.25">
      <c r="DN78" s="90"/>
      <c r="DO78" s="90"/>
      <c r="DW78" s="90"/>
      <c r="DX78" s="90"/>
      <c r="DY78" s="90"/>
      <c r="DZ78" s="90"/>
      <c r="EA78" s="90"/>
      <c r="EB78" s="90"/>
    </row>
    <row r="79" spans="112:132" x14ac:dyDescent="0.25">
      <c r="DN79" s="90"/>
      <c r="DO79" s="90"/>
      <c r="DW79" s="90"/>
      <c r="DX79" s="90"/>
      <c r="DY79" s="90"/>
      <c r="DZ79" s="90"/>
      <c r="EA79" s="90"/>
      <c r="EB79" s="90"/>
    </row>
    <row r="80" spans="112:132" x14ac:dyDescent="0.25">
      <c r="DN80" s="90"/>
      <c r="DO80" s="90"/>
      <c r="DW80" s="90"/>
      <c r="DX80" s="90"/>
      <c r="DY80" s="90"/>
      <c r="DZ80" s="90"/>
      <c r="EA80" s="90"/>
      <c r="EB80" s="90"/>
    </row>
    <row r="81" spans="117:132" x14ac:dyDescent="0.25">
      <c r="DN81" s="90"/>
      <c r="DO81" s="90"/>
      <c r="DW81" s="90"/>
      <c r="DX81" s="90"/>
      <c r="DY81" s="90"/>
      <c r="DZ81" s="90"/>
      <c r="EA81" s="90"/>
      <c r="EB81" s="90"/>
    </row>
    <row r="82" spans="117:132" x14ac:dyDescent="0.25">
      <c r="DN82" s="90"/>
      <c r="DO82" s="90"/>
      <c r="DW82" s="90"/>
      <c r="DX82" s="90"/>
      <c r="DY82" s="90"/>
      <c r="DZ82" s="90"/>
      <c r="EA82" s="90"/>
      <c r="EB82" s="90"/>
    </row>
    <row r="83" spans="117:132" x14ac:dyDescent="0.25">
      <c r="DN83" s="90"/>
      <c r="DO83" s="90"/>
      <c r="DW83" s="90"/>
      <c r="DX83" s="90"/>
      <c r="DY83" s="90"/>
      <c r="DZ83" s="90"/>
      <c r="EA83" s="90"/>
      <c r="EB83" s="90"/>
    </row>
    <row r="84" spans="117:132" x14ac:dyDescent="0.25">
      <c r="DN84" s="90"/>
      <c r="DO84" s="90"/>
      <c r="DW84" s="90"/>
      <c r="DX84" s="90"/>
      <c r="DY84" s="90"/>
      <c r="DZ84" s="90"/>
      <c r="EA84" s="90"/>
      <c r="EB84" s="90"/>
    </row>
    <row r="85" spans="117:132" x14ac:dyDescent="0.25">
      <c r="DN85" s="59"/>
      <c r="DO85" s="72"/>
      <c r="DP85" s="59"/>
      <c r="DQ85" s="72"/>
      <c r="DR85" s="59"/>
      <c r="DS85" s="72"/>
      <c r="DT85" s="59"/>
      <c r="DU85" s="72"/>
    </row>
    <row r="86" spans="117:132" x14ac:dyDescent="0.25">
      <c r="DN86" s="89"/>
      <c r="DO86" s="89"/>
      <c r="DP86" s="89"/>
      <c r="DQ86" s="89"/>
      <c r="DR86" s="89"/>
      <c r="DS86" s="89"/>
      <c r="DT86" s="89"/>
      <c r="DU86" s="55"/>
    </row>
    <row r="88" spans="117:132" x14ac:dyDescent="0.25">
      <c r="DM88" s="55"/>
      <c r="DN88" s="55"/>
      <c r="DO88" s="55"/>
      <c r="DP88" s="55"/>
      <c r="DQ88" s="55"/>
      <c r="DR88" s="55"/>
      <c r="DS88" s="55"/>
    </row>
    <row r="89" spans="117:132" x14ac:dyDescent="0.25">
      <c r="DM89" s="55"/>
      <c r="DN89" s="55"/>
      <c r="DO89" s="55"/>
      <c r="DP89" s="55"/>
      <c r="DQ89" s="55"/>
      <c r="DR89" s="55"/>
      <c r="DS89" s="55"/>
    </row>
  </sheetData>
  <sheetProtection selectLockedCells="1"/>
  <mergeCells count="12">
    <mergeCell ref="DC52:DD52"/>
    <mergeCell ref="DC53:DD53"/>
    <mergeCell ref="DI54:DL54"/>
    <mergeCell ref="A55:V55"/>
    <mergeCell ref="AB55:AK55"/>
    <mergeCell ref="DI55:DL55"/>
    <mergeCell ref="A1:C1"/>
    <mergeCell ref="D1:I1"/>
    <mergeCell ref="CU27:CZ28"/>
    <mergeCell ref="DB27:DE27"/>
    <mergeCell ref="AT38:AU38"/>
    <mergeCell ref="DC51:DD51"/>
  </mergeCells>
  <printOptions horizontalCentered="1" verticalCentered="1"/>
  <pageMargins left="1" right="1" top="1" bottom="1" header="0.5" footer="0.5"/>
  <pageSetup scale="74"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9093F-8701-4291-AB14-16BA34B04CC9}">
  <sheetPr codeName="Sheet5">
    <pageSetUpPr fitToPage="1"/>
  </sheetPr>
  <dimension ref="A1:N53"/>
  <sheetViews>
    <sheetView showGridLines="0" workbookViewId="0">
      <selection sqref="A1:N1"/>
    </sheetView>
  </sheetViews>
  <sheetFormatPr defaultRowHeight="15" x14ac:dyDescent="0.25"/>
  <cols>
    <col min="1" max="10" width="13" customWidth="1"/>
    <col min="11" max="11" width="16.42578125" customWidth="1"/>
    <col min="12" max="12" width="17.140625" customWidth="1"/>
    <col min="13" max="13" width="13" customWidth="1"/>
    <col min="14" max="14" width="29" customWidth="1"/>
  </cols>
  <sheetData>
    <row r="1" spans="1:14" ht="21" x14ac:dyDescent="0.25">
      <c r="A1" s="287" t="s">
        <v>395</v>
      </c>
      <c r="B1" s="287"/>
      <c r="C1" s="287"/>
      <c r="D1" s="287"/>
      <c r="E1" s="287"/>
      <c r="F1" s="287"/>
      <c r="G1" s="287"/>
      <c r="H1" s="287"/>
      <c r="I1" s="287"/>
      <c r="J1" s="287"/>
      <c r="K1" s="287"/>
      <c r="L1" s="287"/>
      <c r="M1" s="287"/>
      <c r="N1" s="287"/>
    </row>
    <row r="2" spans="1:14" ht="15.75" customHeight="1" x14ac:dyDescent="0.25">
      <c r="A2" s="265" t="s">
        <v>428</v>
      </c>
      <c r="B2" s="267"/>
      <c r="C2" s="265" t="s">
        <v>130</v>
      </c>
      <c r="D2" s="267"/>
      <c r="E2" s="265" t="s">
        <v>429</v>
      </c>
      <c r="F2" s="267"/>
      <c r="G2" s="265" t="s">
        <v>430</v>
      </c>
      <c r="H2" s="267"/>
      <c r="I2" s="265" t="s">
        <v>431</v>
      </c>
      <c r="J2" s="267"/>
      <c r="K2" s="265" t="s">
        <v>432</v>
      </c>
      <c r="L2" s="288" t="s">
        <v>407</v>
      </c>
      <c r="M2" s="288" t="s">
        <v>433</v>
      </c>
      <c r="N2" s="296"/>
    </row>
    <row r="3" spans="1:14" ht="15" customHeight="1" x14ac:dyDescent="0.25">
      <c r="A3" s="257"/>
      <c r="B3" s="268"/>
      <c r="C3" s="257"/>
      <c r="D3" s="268"/>
      <c r="E3" s="257"/>
      <c r="F3" s="268"/>
      <c r="G3" s="257"/>
      <c r="H3" s="268"/>
      <c r="I3" s="257"/>
      <c r="J3" s="268"/>
      <c r="K3" s="257"/>
      <c r="L3" s="289"/>
      <c r="M3" s="289"/>
      <c r="N3" s="297"/>
    </row>
    <row r="4" spans="1:14" ht="15.75" customHeight="1" x14ac:dyDescent="0.25">
      <c r="A4" s="292"/>
      <c r="B4" s="293"/>
      <c r="C4" s="292"/>
      <c r="D4" s="293"/>
      <c r="E4" s="292"/>
      <c r="F4" s="293"/>
      <c r="G4" s="292"/>
      <c r="H4" s="293"/>
      <c r="I4" s="292"/>
      <c r="J4" s="293"/>
      <c r="K4" s="300"/>
      <c r="L4" s="290"/>
      <c r="M4" s="290"/>
      <c r="N4" s="298"/>
    </row>
    <row r="5" spans="1:14" ht="15.75" customHeight="1" x14ac:dyDescent="0.25">
      <c r="A5" s="294"/>
      <c r="B5" s="295"/>
      <c r="C5" s="294"/>
      <c r="D5" s="295"/>
      <c r="E5" s="294"/>
      <c r="F5" s="295"/>
      <c r="G5" s="294"/>
      <c r="H5" s="295"/>
      <c r="I5" s="294"/>
      <c r="J5" s="295"/>
      <c r="K5" s="301"/>
      <c r="L5" s="291"/>
      <c r="M5" s="291"/>
      <c r="N5" s="299"/>
    </row>
    <row r="6" spans="1:14" ht="24" customHeight="1" x14ac:dyDescent="0.25">
      <c r="A6" s="271" t="s">
        <v>440</v>
      </c>
      <c r="B6" s="272"/>
      <c r="C6" s="272"/>
      <c r="D6" s="272"/>
      <c r="E6" s="272"/>
      <c r="F6" s="272"/>
      <c r="G6" s="272"/>
      <c r="H6" s="272"/>
      <c r="I6" s="272"/>
      <c r="J6" s="272"/>
      <c r="K6" s="272"/>
      <c r="L6" s="272"/>
      <c r="M6" s="272"/>
      <c r="N6" s="285"/>
    </row>
    <row r="7" spans="1:14" ht="15" customHeight="1" x14ac:dyDescent="0.25">
      <c r="A7" s="265" t="s">
        <v>425</v>
      </c>
      <c r="B7" s="266"/>
      <c r="C7" s="267"/>
      <c r="D7" s="265" t="s">
        <v>434</v>
      </c>
      <c r="E7" s="266"/>
      <c r="F7" s="267"/>
      <c r="G7" s="265" t="s">
        <v>426</v>
      </c>
      <c r="H7" s="266"/>
      <c r="I7" s="267"/>
      <c r="J7" s="265" t="s">
        <v>435</v>
      </c>
      <c r="K7" s="266"/>
      <c r="L7" s="267"/>
      <c r="M7" s="254" t="s">
        <v>436</v>
      </c>
      <c r="N7" s="254"/>
    </row>
    <row r="8" spans="1:14" ht="15" customHeight="1" x14ac:dyDescent="0.25">
      <c r="A8" s="257"/>
      <c r="B8" s="258"/>
      <c r="C8" s="268"/>
      <c r="D8" s="257"/>
      <c r="E8" s="258"/>
      <c r="F8" s="268"/>
      <c r="G8" s="257"/>
      <c r="H8" s="258"/>
      <c r="I8" s="268"/>
      <c r="J8" s="257"/>
      <c r="K8" s="258"/>
      <c r="L8" s="268"/>
      <c r="M8" s="254"/>
      <c r="N8" s="254"/>
    </row>
    <row r="9" spans="1:14" ht="21" customHeight="1" x14ac:dyDescent="0.25">
      <c r="A9" s="292"/>
      <c r="B9" s="302"/>
      <c r="C9" s="293"/>
      <c r="D9" s="292"/>
      <c r="E9" s="302"/>
      <c r="F9" s="293"/>
      <c r="G9" s="292"/>
      <c r="H9" s="302"/>
      <c r="I9" s="293"/>
      <c r="J9" s="292"/>
      <c r="K9" s="302"/>
      <c r="L9" s="293"/>
      <c r="M9" s="269"/>
      <c r="N9" s="269"/>
    </row>
    <row r="10" spans="1:14" ht="21" customHeight="1" x14ac:dyDescent="0.25">
      <c r="A10" s="294"/>
      <c r="B10" s="303"/>
      <c r="C10" s="295"/>
      <c r="D10" s="294"/>
      <c r="E10" s="303"/>
      <c r="F10" s="295"/>
      <c r="G10" s="294"/>
      <c r="H10" s="303"/>
      <c r="I10" s="295"/>
      <c r="J10" s="294"/>
      <c r="K10" s="303"/>
      <c r="L10" s="295"/>
      <c r="M10" s="269"/>
      <c r="N10" s="269"/>
    </row>
    <row r="11" spans="1:14" ht="24" customHeight="1" x14ac:dyDescent="0.25">
      <c r="A11" s="262" t="s">
        <v>441</v>
      </c>
      <c r="B11" s="263"/>
      <c r="C11" s="263"/>
      <c r="D11" s="263"/>
      <c r="E11" s="263"/>
      <c r="F11" s="263"/>
      <c r="G11" s="263"/>
      <c r="H11" s="263"/>
      <c r="I11" s="263"/>
      <c r="J11" s="263"/>
      <c r="K11" s="263"/>
      <c r="L11" s="263"/>
      <c r="M11" s="263"/>
      <c r="N11" s="264"/>
    </row>
    <row r="12" spans="1:14" ht="21" customHeight="1" x14ac:dyDescent="0.25">
      <c r="A12" s="254" t="s">
        <v>442</v>
      </c>
      <c r="B12" s="254"/>
      <c r="C12" s="254"/>
      <c r="D12" s="260"/>
      <c r="E12" s="260"/>
      <c r="F12" s="254" t="s">
        <v>444</v>
      </c>
      <c r="G12" s="254"/>
      <c r="H12" s="254"/>
      <c r="I12" s="260"/>
      <c r="J12" s="260"/>
      <c r="K12" s="254" t="s">
        <v>443</v>
      </c>
      <c r="L12" s="254"/>
      <c r="M12" s="254"/>
      <c r="N12" s="260"/>
    </row>
    <row r="13" spans="1:14" ht="21" customHeight="1" x14ac:dyDescent="0.25">
      <c r="A13" s="254"/>
      <c r="B13" s="254"/>
      <c r="C13" s="254"/>
      <c r="D13" s="260"/>
      <c r="E13" s="260"/>
      <c r="F13" s="254"/>
      <c r="G13" s="254"/>
      <c r="H13" s="254"/>
      <c r="I13" s="260"/>
      <c r="J13" s="260"/>
      <c r="K13" s="254"/>
      <c r="L13" s="254"/>
      <c r="M13" s="254"/>
      <c r="N13" s="260"/>
    </row>
    <row r="14" spans="1:14" ht="24" customHeight="1" x14ac:dyDescent="0.25">
      <c r="A14" s="262" t="s">
        <v>448</v>
      </c>
      <c r="B14" s="263"/>
      <c r="C14" s="263"/>
      <c r="D14" s="263"/>
      <c r="E14" s="263"/>
      <c r="F14" s="263"/>
      <c r="G14" s="263"/>
      <c r="H14" s="263"/>
      <c r="I14" s="263"/>
      <c r="J14" s="263"/>
      <c r="K14" s="263"/>
      <c r="L14" s="263"/>
      <c r="M14" s="263"/>
      <c r="N14" s="264"/>
    </row>
    <row r="15" spans="1:14" ht="21" customHeight="1" x14ac:dyDescent="0.25">
      <c r="A15" s="254" t="s">
        <v>445</v>
      </c>
      <c r="B15" s="254"/>
      <c r="C15" s="260"/>
      <c r="D15" s="260"/>
      <c r="E15" s="254" t="s">
        <v>130</v>
      </c>
      <c r="F15" s="254"/>
      <c r="G15" s="260"/>
      <c r="H15" s="254" t="s">
        <v>446</v>
      </c>
      <c r="I15" s="254"/>
      <c r="J15" s="260"/>
      <c r="K15" s="254" t="s">
        <v>447</v>
      </c>
      <c r="L15" s="254"/>
      <c r="M15" s="260"/>
      <c r="N15" s="260"/>
    </row>
    <row r="16" spans="1:14" ht="21" customHeight="1" x14ac:dyDescent="0.25">
      <c r="A16" s="254"/>
      <c r="B16" s="254"/>
      <c r="C16" s="260"/>
      <c r="D16" s="260"/>
      <c r="E16" s="254"/>
      <c r="F16" s="254"/>
      <c r="G16" s="260"/>
      <c r="H16" s="254"/>
      <c r="I16" s="254"/>
      <c r="J16" s="260"/>
      <c r="K16" s="254"/>
      <c r="L16" s="254"/>
      <c r="M16" s="260"/>
      <c r="N16" s="260"/>
    </row>
    <row r="17" spans="1:14" ht="24" customHeight="1" x14ac:dyDescent="0.25">
      <c r="A17" s="589" t="s">
        <v>449</v>
      </c>
      <c r="B17" s="590"/>
      <c r="C17" s="590"/>
      <c r="D17" s="590"/>
      <c r="E17" s="590"/>
      <c r="F17" s="590"/>
      <c r="G17" s="590"/>
      <c r="H17" s="590"/>
      <c r="I17" s="590"/>
      <c r="J17" s="590"/>
      <c r="K17" s="590"/>
      <c r="L17" s="590"/>
      <c r="M17" s="591"/>
      <c r="N17" s="592"/>
    </row>
    <row r="18" spans="1:14" ht="15.75" x14ac:dyDescent="0.25">
      <c r="A18" s="265" t="s">
        <v>425</v>
      </c>
      <c r="B18" s="266"/>
      <c r="C18" s="267"/>
      <c r="D18" s="265" t="s">
        <v>450</v>
      </c>
      <c r="E18" s="266"/>
      <c r="F18" s="267"/>
      <c r="G18" s="265" t="s">
        <v>426</v>
      </c>
      <c r="H18" s="266"/>
      <c r="I18" s="267"/>
      <c r="J18" s="254" t="s">
        <v>436</v>
      </c>
      <c r="K18" s="254"/>
      <c r="L18" s="259"/>
      <c r="M18" s="149"/>
      <c r="N18" s="150"/>
    </row>
    <row r="19" spans="1:14" ht="15.75" x14ac:dyDescent="0.25">
      <c r="A19" s="257"/>
      <c r="B19" s="258"/>
      <c r="C19" s="268"/>
      <c r="D19" s="257"/>
      <c r="E19" s="258"/>
      <c r="F19" s="268"/>
      <c r="G19" s="257"/>
      <c r="H19" s="258"/>
      <c r="I19" s="268"/>
      <c r="J19" s="254"/>
      <c r="K19" s="254"/>
      <c r="L19" s="259"/>
      <c r="M19" s="151"/>
      <c r="N19" s="152"/>
    </row>
    <row r="20" spans="1:14" ht="15.75" customHeight="1" x14ac:dyDescent="0.25">
      <c r="A20" s="269"/>
      <c r="B20" s="269"/>
      <c r="C20" s="269"/>
      <c r="D20" s="260"/>
      <c r="E20" s="260"/>
      <c r="F20" s="260"/>
      <c r="G20" s="269"/>
      <c r="H20" s="269"/>
      <c r="I20" s="269"/>
      <c r="J20" s="269"/>
      <c r="K20" s="269"/>
      <c r="L20" s="270"/>
      <c r="M20" s="151"/>
      <c r="N20" s="152"/>
    </row>
    <row r="21" spans="1:14" ht="15.75" customHeight="1" x14ac:dyDescent="0.25">
      <c r="A21" s="269"/>
      <c r="B21" s="269"/>
      <c r="C21" s="269"/>
      <c r="D21" s="260"/>
      <c r="E21" s="260"/>
      <c r="F21" s="260"/>
      <c r="G21" s="269"/>
      <c r="H21" s="269"/>
      <c r="I21" s="269"/>
      <c r="J21" s="269"/>
      <c r="K21" s="269"/>
      <c r="L21" s="270"/>
      <c r="M21" s="153"/>
      <c r="N21" s="154"/>
    </row>
    <row r="22" spans="1:14" ht="24" customHeight="1" x14ac:dyDescent="0.25">
      <c r="A22" s="593" t="s">
        <v>451</v>
      </c>
      <c r="B22" s="594"/>
      <c r="C22" s="594"/>
      <c r="D22" s="594"/>
      <c r="E22" s="594"/>
      <c r="F22" s="594"/>
      <c r="G22" s="594"/>
      <c r="H22" s="594"/>
      <c r="I22" s="594"/>
      <c r="J22" s="594"/>
      <c r="K22" s="594"/>
      <c r="L22" s="594"/>
      <c r="M22" s="594"/>
      <c r="N22" s="595"/>
    </row>
    <row r="23" spans="1:14" ht="21" customHeight="1" x14ac:dyDescent="0.25">
      <c r="A23" s="254" t="s">
        <v>442</v>
      </c>
      <c r="B23" s="254"/>
      <c r="C23" s="254"/>
      <c r="D23" s="260"/>
      <c r="E23" s="260"/>
      <c r="F23" s="254" t="s">
        <v>444</v>
      </c>
      <c r="G23" s="254"/>
      <c r="H23" s="254"/>
      <c r="I23" s="260"/>
      <c r="J23" s="260"/>
      <c r="K23" s="254" t="s">
        <v>443</v>
      </c>
      <c r="L23" s="254"/>
      <c r="M23" s="254"/>
      <c r="N23" s="260"/>
    </row>
    <row r="24" spans="1:14" ht="21" customHeight="1" x14ac:dyDescent="0.25">
      <c r="A24" s="254"/>
      <c r="B24" s="254"/>
      <c r="C24" s="254"/>
      <c r="D24" s="260"/>
      <c r="E24" s="260"/>
      <c r="F24" s="254"/>
      <c r="G24" s="254"/>
      <c r="H24" s="254"/>
      <c r="I24" s="260"/>
      <c r="J24" s="260"/>
      <c r="K24" s="254"/>
      <c r="L24" s="254"/>
      <c r="M24" s="254"/>
      <c r="N24" s="260"/>
    </row>
    <row r="25" spans="1:14" ht="24" customHeight="1" x14ac:dyDescent="0.25">
      <c r="A25" s="563" t="s">
        <v>452</v>
      </c>
      <c r="B25" s="563"/>
      <c r="C25" s="563"/>
      <c r="D25" s="563"/>
      <c r="E25" s="563"/>
      <c r="F25" s="563"/>
      <c r="G25" s="563"/>
      <c r="H25" s="563"/>
      <c r="I25" s="563"/>
      <c r="J25" s="563"/>
      <c r="K25" s="563"/>
      <c r="L25" s="563"/>
      <c r="M25" s="563"/>
      <c r="N25" s="563"/>
    </row>
    <row r="26" spans="1:14" ht="21" customHeight="1" x14ac:dyDescent="0.25">
      <c r="A26" s="253" t="s">
        <v>453</v>
      </c>
      <c r="B26" s="253"/>
      <c r="C26" s="253"/>
      <c r="D26" s="253"/>
      <c r="E26" s="253"/>
      <c r="F26" s="255" t="s">
        <v>454</v>
      </c>
      <c r="G26" s="256"/>
      <c r="H26" s="256"/>
      <c r="I26" s="253" t="s">
        <v>455</v>
      </c>
      <c r="J26" s="253"/>
      <c r="K26" s="257"/>
      <c r="L26" s="243" t="s">
        <v>456</v>
      </c>
      <c r="M26" s="244"/>
      <c r="N26" s="245"/>
    </row>
    <row r="27" spans="1:14" ht="21" customHeight="1" x14ac:dyDescent="0.25">
      <c r="A27" s="254"/>
      <c r="B27" s="254"/>
      <c r="C27" s="254"/>
      <c r="D27" s="254"/>
      <c r="E27" s="254"/>
      <c r="F27" s="257"/>
      <c r="G27" s="258"/>
      <c r="H27" s="258"/>
      <c r="I27" s="254"/>
      <c r="J27" s="254"/>
      <c r="K27" s="259"/>
      <c r="L27" s="246"/>
      <c r="M27" s="247"/>
      <c r="N27" s="248"/>
    </row>
    <row r="28" spans="1:14" ht="21" customHeight="1" x14ac:dyDescent="0.25">
      <c r="A28" s="260"/>
      <c r="B28" s="260"/>
      <c r="C28" s="260"/>
      <c r="D28" s="260"/>
      <c r="E28" s="260"/>
      <c r="F28" s="260"/>
      <c r="G28" s="260"/>
      <c r="H28" s="260"/>
      <c r="I28" s="260"/>
      <c r="J28" s="260"/>
      <c r="K28" s="261"/>
      <c r="L28" s="246"/>
      <c r="M28" s="247"/>
      <c r="N28" s="248"/>
    </row>
    <row r="29" spans="1:14" ht="21" customHeight="1" x14ac:dyDescent="0.25">
      <c r="A29" s="260"/>
      <c r="B29" s="260"/>
      <c r="C29" s="260"/>
      <c r="D29" s="260"/>
      <c r="E29" s="260"/>
      <c r="F29" s="260"/>
      <c r="G29" s="260"/>
      <c r="H29" s="260"/>
      <c r="I29" s="260"/>
      <c r="J29" s="260"/>
      <c r="K29" s="261"/>
      <c r="L29" s="246"/>
      <c r="M29" s="247"/>
      <c r="N29" s="248"/>
    </row>
    <row r="30" spans="1:14" ht="21" customHeight="1" x14ac:dyDescent="0.25">
      <c r="A30" s="599"/>
      <c r="B30" s="148"/>
      <c r="C30" s="148"/>
      <c r="D30" s="148"/>
      <c r="E30" s="148"/>
      <c r="F30" s="148"/>
      <c r="G30" s="148"/>
      <c r="H30" s="148"/>
      <c r="I30" s="148"/>
      <c r="J30" s="148"/>
      <c r="K30" s="148"/>
      <c r="L30" s="246"/>
      <c r="M30" s="247"/>
      <c r="N30" s="248"/>
    </row>
    <row r="31" spans="1:14" ht="21" customHeight="1" x14ac:dyDescent="0.25">
      <c r="A31" s="599"/>
      <c r="B31" s="148"/>
      <c r="C31" s="148"/>
      <c r="D31" s="148"/>
      <c r="E31" s="148"/>
      <c r="F31" s="148"/>
      <c r="G31" s="148"/>
      <c r="H31" s="148"/>
      <c r="I31" s="148"/>
      <c r="J31" s="148"/>
      <c r="K31" s="148"/>
      <c r="L31" s="249"/>
      <c r="M31" s="250"/>
      <c r="N31" s="251"/>
    </row>
    <row r="32" spans="1:14" ht="21" x14ac:dyDescent="0.25">
      <c r="A32" s="271" t="s">
        <v>437</v>
      </c>
      <c r="B32" s="272"/>
      <c r="C32" s="272"/>
      <c r="D32" s="272"/>
      <c r="E32" s="272"/>
      <c r="F32" s="272"/>
      <c r="G32" s="272"/>
      <c r="H32" s="272"/>
      <c r="I32" s="272"/>
      <c r="J32" s="272"/>
      <c r="K32" s="272"/>
      <c r="L32" s="285"/>
      <c r="M32" s="141"/>
      <c r="N32" s="142"/>
    </row>
    <row r="33" spans="1:14" ht="14.25" customHeight="1" x14ac:dyDescent="0.25">
      <c r="A33" s="279" t="s">
        <v>438</v>
      </c>
      <c r="B33" s="280"/>
      <c r="C33" s="281"/>
      <c r="D33" s="279" t="s">
        <v>75</v>
      </c>
      <c r="E33" s="280"/>
      <c r="F33" s="281"/>
      <c r="G33" s="279" t="s">
        <v>439</v>
      </c>
      <c r="H33" s="280"/>
      <c r="I33" s="281"/>
      <c r="J33" s="279" t="s">
        <v>109</v>
      </c>
      <c r="K33" s="280"/>
      <c r="L33" s="280"/>
      <c r="M33" s="143"/>
      <c r="N33" s="144"/>
    </row>
    <row r="34" spans="1:14" ht="13.5" customHeight="1" x14ac:dyDescent="0.25">
      <c r="A34" s="282"/>
      <c r="B34" s="283"/>
      <c r="C34" s="284"/>
      <c r="D34" s="282"/>
      <c r="E34" s="283"/>
      <c r="F34" s="284"/>
      <c r="G34" s="282"/>
      <c r="H34" s="283"/>
      <c r="I34" s="284"/>
      <c r="J34" s="282"/>
      <c r="K34" s="283"/>
      <c r="L34" s="283"/>
      <c r="M34" s="143"/>
      <c r="N34" s="144"/>
    </row>
    <row r="35" spans="1:14" ht="21" x14ac:dyDescent="0.25">
      <c r="A35" s="273"/>
      <c r="B35" s="274"/>
      <c r="C35" s="275"/>
      <c r="D35" s="273"/>
      <c r="E35" s="274"/>
      <c r="F35" s="275"/>
      <c r="G35" s="273"/>
      <c r="H35" s="274"/>
      <c r="I35" s="275"/>
      <c r="J35" s="273"/>
      <c r="K35" s="274"/>
      <c r="L35" s="274"/>
      <c r="M35" s="143"/>
      <c r="N35" s="144"/>
    </row>
    <row r="36" spans="1:14" ht="21" x14ac:dyDescent="0.25">
      <c r="A36" s="276"/>
      <c r="B36" s="277"/>
      <c r="C36" s="278"/>
      <c r="D36" s="276"/>
      <c r="E36" s="277"/>
      <c r="F36" s="278"/>
      <c r="G36" s="276"/>
      <c r="H36" s="277"/>
      <c r="I36" s="278"/>
      <c r="J36" s="276"/>
      <c r="K36" s="277"/>
      <c r="L36" s="277"/>
      <c r="M36" s="145"/>
      <c r="N36" s="146"/>
    </row>
    <row r="37" spans="1:14" ht="14.25" customHeight="1" x14ac:dyDescent="0.25">
      <c r="A37" s="279" t="s">
        <v>438</v>
      </c>
      <c r="B37" s="280"/>
      <c r="C37" s="281"/>
      <c r="D37" s="279" t="s">
        <v>75</v>
      </c>
      <c r="E37" s="280"/>
      <c r="F37" s="281"/>
      <c r="G37" s="279" t="s">
        <v>439</v>
      </c>
      <c r="H37" s="280"/>
      <c r="I37" s="281"/>
      <c r="J37" s="279" t="s">
        <v>109</v>
      </c>
      <c r="K37" s="280"/>
      <c r="L37" s="280"/>
      <c r="M37" s="143"/>
      <c r="N37" s="144"/>
    </row>
    <row r="38" spans="1:14" ht="13.5" customHeight="1" x14ac:dyDescent="0.25">
      <c r="A38" s="282"/>
      <c r="B38" s="283"/>
      <c r="C38" s="284"/>
      <c r="D38" s="282"/>
      <c r="E38" s="283"/>
      <c r="F38" s="284"/>
      <c r="G38" s="282"/>
      <c r="H38" s="283"/>
      <c r="I38" s="284"/>
      <c r="J38" s="282"/>
      <c r="K38" s="283"/>
      <c r="L38" s="283"/>
      <c r="M38" s="143"/>
      <c r="N38" s="144"/>
    </row>
    <row r="39" spans="1:14" ht="21" x14ac:dyDescent="0.25">
      <c r="A39" s="273"/>
      <c r="B39" s="274"/>
      <c r="C39" s="275"/>
      <c r="D39" s="273"/>
      <c r="E39" s="274"/>
      <c r="F39" s="275"/>
      <c r="G39" s="273"/>
      <c r="H39" s="274"/>
      <c r="I39" s="275"/>
      <c r="J39" s="273"/>
      <c r="K39" s="274"/>
      <c r="L39" s="274"/>
      <c r="M39" s="143"/>
      <c r="N39" s="144"/>
    </row>
    <row r="40" spans="1:14" ht="21" x14ac:dyDescent="0.25">
      <c r="A40" s="276"/>
      <c r="B40" s="277"/>
      <c r="C40" s="278"/>
      <c r="D40" s="276"/>
      <c r="E40" s="277"/>
      <c r="F40" s="278"/>
      <c r="G40" s="276"/>
      <c r="H40" s="277"/>
      <c r="I40" s="278"/>
      <c r="J40" s="276"/>
      <c r="K40" s="277"/>
      <c r="L40" s="277"/>
      <c r="M40" s="145"/>
      <c r="N40" s="146"/>
    </row>
    <row r="41" spans="1:14" ht="14.25" customHeight="1" x14ac:dyDescent="0.25">
      <c r="A41" s="279" t="s">
        <v>438</v>
      </c>
      <c r="B41" s="280"/>
      <c r="C41" s="281"/>
      <c r="D41" s="279" t="s">
        <v>75</v>
      </c>
      <c r="E41" s="280"/>
      <c r="F41" s="281"/>
      <c r="G41" s="279" t="s">
        <v>439</v>
      </c>
      <c r="H41" s="280"/>
      <c r="I41" s="281"/>
      <c r="J41" s="279" t="s">
        <v>109</v>
      </c>
      <c r="K41" s="280"/>
      <c r="L41" s="280"/>
      <c r="M41" s="143"/>
      <c r="N41" s="144"/>
    </row>
    <row r="42" spans="1:14" ht="13.5" customHeight="1" x14ac:dyDescent="0.25">
      <c r="A42" s="282"/>
      <c r="B42" s="283"/>
      <c r="C42" s="284"/>
      <c r="D42" s="282"/>
      <c r="E42" s="283"/>
      <c r="F42" s="284"/>
      <c r="G42" s="282"/>
      <c r="H42" s="283"/>
      <c r="I42" s="284"/>
      <c r="J42" s="282"/>
      <c r="K42" s="283"/>
      <c r="L42" s="283"/>
      <c r="M42" s="143"/>
      <c r="N42" s="144"/>
    </row>
    <row r="43" spans="1:14" ht="21" x14ac:dyDescent="0.25">
      <c r="A43" s="273"/>
      <c r="B43" s="274"/>
      <c r="C43" s="275"/>
      <c r="D43" s="273"/>
      <c r="E43" s="274"/>
      <c r="F43" s="275"/>
      <c r="G43" s="273"/>
      <c r="H43" s="274"/>
      <c r="I43" s="275"/>
      <c r="J43" s="273"/>
      <c r="K43" s="274"/>
      <c r="L43" s="274"/>
      <c r="M43" s="143"/>
      <c r="N43" s="144"/>
    </row>
    <row r="44" spans="1:14" ht="21" x14ac:dyDescent="0.25">
      <c r="A44" s="276"/>
      <c r="B44" s="277"/>
      <c r="C44" s="278"/>
      <c r="D44" s="276"/>
      <c r="E44" s="277"/>
      <c r="F44" s="278"/>
      <c r="G44" s="276"/>
      <c r="H44" s="277"/>
      <c r="I44" s="278"/>
      <c r="J44" s="276"/>
      <c r="K44" s="277"/>
      <c r="L44" s="277"/>
      <c r="M44" s="145"/>
      <c r="N44" s="146"/>
    </row>
    <row r="45" spans="1:14" ht="14.25" customHeight="1" x14ac:dyDescent="0.25">
      <c r="A45" s="279" t="s">
        <v>438</v>
      </c>
      <c r="B45" s="280"/>
      <c r="C45" s="281"/>
      <c r="D45" s="279" t="s">
        <v>75</v>
      </c>
      <c r="E45" s="280"/>
      <c r="F45" s="281"/>
      <c r="G45" s="279" t="s">
        <v>439</v>
      </c>
      <c r="H45" s="280"/>
      <c r="I45" s="281"/>
      <c r="J45" s="279" t="s">
        <v>109</v>
      </c>
      <c r="K45" s="280"/>
      <c r="L45" s="280"/>
      <c r="M45" s="143"/>
      <c r="N45" s="144"/>
    </row>
    <row r="46" spans="1:14" ht="13.5" customHeight="1" x14ac:dyDescent="0.25">
      <c r="A46" s="282"/>
      <c r="B46" s="283"/>
      <c r="C46" s="284"/>
      <c r="D46" s="282"/>
      <c r="E46" s="283"/>
      <c r="F46" s="284"/>
      <c r="G46" s="282"/>
      <c r="H46" s="283"/>
      <c r="I46" s="284"/>
      <c r="J46" s="282"/>
      <c r="K46" s="283"/>
      <c r="L46" s="283"/>
      <c r="M46" s="143"/>
      <c r="N46" s="144"/>
    </row>
    <row r="47" spans="1:14" ht="21" x14ac:dyDescent="0.25">
      <c r="A47" s="273"/>
      <c r="B47" s="274"/>
      <c r="C47" s="275"/>
      <c r="D47" s="273"/>
      <c r="E47" s="274"/>
      <c r="F47" s="275"/>
      <c r="G47" s="273"/>
      <c r="H47" s="274"/>
      <c r="I47" s="275"/>
      <c r="J47" s="273"/>
      <c r="K47" s="274"/>
      <c r="L47" s="274"/>
      <c r="M47" s="143"/>
      <c r="N47" s="144"/>
    </row>
    <row r="48" spans="1:14" ht="21" x14ac:dyDescent="0.25">
      <c r="A48" s="276"/>
      <c r="B48" s="277"/>
      <c r="C48" s="278"/>
      <c r="D48" s="276"/>
      <c r="E48" s="277"/>
      <c r="F48" s="278"/>
      <c r="G48" s="276"/>
      <c r="H48" s="277"/>
      <c r="I48" s="278"/>
      <c r="J48" s="276"/>
      <c r="K48" s="277"/>
      <c r="L48" s="277"/>
      <c r="M48" s="145"/>
      <c r="N48" s="146"/>
    </row>
    <row r="49" spans="1:14" ht="14.25" customHeight="1" x14ac:dyDescent="0.25">
      <c r="A49" s="279" t="s">
        <v>438</v>
      </c>
      <c r="B49" s="280"/>
      <c r="C49" s="281"/>
      <c r="D49" s="279" t="s">
        <v>75</v>
      </c>
      <c r="E49" s="280"/>
      <c r="F49" s="281"/>
      <c r="G49" s="279" t="s">
        <v>439</v>
      </c>
      <c r="H49" s="280"/>
      <c r="I49" s="281"/>
      <c r="J49" s="279" t="s">
        <v>109</v>
      </c>
      <c r="K49" s="280"/>
      <c r="L49" s="280"/>
      <c r="M49" s="143"/>
      <c r="N49" s="144"/>
    </row>
    <row r="50" spans="1:14" ht="13.5" customHeight="1" x14ac:dyDescent="0.25">
      <c r="A50" s="282"/>
      <c r="B50" s="283"/>
      <c r="C50" s="284"/>
      <c r="D50" s="282"/>
      <c r="E50" s="283"/>
      <c r="F50" s="284"/>
      <c r="G50" s="282"/>
      <c r="H50" s="283"/>
      <c r="I50" s="284"/>
      <c r="J50" s="282"/>
      <c r="K50" s="283"/>
      <c r="L50" s="283"/>
      <c r="M50" s="143"/>
      <c r="N50" s="144"/>
    </row>
    <row r="51" spans="1:14" ht="21" x14ac:dyDescent="0.25">
      <c r="A51" s="273"/>
      <c r="B51" s="274"/>
      <c r="C51" s="275"/>
      <c r="D51" s="273"/>
      <c r="E51" s="274"/>
      <c r="F51" s="275"/>
      <c r="G51" s="273"/>
      <c r="H51" s="274"/>
      <c r="I51" s="275"/>
      <c r="J51" s="273"/>
      <c r="K51" s="274"/>
      <c r="L51" s="274"/>
      <c r="M51" s="143"/>
      <c r="N51" s="144"/>
    </row>
    <row r="52" spans="1:14" ht="21" x14ac:dyDescent="0.25">
      <c r="A52" s="276"/>
      <c r="B52" s="277"/>
      <c r="C52" s="278"/>
      <c r="D52" s="276"/>
      <c r="E52" s="277"/>
      <c r="F52" s="278"/>
      <c r="G52" s="276"/>
      <c r="H52" s="277"/>
      <c r="I52" s="278"/>
      <c r="J52" s="276"/>
      <c r="K52" s="277"/>
      <c r="L52" s="277"/>
      <c r="M52" s="145"/>
      <c r="N52" s="146"/>
    </row>
    <row r="53" spans="1:14" ht="21" x14ac:dyDescent="0.25">
      <c r="A53" s="286" t="s">
        <v>427</v>
      </c>
      <c r="B53" s="286"/>
      <c r="C53" s="286"/>
      <c r="D53" s="286"/>
      <c r="E53" s="286"/>
      <c r="F53" s="286"/>
      <c r="G53" s="286"/>
      <c r="H53" s="286"/>
      <c r="I53" s="286"/>
      <c r="J53" s="286"/>
      <c r="K53" s="286"/>
      <c r="L53" s="286"/>
      <c r="M53" s="286"/>
      <c r="N53" s="286"/>
    </row>
  </sheetData>
  <mergeCells count="110">
    <mergeCell ref="A53:N53"/>
    <mergeCell ref="A1:N1"/>
    <mergeCell ref="A2:B3"/>
    <mergeCell ref="C2:D3"/>
    <mergeCell ref="E2:F3"/>
    <mergeCell ref="G2:H3"/>
    <mergeCell ref="L2:L3"/>
    <mergeCell ref="L4:L5"/>
    <mergeCell ref="A4:B5"/>
    <mergeCell ref="C4:D5"/>
    <mergeCell ref="E4:F5"/>
    <mergeCell ref="G4:H5"/>
    <mergeCell ref="I4:J5"/>
    <mergeCell ref="I2:J3"/>
    <mergeCell ref="M2:N3"/>
    <mergeCell ref="M4:N5"/>
    <mergeCell ref="K2:K3"/>
    <mergeCell ref="K4:K5"/>
    <mergeCell ref="J39:L40"/>
    <mergeCell ref="A9:C10"/>
    <mergeCell ref="D9:F10"/>
    <mergeCell ref="G9:I10"/>
    <mergeCell ref="J9:L10"/>
    <mergeCell ref="M9:N10"/>
    <mergeCell ref="A6:N6"/>
    <mergeCell ref="A7:C8"/>
    <mergeCell ref="D7:F8"/>
    <mergeCell ref="G7:I8"/>
    <mergeCell ref="J7:L8"/>
    <mergeCell ref="M7:N8"/>
    <mergeCell ref="A51:C52"/>
    <mergeCell ref="D51:F52"/>
    <mergeCell ref="G51:I52"/>
    <mergeCell ref="J51:L52"/>
    <mergeCell ref="A43:C44"/>
    <mergeCell ref="D43:F44"/>
    <mergeCell ref="G43:I44"/>
    <mergeCell ref="J43:L44"/>
    <mergeCell ref="A32:L32"/>
    <mergeCell ref="A41:C42"/>
    <mergeCell ref="D41:F42"/>
    <mergeCell ref="G41:I42"/>
    <mergeCell ref="J41:L42"/>
    <mergeCell ref="A33:C34"/>
    <mergeCell ref="D33:F34"/>
    <mergeCell ref="G33:I34"/>
    <mergeCell ref="J33:L34"/>
    <mergeCell ref="A37:C38"/>
    <mergeCell ref="A47:C48"/>
    <mergeCell ref="D47:F48"/>
    <mergeCell ref="G47:I48"/>
    <mergeCell ref="J47:L48"/>
    <mergeCell ref="A49:C50"/>
    <mergeCell ref="D49:F50"/>
    <mergeCell ref="G49:I50"/>
    <mergeCell ref="J49:L50"/>
    <mergeCell ref="A35:C36"/>
    <mergeCell ref="D35:F36"/>
    <mergeCell ref="G35:I36"/>
    <mergeCell ref="J35:L36"/>
    <mergeCell ref="D37:F38"/>
    <mergeCell ref="G37:I38"/>
    <mergeCell ref="J37:L38"/>
    <mergeCell ref="A39:C40"/>
    <mergeCell ref="D39:F40"/>
    <mergeCell ref="G39:I40"/>
    <mergeCell ref="A45:C46"/>
    <mergeCell ref="D45:F46"/>
    <mergeCell ref="G45:I46"/>
    <mergeCell ref="J45:L46"/>
    <mergeCell ref="A12:C13"/>
    <mergeCell ref="D12:E13"/>
    <mergeCell ref="F12:H13"/>
    <mergeCell ref="I12:J13"/>
    <mergeCell ref="K12:M13"/>
    <mergeCell ref="M15:N16"/>
    <mergeCell ref="N12:N13"/>
    <mergeCell ref="A11:N11"/>
    <mergeCell ref="A15:B16"/>
    <mergeCell ref="C15:D16"/>
    <mergeCell ref="E15:F16"/>
    <mergeCell ref="G15:G16"/>
    <mergeCell ref="H15:I16"/>
    <mergeCell ref="J15:J16"/>
    <mergeCell ref="K15:L16"/>
    <mergeCell ref="D20:F21"/>
    <mergeCell ref="G18:I19"/>
    <mergeCell ref="G20:I21"/>
    <mergeCell ref="J18:L19"/>
    <mergeCell ref="J20:L21"/>
    <mergeCell ref="A14:N14"/>
    <mergeCell ref="A17:N17"/>
    <mergeCell ref="A18:C19"/>
    <mergeCell ref="A20:C21"/>
    <mergeCell ref="D18:F19"/>
    <mergeCell ref="L26:N31"/>
    <mergeCell ref="A25:N25"/>
    <mergeCell ref="A26:E27"/>
    <mergeCell ref="F26:H27"/>
    <mergeCell ref="I26:K27"/>
    <mergeCell ref="A28:E29"/>
    <mergeCell ref="F28:H29"/>
    <mergeCell ref="I28:K29"/>
    <mergeCell ref="A22:N22"/>
    <mergeCell ref="A23:C24"/>
    <mergeCell ref="D23:E24"/>
    <mergeCell ref="F23:H24"/>
    <mergeCell ref="I23:J24"/>
    <mergeCell ref="K23:M24"/>
    <mergeCell ref="N23:N24"/>
  </mergeCells>
  <dataValidations count="27">
    <dataValidation type="list" allowBlank="1" showInputMessage="1" showErrorMessage="1" promptTitle="Wind Shielding" prompt="-Well Shielded, surrounded by thick vegetation,closely surrounded by other homes. _x000a_-Normally Shielded, found in a typical manufactured housing._x000a_-Exposed, Has no surrounding homes or vegetation to protect it. " sqref="L4" xr:uid="{8FC5D62D-C241-44EF-82C7-1F20D6121C96}">
      <formula1>"Well Shielded, Normal Shielding, Exposed"</formula1>
    </dataValidation>
    <dataValidation type="list" allowBlank="1" showInputMessage="1" showErrorMessage="1" promptTitle="Wall Type" prompt="Enter the Wall Type for this wall. " sqref="D39:F40 D51:F52 D43:F44 D47:F48 D35:F36" xr:uid="{3A77202D-2D60-43E6-9532-2B93C7B4CD70}">
      <formula1>"Metal, Vinyl, Wood, Other"</formula1>
    </dataValidation>
    <dataValidation type="list" allowBlank="1" showInputMessage="1" showErrorMessage="1" promptTitle="Wall Condition " prompt="Enter the Wall Condition for the wall being evaluated. " sqref="G39:I40 G51:I52 G43:I44 G47:I48 G35:I36" xr:uid="{D055E8E3-C741-489D-BC77-C9EB4E28A654}">
      <formula1>"Good, Fair, Poor "</formula1>
    </dataValidation>
    <dataValidation allowBlank="1" showInputMessage="1" showErrorMessage="1" promptTitle="Existing R-Value" prompt="Enter the Existing R-Value of the Wall being evaluated. " sqref="J39:L40 J51:L52 J43:L44 J47:L48 J35:L36" xr:uid="{BF6B037E-30C0-45DB-9057-E32FEA1AEBA9}"/>
    <dataValidation type="list" allowBlank="1" showInputMessage="1" showErrorMessage="1" promptTitle="Orientation" prompt="Select the direction the carport/porch faces. " sqref="M15:N16" xr:uid="{7FB8D6D2-CCDC-413A-BA2B-3D4EDC1665BC}">
      <formula1>"North, South, East, West "</formula1>
    </dataValidation>
    <dataValidation type="list" allowBlank="1" showInputMessage="1" showErrorMessage="1" promptTitle="Wall Stud Size " prompt="Choose the appropriate Wall Stud Size from the dropdown list. " sqref="A9:C10 A20:C21" xr:uid="{4181A6C1-0074-4EB6-A08A-31307CD5429B}">
      <formula1>"2 x 2, 2 x 4, 2 x 6"</formula1>
    </dataValidation>
    <dataValidation allowBlank="1" showInputMessage="1" showErrorMessage="1" promptTitle="Orientation of Long Wall " prompt="Choose the appropriate Orientation of Long Wall from the dropdown list. This can be either direction, i.e., if the long wall faces East and West, then the auditor should choose East or West. Both would be correct." sqref="D9:F10" xr:uid="{192144B9-302C-4480-B5F7-F96EF1DF6951}"/>
    <dataValidation type="list" allowBlank="1" showInputMessage="1" showErrorMessage="1" promptTitle="Wall Ventilation " prompt="Choose the appropriate Wall Ventilation from the dropdown list. In almost all cases, the appropriate response will be Not Vented. Vertically corrugated metal siding can be considered Vented." sqref="G9:I10 G20:I21" xr:uid="{49C0C4F2-0405-4E30-9657-AD263507857B}">
      <formula1>"Vented, Non Vented "</formula1>
    </dataValidation>
    <dataValidation allowBlank="1" showInputMessage="1" showErrorMessage="1" promptTitle="Uninsulatable Wall Area (sq ft) " prompt="Input the uninsulatable Wall Area, if any. This would be an area of wall that cannot be insulated. This is rarely used" sqref="J9:L10" xr:uid="{A65D1A86-C25C-4686-BD47-EE4D19186A0A}"/>
    <dataValidation allowBlank="1" showInputMessage="1" showErrorMessage="1" promptTitle="Additional Cost " prompt="Enter the additional cost associated with insulating this item, in units of dollars." sqref="M9:N10 J20" xr:uid="{B136FD19-0496-4D8F-9AE2-AD81F7A2BC55}"/>
    <dataValidation allowBlank="1" showInputMessage="1" showErrorMessage="1" promptTitle="Thickness of Insulation " prompt="Enter the Thickness of existing Insulation type in Inches. " sqref="I12:J13 N12:N13 D12:E13 N23:N24 I23:J24 D23:E24" xr:uid="{DF6F8905-819F-4400-B98C-E007EC3C85B3}"/>
    <dataValidation type="list" allowBlank="1" showInputMessage="1" showErrorMessage="1" promptTitle="Wall Configuration " prompt="Select the Wall Configuration of the Mobile Home Addition. " sqref="A28" xr:uid="{9226F7E4-DD00-4FF0-AF8D-5675D651E944}">
      <formula1>"Maximum Wall Height at Interior Wall, Maximum Wall Height at Center of Addition, All Addition Walls the Same Height"</formula1>
    </dataValidation>
    <dataValidation allowBlank="1" showErrorMessage="1" sqref="A30:K31" xr:uid="{7E229A5B-A754-4489-91AA-BC487652117E}"/>
    <dataValidation type="list" allowBlank="1" showInputMessage="1" showErrorMessage="1" promptTitle="Wall Orientation " prompt="Enter the direction the wall faces. " sqref="A35:C36 A39:C40 A43:C44 A47:C48 A51:C52" xr:uid="{8FBC5787-BD3A-46EF-8B7A-C1D7324C6AA8}">
      <formula1>"North, South, East, West"</formula1>
    </dataValidation>
    <dataValidation allowBlank="1" showInputMessage="1" showErrorMessage="1" promptTitle="Max Wall Height (ft) " prompt="Enter the height in feet of the addition walls as seen from the addition’s conditioned space. _x000a_If the walls are the same height, enter the same value in both. _x000a_ " sqref="F28:H29" xr:uid="{FBF641D7-6B53-483F-B1F6-8765DDACEEAA}"/>
    <dataValidation allowBlank="1" showInputMessage="1" showErrorMessage="1" promptTitle="Min Wall Height (ft)" prompt="Enter the height in feet of the addition walls as seen from the addition’s conditioned space. _x000a_If the walls are the same height, enter the same value in both_x000a_ _x000a_ " sqref="I28:K29" xr:uid="{8F184DE5-57C2-4103-9892-7F48610A1E2A}"/>
    <dataValidation allowBlank="1" showInputMessage="1" showErrorMessage="1" promptTitle="Occupants" prompt="Enter the # of Occupants for the Mobile Home. " sqref="A4:B5" xr:uid="{BCA6DBB5-1838-4BAB-BECC-6D378C6616E8}"/>
    <dataValidation allowBlank="1" showInputMessage="1" showErrorMessage="1" promptTitle="Length (ft)" prompt="Enter the Mobile Home Length in feet. " sqref="C4:D5" xr:uid="{1B6F3BD2-E881-43B5-B60E-35EBD23B9861}"/>
    <dataValidation allowBlank="1" showInputMessage="1" showErrorMessage="1" promptTitle="Width (ft)" prompt="Enter the Width of the Mobile Home in Feet. " sqref="E4:F5" xr:uid="{EEE79367-2C1D-48DF-8518-7F954A6E566F}"/>
    <dataValidation allowBlank="1" showInputMessage="1" showErrorMessage="1" promptTitle="Exterior Wall Height" prompt="Enter the Exterior Wall Height In Feet. " sqref="G4:H5" xr:uid="{9B418806-451A-4A1C-A012-9CFE55986E8B}"/>
    <dataValidation allowBlank="1" showInputMessage="1" showErrorMessage="1" promptTitle="Infilration Height (ft)" prompt="Enter the Infiltration height in feet. " sqref="I4:J5" xr:uid="{63A2B41D-57E8-4C06-B2DA-45DEE35F3533}"/>
    <dataValidation allowBlank="1" showInputMessage="1" showErrorMessage="1" promptTitle="# of Bedrooms" prompt=" Enter the # of Bedrooms for the Mobile Home. " sqref="K4:K5" xr:uid="{B8606491-C34E-49D3-B93F-8F3B0BE6D1D2}"/>
    <dataValidation allowBlank="1" showInputMessage="1" showErrorMessage="1" promptTitle="Outdoor Water Heater Closet" prompt="Select the Box if the Water Heater is located in an outdoor water heater closet. " sqref="M4:N5" xr:uid="{00264EF4-9ABC-4C19-965A-A7D95B141B85}"/>
    <dataValidation allowBlank="1" showInputMessage="1" showErrorMessage="1" promptTitle="Carport/Porch Present" prompt="Select the box if a carport or porch is present at the mobile home. " sqref="C15:D16" xr:uid="{6A1BC248-7475-41BB-8476-12D5638CF226}"/>
    <dataValidation allowBlank="1" showInputMessage="1" showErrorMessage="1" promptTitle="Length (ft)" prompt="Enter the length of the carport or porch in feet. " sqref="G15:G16" xr:uid="{8E6F2E82-2E74-4331-BDCC-0E661A88EE52}"/>
    <dataValidation allowBlank="1" showInputMessage="1" showErrorMessage="1" promptTitle="Width (ft)" prompt="Enter the Width of the carport/porch in feet. " sqref="J15:J16" xr:uid="{8FC88DBF-5D05-4CCC-86B2-26E9DE3D2706}"/>
    <dataValidation type="list" allowBlank="1" showInputMessage="1" showErrorMessage="1" promptTitle="Addition Orientation " prompt="Select the direction the Addition faces. " sqref="D20:F21" xr:uid="{5A658D9E-42DD-4E75-A3D7-872F70643728}">
      <formula1>"North, South, East, West "</formula1>
    </dataValidation>
  </dataValidations>
  <printOptions horizontalCentered="1"/>
  <pageMargins left="0" right="0" top="0" bottom="0" header="0" footer="0"/>
  <pageSetup scale="4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8" r:id="rId4" name="Check Box 6">
              <controlPr defaultSize="0" autoFill="0" autoLine="0" autoPict="0">
                <anchor moveWithCells="1">
                  <from>
                    <xdr:col>13</xdr:col>
                    <xdr:colOff>352425</xdr:colOff>
                    <xdr:row>3</xdr:row>
                    <xdr:rowOff>28575</xdr:rowOff>
                  </from>
                  <to>
                    <xdr:col>13</xdr:col>
                    <xdr:colOff>1038225</xdr:colOff>
                    <xdr:row>5</xdr:row>
                    <xdr:rowOff>0</xdr:rowOff>
                  </to>
                </anchor>
              </controlPr>
            </control>
          </mc:Choice>
        </mc:AlternateContent>
        <mc:AlternateContent xmlns:mc="http://schemas.openxmlformats.org/markup-compatibility/2006">
          <mc:Choice Requires="x14">
            <control shapeId="28680" r:id="rId5" name="Check Box 8">
              <controlPr defaultSize="0" autoFill="0" autoLine="0" autoPict="0">
                <anchor moveWithCells="1">
                  <from>
                    <xdr:col>2</xdr:col>
                    <xdr:colOff>571500</xdr:colOff>
                    <xdr:row>14</xdr:row>
                    <xdr:rowOff>95250</xdr:rowOff>
                  </from>
                  <to>
                    <xdr:col>3</xdr:col>
                    <xdr:colOff>485775</xdr:colOff>
                    <xdr:row>15</xdr:row>
                    <xdr:rowOff>133350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5ACB1-B8F7-4740-8060-6805ACDB4A60}">
  <sheetPr codeName="Sheet6">
    <pageSetUpPr fitToPage="1"/>
  </sheetPr>
  <dimension ref="A1:Q33"/>
  <sheetViews>
    <sheetView showGridLines="0" zoomScale="80" zoomScaleNormal="80" workbookViewId="0">
      <selection sqref="A1:Q1"/>
    </sheetView>
  </sheetViews>
  <sheetFormatPr defaultRowHeight="15" x14ac:dyDescent="0.25"/>
  <cols>
    <col min="1" max="3" width="15.7109375" customWidth="1"/>
    <col min="4" max="4" width="18.28515625" customWidth="1"/>
    <col min="5" max="6" width="15.7109375" customWidth="1"/>
    <col min="7" max="7" width="20" customWidth="1"/>
    <col min="8" max="8" width="15.7109375" customWidth="1"/>
    <col min="9" max="9" width="20" customWidth="1"/>
    <col min="10" max="10" width="19" customWidth="1"/>
    <col min="11" max="15" width="15.7109375" customWidth="1"/>
    <col min="16" max="16" width="20.140625" customWidth="1"/>
    <col min="17" max="17" width="15.7109375" customWidth="1"/>
  </cols>
  <sheetData>
    <row r="1" spans="1:17" ht="24.95" customHeight="1" x14ac:dyDescent="0.25">
      <c r="A1" s="315" t="s">
        <v>500</v>
      </c>
      <c r="B1" s="316"/>
      <c r="C1" s="316"/>
      <c r="D1" s="316"/>
      <c r="E1" s="316"/>
      <c r="F1" s="316"/>
      <c r="G1" s="316"/>
      <c r="H1" s="316"/>
      <c r="I1" s="316"/>
      <c r="J1" s="316"/>
      <c r="K1" s="316"/>
      <c r="L1" s="316"/>
      <c r="M1" s="316"/>
      <c r="N1" s="316"/>
      <c r="O1" s="316"/>
      <c r="P1" s="316"/>
      <c r="Q1" s="317"/>
    </row>
    <row r="2" spans="1:17" ht="24" customHeight="1" x14ac:dyDescent="0.25">
      <c r="A2" s="309" t="s">
        <v>89</v>
      </c>
      <c r="B2" s="310"/>
      <c r="C2" s="310"/>
      <c r="D2" s="310"/>
      <c r="E2" s="310"/>
      <c r="F2" s="310"/>
      <c r="G2" s="310"/>
      <c r="H2" s="311"/>
      <c r="I2" s="307" t="s">
        <v>94</v>
      </c>
      <c r="J2" s="308"/>
      <c r="K2" s="312"/>
      <c r="L2" s="313"/>
      <c r="M2" s="313"/>
      <c r="N2" s="313"/>
      <c r="O2" s="313"/>
      <c r="P2" s="313"/>
      <c r="Q2" s="314"/>
    </row>
    <row r="3" spans="1:17" ht="54.95" customHeight="1" x14ac:dyDescent="0.25">
      <c r="A3" s="120" t="s">
        <v>79</v>
      </c>
      <c r="B3" s="52" t="s">
        <v>80</v>
      </c>
      <c r="C3" s="52" t="s">
        <v>81</v>
      </c>
      <c r="D3" s="52" t="s">
        <v>82</v>
      </c>
      <c r="E3" s="52" t="s">
        <v>91</v>
      </c>
      <c r="F3" s="52" t="s">
        <v>92</v>
      </c>
      <c r="G3" s="52" t="s">
        <v>93</v>
      </c>
      <c r="H3" s="52" t="s">
        <v>86</v>
      </c>
      <c r="I3" s="52" t="s">
        <v>95</v>
      </c>
      <c r="J3" s="52" t="s">
        <v>96</v>
      </c>
      <c r="K3" s="52" t="s">
        <v>83</v>
      </c>
      <c r="L3" s="52" t="s">
        <v>84</v>
      </c>
      <c r="M3" s="52" t="s">
        <v>85</v>
      </c>
      <c r="N3" s="112" t="s">
        <v>459</v>
      </c>
      <c r="O3" s="53" t="s">
        <v>76</v>
      </c>
      <c r="P3" s="52" t="s">
        <v>87</v>
      </c>
      <c r="Q3" s="124" t="s">
        <v>40</v>
      </c>
    </row>
    <row r="4" spans="1:17" ht="54.95" customHeight="1" x14ac:dyDescent="0.25">
      <c r="A4" s="121"/>
      <c r="B4" s="8"/>
      <c r="C4" s="8"/>
      <c r="D4" s="10"/>
      <c r="E4" s="10"/>
      <c r="F4" s="12"/>
      <c r="G4" s="11"/>
      <c r="H4" s="8"/>
      <c r="I4" s="8"/>
      <c r="J4" s="8"/>
      <c r="K4" s="8"/>
      <c r="L4" s="54"/>
      <c r="M4" s="54"/>
      <c r="N4" s="114"/>
      <c r="O4" s="8"/>
      <c r="P4" s="8"/>
      <c r="Q4" s="122"/>
    </row>
    <row r="5" spans="1:17" ht="54.95" customHeight="1" x14ac:dyDescent="0.25">
      <c r="A5" s="123"/>
      <c r="B5" s="8"/>
      <c r="C5" s="8"/>
      <c r="D5" s="10"/>
      <c r="E5" s="10"/>
      <c r="F5" s="11"/>
      <c r="G5" s="11"/>
      <c r="H5" s="8"/>
      <c r="I5" s="8"/>
      <c r="J5" s="8"/>
      <c r="K5" s="8"/>
      <c r="L5" s="8"/>
      <c r="M5" s="8"/>
      <c r="N5" s="118"/>
      <c r="O5" s="8"/>
      <c r="P5" s="8"/>
      <c r="Q5" s="122"/>
    </row>
    <row r="6" spans="1:17" ht="54.95" customHeight="1" x14ac:dyDescent="0.25">
      <c r="A6" s="123"/>
      <c r="B6" s="8"/>
      <c r="C6" s="8"/>
      <c r="D6" s="10"/>
      <c r="E6" s="10"/>
      <c r="F6" s="11"/>
      <c r="G6" s="11"/>
      <c r="H6" s="8"/>
      <c r="I6" s="8"/>
      <c r="J6" s="8"/>
      <c r="K6" s="8"/>
      <c r="L6" s="8"/>
      <c r="M6" s="8"/>
      <c r="N6" s="118"/>
      <c r="O6" s="8"/>
      <c r="P6" s="8"/>
      <c r="Q6" s="122"/>
    </row>
    <row r="7" spans="1:17" ht="54.95" customHeight="1" x14ac:dyDescent="0.25">
      <c r="A7" s="123"/>
      <c r="B7" s="8"/>
      <c r="C7" s="8"/>
      <c r="D7" s="10"/>
      <c r="E7" s="10"/>
      <c r="F7" s="11"/>
      <c r="G7" s="11"/>
      <c r="H7" s="8"/>
      <c r="I7" s="8"/>
      <c r="J7" s="8"/>
      <c r="K7" s="8"/>
      <c r="L7" s="8"/>
      <c r="M7" s="8"/>
      <c r="N7" s="118"/>
      <c r="O7" s="8"/>
      <c r="P7" s="8"/>
      <c r="Q7" s="122"/>
    </row>
    <row r="8" spans="1:17" ht="54.95" customHeight="1" x14ac:dyDescent="0.25">
      <c r="A8" s="123"/>
      <c r="B8" s="8"/>
      <c r="C8" s="8"/>
      <c r="D8" s="10"/>
      <c r="E8" s="10"/>
      <c r="F8" s="11"/>
      <c r="G8" s="11"/>
      <c r="H8" s="8"/>
      <c r="I8" s="8"/>
      <c r="J8" s="8"/>
      <c r="K8" s="8"/>
      <c r="L8" s="8"/>
      <c r="M8" s="8"/>
      <c r="N8" s="118"/>
      <c r="O8" s="8"/>
      <c r="P8" s="8"/>
      <c r="Q8" s="122"/>
    </row>
    <row r="9" spans="1:17" ht="54.95" customHeight="1" x14ac:dyDescent="0.25">
      <c r="A9" s="123"/>
      <c r="B9" s="8"/>
      <c r="C9" s="8"/>
      <c r="D9" s="10"/>
      <c r="E9" s="10"/>
      <c r="F9" s="11"/>
      <c r="G9" s="11"/>
      <c r="H9" s="8"/>
      <c r="I9" s="8"/>
      <c r="J9" s="8"/>
      <c r="K9" s="8"/>
      <c r="L9" s="8"/>
      <c r="M9" s="8"/>
      <c r="N9" s="118"/>
      <c r="O9" s="8"/>
      <c r="P9" s="8"/>
      <c r="Q9" s="122"/>
    </row>
    <row r="10" spans="1:17" ht="54.95" customHeight="1" x14ac:dyDescent="0.25">
      <c r="A10" s="123"/>
      <c r="B10" s="8"/>
      <c r="C10" s="8"/>
      <c r="D10" s="10"/>
      <c r="E10" s="10"/>
      <c r="F10" s="11"/>
      <c r="G10" s="11"/>
      <c r="H10" s="8"/>
      <c r="I10" s="8"/>
      <c r="J10" s="8"/>
      <c r="K10" s="8"/>
      <c r="L10" s="8"/>
      <c r="M10" s="8"/>
      <c r="N10" s="118"/>
      <c r="O10" s="8"/>
      <c r="P10" s="8"/>
      <c r="Q10" s="122"/>
    </row>
    <row r="11" spans="1:17" ht="54.95" customHeight="1" x14ac:dyDescent="0.25">
      <c r="A11" s="123"/>
      <c r="B11" s="8"/>
      <c r="C11" s="8"/>
      <c r="D11" s="10"/>
      <c r="E11" s="10"/>
      <c r="F11" s="11"/>
      <c r="G11" s="11"/>
      <c r="H11" s="8"/>
      <c r="I11" s="8"/>
      <c r="J11" s="8"/>
      <c r="K11" s="8"/>
      <c r="L11" s="8"/>
      <c r="M11" s="8"/>
      <c r="N11" s="118"/>
      <c r="O11" s="8"/>
      <c r="P11" s="8"/>
      <c r="Q11" s="122"/>
    </row>
    <row r="12" spans="1:17" ht="54.95" customHeight="1" x14ac:dyDescent="0.25">
      <c r="A12" s="121"/>
      <c r="B12" s="8"/>
      <c r="C12" s="8"/>
      <c r="D12" s="10"/>
      <c r="E12" s="10"/>
      <c r="F12" s="11"/>
      <c r="G12" s="11"/>
      <c r="H12" s="8"/>
      <c r="I12" s="8"/>
      <c r="J12" s="8"/>
      <c r="K12" s="8"/>
      <c r="L12" s="54"/>
      <c r="M12" s="54"/>
      <c r="N12" s="114"/>
      <c r="O12" s="8"/>
      <c r="P12" s="8"/>
      <c r="Q12" s="122"/>
    </row>
    <row r="13" spans="1:17" ht="54.95" customHeight="1" x14ac:dyDescent="0.25">
      <c r="A13" s="123"/>
      <c r="B13" s="8"/>
      <c r="C13" s="8"/>
      <c r="D13" s="10"/>
      <c r="E13" s="10"/>
      <c r="F13" s="11"/>
      <c r="G13" s="11"/>
      <c r="H13" s="8"/>
      <c r="I13" s="8"/>
      <c r="J13" s="8"/>
      <c r="K13" s="8"/>
      <c r="L13" s="8"/>
      <c r="M13" s="8"/>
      <c r="N13" s="118"/>
      <c r="O13" s="8"/>
      <c r="P13" s="8"/>
      <c r="Q13" s="122"/>
    </row>
    <row r="14" spans="1:17" ht="54.95" customHeight="1" x14ac:dyDescent="0.25">
      <c r="A14" s="123"/>
      <c r="B14" s="8"/>
      <c r="C14" s="8"/>
      <c r="D14" s="10"/>
      <c r="E14" s="10"/>
      <c r="F14" s="11"/>
      <c r="G14" s="11"/>
      <c r="H14" s="8"/>
      <c r="I14" s="8"/>
      <c r="J14" s="8"/>
      <c r="K14" s="8"/>
      <c r="L14" s="8"/>
      <c r="M14" s="8"/>
      <c r="N14" s="118"/>
      <c r="O14" s="8"/>
      <c r="P14" s="8"/>
      <c r="Q14" s="122"/>
    </row>
    <row r="15" spans="1:17" ht="54.95" customHeight="1" x14ac:dyDescent="0.25">
      <c r="A15" s="123"/>
      <c r="B15" s="8"/>
      <c r="C15" s="8"/>
      <c r="D15" s="10"/>
      <c r="E15" s="10"/>
      <c r="F15" s="11"/>
      <c r="G15" s="11"/>
      <c r="H15" s="8"/>
      <c r="I15" s="8"/>
      <c r="J15" s="8"/>
      <c r="K15" s="8"/>
      <c r="L15" s="8"/>
      <c r="M15" s="8"/>
      <c r="N15" s="118"/>
      <c r="O15" s="8"/>
      <c r="P15" s="8"/>
      <c r="Q15" s="122"/>
    </row>
    <row r="16" spans="1:17" ht="54.95" customHeight="1" x14ac:dyDescent="0.25">
      <c r="A16" s="123"/>
      <c r="B16" s="8"/>
      <c r="C16" s="8"/>
      <c r="D16" s="10"/>
      <c r="E16" s="10"/>
      <c r="F16" s="11"/>
      <c r="G16" s="11"/>
      <c r="H16" s="8"/>
      <c r="I16" s="8"/>
      <c r="J16" s="8"/>
      <c r="K16" s="8"/>
      <c r="L16" s="8"/>
      <c r="M16" s="8"/>
      <c r="N16" s="118"/>
      <c r="O16" s="8"/>
      <c r="P16" s="8"/>
      <c r="Q16" s="122"/>
    </row>
    <row r="17" spans="1:17" ht="54.95" customHeight="1" x14ac:dyDescent="0.25">
      <c r="A17" s="123"/>
      <c r="B17" s="8"/>
      <c r="C17" s="8"/>
      <c r="D17" s="10"/>
      <c r="E17" s="10"/>
      <c r="F17" s="11"/>
      <c r="G17" s="11"/>
      <c r="H17" s="8"/>
      <c r="I17" s="8"/>
      <c r="J17" s="8"/>
      <c r="K17" s="8"/>
      <c r="L17" s="8"/>
      <c r="M17" s="8"/>
      <c r="N17" s="118"/>
      <c r="O17" s="8"/>
      <c r="P17" s="8"/>
      <c r="Q17" s="122"/>
    </row>
    <row r="18" spans="1:17" ht="54.95" customHeight="1" x14ac:dyDescent="0.25">
      <c r="A18" s="123"/>
      <c r="B18" s="8"/>
      <c r="C18" s="8"/>
      <c r="D18" s="10"/>
      <c r="E18" s="10"/>
      <c r="F18" s="11"/>
      <c r="G18" s="11"/>
      <c r="H18" s="8"/>
      <c r="I18" s="8"/>
      <c r="J18" s="8"/>
      <c r="K18" s="8"/>
      <c r="L18" s="8"/>
      <c r="M18" s="8"/>
      <c r="N18" s="118"/>
      <c r="O18" s="8"/>
      <c r="P18" s="8"/>
      <c r="Q18" s="122"/>
    </row>
    <row r="19" spans="1:17" ht="54.95" customHeight="1" x14ac:dyDescent="0.25">
      <c r="A19" s="123"/>
      <c r="B19" s="8"/>
      <c r="C19" s="8"/>
      <c r="D19" s="10"/>
      <c r="E19" s="10"/>
      <c r="F19" s="11"/>
      <c r="G19" s="11"/>
      <c r="H19" s="8"/>
      <c r="I19" s="8"/>
      <c r="J19" s="8"/>
      <c r="K19" s="8"/>
      <c r="L19" s="8"/>
      <c r="M19" s="8"/>
      <c r="N19" s="118"/>
      <c r="O19" s="8"/>
      <c r="P19" s="8"/>
      <c r="Q19" s="122"/>
    </row>
    <row r="20" spans="1:17" ht="54.95" customHeight="1" x14ac:dyDescent="0.25">
      <c r="A20" s="123"/>
      <c r="B20" s="8"/>
      <c r="C20" s="8"/>
      <c r="D20" s="10"/>
      <c r="E20" s="10"/>
      <c r="F20" s="11"/>
      <c r="G20" s="11"/>
      <c r="H20" s="8"/>
      <c r="I20" s="8"/>
      <c r="J20" s="8"/>
      <c r="K20" s="8"/>
      <c r="L20" s="8"/>
      <c r="M20" s="8"/>
      <c r="N20" s="118"/>
      <c r="O20" s="8"/>
      <c r="P20" s="8"/>
      <c r="Q20" s="122"/>
    </row>
    <row r="21" spans="1:17" ht="54.95" customHeight="1" x14ac:dyDescent="0.25">
      <c r="A21" s="123"/>
      <c r="B21" s="8"/>
      <c r="C21" s="8"/>
      <c r="D21" s="10"/>
      <c r="E21" s="10"/>
      <c r="F21" s="11"/>
      <c r="G21" s="11"/>
      <c r="H21" s="8"/>
      <c r="I21" s="8"/>
      <c r="J21" s="8"/>
      <c r="K21" s="8"/>
      <c r="L21" s="8"/>
      <c r="M21" s="8"/>
      <c r="N21" s="118"/>
      <c r="O21" s="8"/>
      <c r="P21" s="8"/>
      <c r="Q21" s="122"/>
    </row>
    <row r="22" spans="1:17" ht="54.95" customHeight="1" x14ac:dyDescent="0.25">
      <c r="A22" s="123"/>
      <c r="B22" s="8"/>
      <c r="C22" s="8"/>
      <c r="D22" s="10"/>
      <c r="E22" s="10"/>
      <c r="F22" s="11"/>
      <c r="G22" s="11"/>
      <c r="H22" s="8"/>
      <c r="I22" s="8"/>
      <c r="J22" s="8"/>
      <c r="K22" s="8"/>
      <c r="L22" s="8"/>
      <c r="M22" s="8"/>
      <c r="N22" s="118"/>
      <c r="O22" s="8"/>
      <c r="P22" s="8"/>
      <c r="Q22" s="122"/>
    </row>
    <row r="23" spans="1:17" ht="54.95" customHeight="1" x14ac:dyDescent="0.25">
      <c r="A23" s="123"/>
      <c r="B23" s="8"/>
      <c r="C23" s="8"/>
      <c r="D23" s="10"/>
      <c r="E23" s="10"/>
      <c r="F23" s="11"/>
      <c r="G23" s="11"/>
      <c r="H23" s="8"/>
      <c r="I23" s="8"/>
      <c r="J23" s="8"/>
      <c r="K23" s="8"/>
      <c r="L23" s="8"/>
      <c r="M23" s="8"/>
      <c r="N23" s="118"/>
      <c r="O23" s="8"/>
      <c r="P23" s="8"/>
      <c r="Q23" s="122"/>
    </row>
    <row r="24" spans="1:17" ht="24" customHeight="1" x14ac:dyDescent="0.25">
      <c r="A24" s="554" t="s">
        <v>457</v>
      </c>
      <c r="B24" s="555"/>
      <c r="C24" s="555"/>
      <c r="D24" s="555"/>
      <c r="E24" s="555"/>
      <c r="F24" s="555"/>
      <c r="G24" s="555"/>
      <c r="H24" s="556"/>
      <c r="I24" s="307" t="s">
        <v>94</v>
      </c>
      <c r="J24" s="308"/>
      <c r="K24" s="557"/>
      <c r="L24" s="558"/>
      <c r="M24" s="558"/>
      <c r="N24" s="558"/>
      <c r="O24" s="558"/>
      <c r="P24" s="558"/>
      <c r="Q24" s="559"/>
    </row>
    <row r="25" spans="1:17" ht="54.95" customHeight="1" x14ac:dyDescent="0.25">
      <c r="A25" s="120" t="s">
        <v>79</v>
      </c>
      <c r="B25" s="112" t="s">
        <v>80</v>
      </c>
      <c r="C25" s="112" t="s">
        <v>81</v>
      </c>
      <c r="D25" s="112" t="s">
        <v>82</v>
      </c>
      <c r="E25" s="112" t="s">
        <v>91</v>
      </c>
      <c r="F25" s="112" t="s">
        <v>92</v>
      </c>
      <c r="G25" s="112" t="s">
        <v>93</v>
      </c>
      <c r="H25" s="112" t="s">
        <v>86</v>
      </c>
      <c r="I25" s="112" t="s">
        <v>95</v>
      </c>
      <c r="J25" s="112" t="s">
        <v>96</v>
      </c>
      <c r="K25" s="112" t="s">
        <v>83</v>
      </c>
      <c r="L25" s="112" t="s">
        <v>84</v>
      </c>
      <c r="M25" s="112" t="s">
        <v>85</v>
      </c>
      <c r="N25" s="112" t="s">
        <v>459</v>
      </c>
      <c r="O25" s="113" t="s">
        <v>76</v>
      </c>
      <c r="P25" s="112" t="s">
        <v>87</v>
      </c>
      <c r="Q25" s="125" t="s">
        <v>40</v>
      </c>
    </row>
    <row r="26" spans="1:17" ht="54.95" customHeight="1" x14ac:dyDescent="0.25">
      <c r="A26" s="121"/>
      <c r="B26" s="118"/>
      <c r="C26" s="118"/>
      <c r="D26" s="119"/>
      <c r="E26" s="119"/>
      <c r="F26" s="12"/>
      <c r="G26" s="11"/>
      <c r="H26" s="118"/>
      <c r="I26" s="118"/>
      <c r="J26" s="118"/>
      <c r="K26" s="118"/>
      <c r="L26" s="114"/>
      <c r="M26" s="114"/>
      <c r="N26" s="114"/>
      <c r="O26" s="118"/>
      <c r="P26" s="118"/>
      <c r="Q26" s="122"/>
    </row>
    <row r="27" spans="1:17" ht="54.95" customHeight="1" x14ac:dyDescent="0.25">
      <c r="A27" s="123"/>
      <c r="B27" s="118"/>
      <c r="C27" s="118"/>
      <c r="D27" s="119"/>
      <c r="E27" s="119"/>
      <c r="F27" s="11"/>
      <c r="G27" s="11"/>
      <c r="H27" s="118"/>
      <c r="I27" s="118"/>
      <c r="J27" s="118"/>
      <c r="K27" s="118"/>
      <c r="L27" s="118"/>
      <c r="M27" s="118"/>
      <c r="N27" s="118"/>
      <c r="O27" s="118"/>
      <c r="P27" s="118"/>
      <c r="Q27" s="122"/>
    </row>
    <row r="28" spans="1:17" ht="54.95" customHeight="1" x14ac:dyDescent="0.25">
      <c r="A28" s="123"/>
      <c r="B28" s="118"/>
      <c r="C28" s="118"/>
      <c r="D28" s="119"/>
      <c r="E28" s="119"/>
      <c r="F28" s="11"/>
      <c r="G28" s="11"/>
      <c r="H28" s="118"/>
      <c r="I28" s="118"/>
      <c r="J28" s="118"/>
      <c r="K28" s="118"/>
      <c r="L28" s="118"/>
      <c r="M28" s="118"/>
      <c r="N28" s="118"/>
      <c r="O28" s="118"/>
      <c r="P28" s="118"/>
      <c r="Q28" s="122"/>
    </row>
    <row r="29" spans="1:17" ht="54.95" customHeight="1" x14ac:dyDescent="0.25">
      <c r="A29" s="123"/>
      <c r="B29" s="118"/>
      <c r="C29" s="118"/>
      <c r="D29" s="119"/>
      <c r="E29" s="119"/>
      <c r="F29" s="11"/>
      <c r="G29" s="11"/>
      <c r="H29" s="118"/>
      <c r="I29" s="118"/>
      <c r="J29" s="118"/>
      <c r="K29" s="118"/>
      <c r="L29" s="118"/>
      <c r="M29" s="118"/>
      <c r="N29" s="118"/>
      <c r="O29" s="118"/>
      <c r="P29" s="118"/>
      <c r="Q29" s="122"/>
    </row>
    <row r="30" spans="1:17" ht="54.95" customHeight="1" x14ac:dyDescent="0.25">
      <c r="A30" s="123"/>
      <c r="B30" s="118"/>
      <c r="C30" s="118"/>
      <c r="D30" s="119"/>
      <c r="E30" s="119"/>
      <c r="F30" s="11"/>
      <c r="G30" s="11"/>
      <c r="H30" s="118"/>
      <c r="I30" s="118"/>
      <c r="J30" s="118"/>
      <c r="K30" s="118"/>
      <c r="L30" s="118"/>
      <c r="M30" s="118"/>
      <c r="N30" s="118"/>
      <c r="O30" s="118"/>
      <c r="P30" s="118"/>
      <c r="Q30" s="122"/>
    </row>
    <row r="31" spans="1:17" ht="54.95" customHeight="1" x14ac:dyDescent="0.25">
      <c r="A31" s="123"/>
      <c r="B31" s="118"/>
      <c r="C31" s="118"/>
      <c r="D31" s="119"/>
      <c r="E31" s="119"/>
      <c r="F31" s="11"/>
      <c r="G31" s="11"/>
      <c r="H31" s="118"/>
      <c r="I31" s="118"/>
      <c r="J31" s="118"/>
      <c r="K31" s="118"/>
      <c r="L31" s="118"/>
      <c r="M31" s="118"/>
      <c r="N31" s="118"/>
      <c r="O31" s="118"/>
      <c r="P31" s="118"/>
      <c r="Q31" s="122"/>
    </row>
    <row r="32" spans="1:17" ht="18.75" x14ac:dyDescent="0.25">
      <c r="A32" s="318" t="s">
        <v>88</v>
      </c>
      <c r="B32" s="319"/>
      <c r="C32" s="319"/>
      <c r="D32" s="319"/>
      <c r="E32" s="319"/>
      <c r="F32" s="319"/>
      <c r="G32" s="319"/>
      <c r="H32" s="319"/>
      <c r="I32" s="319"/>
      <c r="J32" s="319"/>
      <c r="K32" s="319"/>
      <c r="L32" s="319"/>
      <c r="M32" s="319"/>
      <c r="N32" s="319"/>
      <c r="O32" s="319"/>
      <c r="P32" s="319"/>
      <c r="Q32" s="320"/>
    </row>
    <row r="33" spans="1:17" ht="19.5" thickBot="1" x14ac:dyDescent="0.3">
      <c r="A33" s="304" t="s">
        <v>90</v>
      </c>
      <c r="B33" s="305"/>
      <c r="C33" s="305"/>
      <c r="D33" s="305"/>
      <c r="E33" s="305"/>
      <c r="F33" s="305"/>
      <c r="G33" s="305"/>
      <c r="H33" s="305"/>
      <c r="I33" s="305"/>
      <c r="J33" s="305"/>
      <c r="K33" s="305"/>
      <c r="L33" s="305"/>
      <c r="M33" s="305"/>
      <c r="N33" s="305"/>
      <c r="O33" s="305"/>
      <c r="P33" s="305"/>
      <c r="Q33" s="306"/>
    </row>
  </sheetData>
  <mergeCells count="9">
    <mergeCell ref="A33:Q33"/>
    <mergeCell ref="I2:J2"/>
    <mergeCell ref="A2:H2"/>
    <mergeCell ref="K2:Q2"/>
    <mergeCell ref="A1:Q1"/>
    <mergeCell ref="A32:Q32"/>
    <mergeCell ref="A24:H24"/>
    <mergeCell ref="I24:J24"/>
    <mergeCell ref="K24:Q24"/>
  </mergeCells>
  <dataValidations count="22">
    <dataValidation type="list" allowBlank="1" showInputMessage="1" showErrorMessage="1" promptTitle="Window Type" prompt="Select the type of window being evaluated. _x000a_Note: Identifying the type of Window will help better determine the correct entry for the Leakiness Field. " sqref="B4:B23 B26:B31" xr:uid="{CB3623E5-9F06-481D-B0AB-63556ECE5042}">
      <formula1>"Jalousie, Awning, Slider, Fixed, Door Window, Sliding Glass Door, Skylight"</formula1>
    </dataValidation>
    <dataValidation type="list" allowBlank="1" showInputMessage="1" showErrorMessage="1" promptTitle="Frame Type" prompt="Select the window frame and sash construction materials. " sqref="C4:C23 C26:C31" xr:uid="{A0DB15C1-6F64-4068-8135-5274E77A1F72}">
      <formula1>"Fiberglass, Vinyl, Wood, Metal, Improved Metal"</formula1>
    </dataValidation>
    <dataValidation type="list" allowBlank="1" showInputMessage="1" showErrorMessage="1" promptTitle="Glazing Type " prompt="Select the glazing type depending on the number of panes and type of glass in the primary window and the characteristics of any storm window that may cover the primary window. " sqref="D4:D23 D26:D31" xr:uid="{63D56C0D-9067-4FF3-80E9-E4123283A768}">
      <formula1>"Single Pane, Double Pane, Double Pane Low-e"</formula1>
    </dataValidation>
    <dataValidation type="list" allowBlank="1" showInputMessage="1" showErrorMessage="1" promptTitle="Retrofit Options" prompt="Select one of the approaches for retrofitting the window. _x000a_Note: Reasons for selecting any option other than &quot;Evaluate All&quot; would need additional justification associated with the entry chosen. " sqref="P4:P23 P26:P31" xr:uid="{DA635CFE-4E5B-4104-9CD9-65EE0DD01C48}">
      <formula1>"Evaluate All, Weatherize Window, Replace Window, Add Storm Window, Add Awning, Add Exterior Shading"</formula1>
    </dataValidation>
    <dataValidation type="list" allowBlank="1" showInputMessage="1" showErrorMessage="1" promptTitle="Leakiness" prompt="Provide an estimate of how leaky the window is. _x000a_Note: Additional Guidance Appendix E: Window Leakiness " sqref="K4:K23 K26:K31" xr:uid="{412260BB-5605-4F8E-8E74-21B2821E95A5}">
      <formula1>"Very Tight, Tight, Medium, Loose, Very Loose"</formula1>
    </dataValidation>
    <dataValidation type="decimal" allowBlank="1" showInputMessage="1" promptTitle="Window Height" prompt="Enter the heighth of the window being evaluated in inches." sqref="L4 L26" xr:uid="{72589CE1-F621-4F05-999A-A99B255D4D74}">
      <formula1>0</formula1>
      <formula2>80</formula2>
    </dataValidation>
    <dataValidation allowBlank="1" showInputMessage="1" promptTitle="Window Width" prompt="Enter the width of the window being evaluated in inches." sqref="M4 M26" xr:uid="{D8A34D66-8041-4541-8C71-16B04E21630F}"/>
    <dataValidation allowBlank="1" showInputMessage="1" promptTitle="Window Height (in)" prompt="Enter the width of the window being evaluated in inches." sqref="M5:M23 M27:M31" xr:uid="{865C6174-6A95-4ACB-B119-76AC495D7ACD}"/>
    <dataValidation type="decimal" allowBlank="1" showInputMessage="1" sqref="L5:L23 L27:L31" xr:uid="{0C38FD06-523C-4C82-A56D-FD8551DD9340}">
      <formula1>0</formula1>
      <formula2>80</formula2>
    </dataValidation>
    <dataValidation type="list" allowBlank="1" showInputMessage="1" showErrorMessage="1" promptTitle="Condition" prompt="Enter Condition of Window Being Evaluated_x000a_" sqref="O4:O23 O26:O31" xr:uid="{4002933B-C266-462A-ADA6-00F5C6017C97}">
      <formula1>"Good, Fair, Poor "</formula1>
    </dataValidation>
    <dataValidation allowBlank="1" showInputMessage="1" showErrorMessage="1" promptTitle="Additional Cost" prompt="Enter any additional cost associated with performing these retrofits on the window being described. _x000a_" sqref="Q4:Q23 Q26:Q31" xr:uid="{A64947F6-CFF3-4A9F-944D-0C7ECD8D218C}"/>
    <dataValidation allowBlank="1" showInputMessage="1" showErrorMessage="1" promptTitle="Window Code" prompt="Enter the Window Code Ex. 1, 2, 3. _x000a_Note: The Window Codes may also be helpful when labeling your drawing of the house's Floor Plan. " sqref="A4:A23 A26:A31" xr:uid="{473AA7CB-ECDF-4B5D-BDFD-09FDF82E64A3}"/>
    <dataValidation type="list" allowBlank="1" showInputMessage="1" showErrorMessage="1" promptTitle="Exterior Shading " prompt="Choose the appropriate Exterior Shading for each corresponding window from the dropdown list. " sqref="G4:G23 G26:G31" xr:uid="{33C0D34A-D0C9-40BC-BB1B-522E6941F4B9}">
      <formula1>"None, Overhang or Awning, Carport or Porch, Low-e Film, Sun Screen Fabric, Sun Screen Louvered"</formula1>
    </dataValidation>
    <dataValidation type="list" allowBlank="1" showInputMessage="1" showErrorMessage="1" promptTitle="Install Solar Screen" prompt="Does Window meet criteria to install a Solar Screen? Options, &quot;Yes, No&quot;" sqref="H4:H23 H26:H31" xr:uid="{9DDC69EF-01C9-4AF9-8398-EA4323495F0E}">
      <formula1>"Yes, No"</formula1>
    </dataValidation>
    <dataValidation type="list" allowBlank="1" showInputMessage="1" showErrorMessage="1" promptTitle="Storm Window " prompt="If Storm window is present, select the characteristic that best describes the storm window, if none, select none. " sqref="E4:E23 E26:E31" xr:uid="{96764665-7D4C-4FAD-8EAB-321FA0AF428E}">
      <formula1>"None, Clear, Low-e"</formula1>
    </dataValidation>
    <dataValidation type="list" allowBlank="1" showInputMessage="1" showErrorMessage="1" promptTitle="Interior Shading" prompt="Select the interior shading elements that are currently installed on this window. " sqref="F4:F23 F26:F31" xr:uid="{29B90631-917F-4704-961D-3ABC1F4F33B8}">
      <formula1>"None, Drapes, Blinds or Shades, Drapes with Blinds or Shades"</formula1>
    </dataValidation>
    <dataValidation allowBlank="1" showInputMessage="1" showErrorMessage="1" promptTitle="Horizontal Projection (in)" prompt="Enter the distance the awning extends outward from the wall in inches. _x000a_" sqref="I4:I23 I26:I31" xr:uid="{F8E1E566-8AE2-48C7-BEB1-B61B4A67DC08}"/>
    <dataValidation allowBlank="1" showInputMessage="1" showErrorMessage="1" promptTitle="Horizontal Projection (in)" prompt="Enter the distance the awning extends outward from the wall in inches. " sqref="I4:I23 I26:I31" xr:uid="{11D43F8C-1F00-45BD-A281-203B6E8A88CC}"/>
    <dataValidation type="list" allowBlank="1" showInputMessage="1" showErrorMessage="1" promptTitle="Install Solar Screen" prompt="For LIHEAP, if window is not covered by any permanent shading structure then solar screens may be installed on the window. Select Yes or No if the window meets this criteria. _x000a_" sqref="H4:H23 H26:H31" xr:uid="{9F9C7044-C93F-4F42-B7DF-5CA122AF316E}">
      <formula1>"Yes, No, N/A"</formula1>
    </dataValidation>
    <dataValidation allowBlank="1" showInputMessage="1" showErrorMessage="1" promptTitle="Distance from Lintel (in)" prompt="Enter the distance from the intel (the top of the window) to the top of the awning in inches. " sqref="J4:J23 J26:J31" xr:uid="{6351DB28-3F47-4B70-BE89-B457C20DCC64}"/>
    <dataValidation allowBlank="1" showInputMessage="1" showErrorMessage="1" promptTitle="Distance from Lintel (in)" prompt="Enter the distane from the intel (top of the window) to the top of the awning in inches. " sqref="J4:J23 J26:J31" xr:uid="{4C8E0C4A-5157-472D-8340-4FBF0EC572C4}"/>
    <dataValidation type="list" allowBlank="1" showInputMessage="1" showErrorMessage="1" promptTitle="Enter the Window Direction " prompt="Select the direction the window faces from the dropdown list. " sqref="N4:N23 N26:N31" xr:uid="{55D568CF-FA6F-49B9-8040-1D3783C579C9}">
      <formula1>"North, South, East, West "</formula1>
    </dataValidation>
  </dataValidations>
  <printOptions horizontalCentered="1"/>
  <pageMargins left="0" right="0" top="0" bottom="0" header="0" footer="0"/>
  <pageSetup scale="31"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4595F-B88E-4F6B-A839-3638B5CEA02E}">
  <sheetPr codeName="Sheet7"/>
  <dimension ref="A1:N22"/>
  <sheetViews>
    <sheetView showGridLines="0" zoomScale="90" zoomScaleNormal="90" workbookViewId="0">
      <selection sqref="A1:N1"/>
    </sheetView>
  </sheetViews>
  <sheetFormatPr defaultRowHeight="15" x14ac:dyDescent="0.25"/>
  <cols>
    <col min="1" max="14" width="19" customWidth="1"/>
  </cols>
  <sheetData>
    <row r="1" spans="1:14" ht="18.75" customHeight="1" x14ac:dyDescent="0.25">
      <c r="A1" s="330" t="s">
        <v>499</v>
      </c>
      <c r="B1" s="331"/>
      <c r="C1" s="331"/>
      <c r="D1" s="331"/>
      <c r="E1" s="331"/>
      <c r="F1" s="331"/>
      <c r="G1" s="331"/>
      <c r="H1" s="331"/>
      <c r="I1" s="331"/>
      <c r="J1" s="331"/>
      <c r="K1" s="331"/>
      <c r="L1" s="331"/>
      <c r="M1" s="331"/>
      <c r="N1" s="332"/>
    </row>
    <row r="2" spans="1:14" ht="24" customHeight="1" x14ac:dyDescent="0.25">
      <c r="A2" s="333" t="s">
        <v>106</v>
      </c>
      <c r="B2" s="334"/>
      <c r="C2" s="334"/>
      <c r="D2" s="334"/>
      <c r="E2" s="334"/>
      <c r="F2" s="334"/>
      <c r="G2" s="334"/>
      <c r="H2" s="334"/>
      <c r="I2" s="334"/>
      <c r="J2" s="334"/>
      <c r="K2" s="334"/>
      <c r="L2" s="334"/>
      <c r="M2" s="334"/>
      <c r="N2" s="335"/>
    </row>
    <row r="3" spans="1:14" ht="30.2" customHeight="1" x14ac:dyDescent="0.25">
      <c r="A3" s="120" t="s">
        <v>97</v>
      </c>
      <c r="B3" s="52" t="s">
        <v>98</v>
      </c>
      <c r="C3" s="52" t="s">
        <v>99</v>
      </c>
      <c r="D3" s="52" t="s">
        <v>100</v>
      </c>
      <c r="E3" s="52" t="s">
        <v>101</v>
      </c>
      <c r="F3" s="51" t="s">
        <v>65</v>
      </c>
      <c r="G3" s="52" t="s">
        <v>102</v>
      </c>
      <c r="H3" s="52" t="s">
        <v>83</v>
      </c>
      <c r="I3" s="52" t="s">
        <v>458</v>
      </c>
      <c r="J3" s="321" t="s">
        <v>103</v>
      </c>
      <c r="K3" s="321"/>
      <c r="L3" s="52" t="s">
        <v>104</v>
      </c>
      <c r="M3" s="322" t="s">
        <v>108</v>
      </c>
      <c r="N3" s="323"/>
    </row>
    <row r="4" spans="1:14" ht="50.1" customHeight="1" x14ac:dyDescent="0.25">
      <c r="A4" s="126"/>
      <c r="B4" s="9"/>
      <c r="C4" s="7"/>
      <c r="D4" s="7"/>
      <c r="E4" s="13">
        <f t="shared" ref="E4:E10" si="0">C4*D4/144</f>
        <v>0</v>
      </c>
      <c r="F4" s="14"/>
      <c r="G4" s="50"/>
      <c r="H4" s="50"/>
      <c r="I4" s="7"/>
      <c r="J4" s="324"/>
      <c r="K4" s="324"/>
      <c r="L4" s="50"/>
      <c r="M4" s="327"/>
      <c r="N4" s="328"/>
    </row>
    <row r="5" spans="1:14" ht="50.1" customHeight="1" x14ac:dyDescent="0.25">
      <c r="A5" s="126"/>
      <c r="B5" s="9"/>
      <c r="C5" s="7"/>
      <c r="D5" s="7"/>
      <c r="E5" s="13">
        <f t="shared" si="0"/>
        <v>0</v>
      </c>
      <c r="F5" s="14"/>
      <c r="G5" s="50"/>
      <c r="H5" s="50"/>
      <c r="I5" s="7"/>
      <c r="J5" s="324"/>
      <c r="K5" s="324"/>
      <c r="L5" s="50"/>
      <c r="M5" s="327"/>
      <c r="N5" s="328"/>
    </row>
    <row r="6" spans="1:14" ht="50.1" customHeight="1" x14ac:dyDescent="0.25">
      <c r="A6" s="126"/>
      <c r="B6" s="9"/>
      <c r="C6" s="7"/>
      <c r="D6" s="7"/>
      <c r="E6" s="13">
        <f t="shared" si="0"/>
        <v>0</v>
      </c>
      <c r="F6" s="14"/>
      <c r="G6" s="50"/>
      <c r="H6" s="50"/>
      <c r="I6" s="7"/>
      <c r="J6" s="324"/>
      <c r="K6" s="324"/>
      <c r="L6" s="50"/>
      <c r="M6" s="327"/>
      <c r="N6" s="328"/>
    </row>
    <row r="7" spans="1:14" ht="50.1" customHeight="1" x14ac:dyDescent="0.25">
      <c r="A7" s="126"/>
      <c r="B7" s="9"/>
      <c r="C7" s="7"/>
      <c r="D7" s="50"/>
      <c r="E7" s="13">
        <f t="shared" si="0"/>
        <v>0</v>
      </c>
      <c r="F7" s="14"/>
      <c r="G7" s="50"/>
      <c r="H7" s="50"/>
      <c r="I7" s="50"/>
      <c r="J7" s="329"/>
      <c r="K7" s="329"/>
      <c r="L7" s="50"/>
      <c r="M7" s="327"/>
      <c r="N7" s="328"/>
    </row>
    <row r="8" spans="1:14" ht="50.1" customHeight="1" x14ac:dyDescent="0.25">
      <c r="A8" s="126"/>
      <c r="B8" s="9"/>
      <c r="C8" s="50"/>
      <c r="D8" s="50"/>
      <c r="E8" s="13">
        <f t="shared" si="0"/>
        <v>0</v>
      </c>
      <c r="F8" s="14"/>
      <c r="G8" s="50"/>
      <c r="H8" s="50"/>
      <c r="I8" s="50"/>
      <c r="J8" s="324"/>
      <c r="K8" s="324"/>
      <c r="L8" s="50"/>
      <c r="M8" s="327"/>
      <c r="N8" s="328"/>
    </row>
    <row r="9" spans="1:14" ht="50.1" customHeight="1" x14ac:dyDescent="0.25">
      <c r="A9" s="126"/>
      <c r="B9" s="9"/>
      <c r="C9" s="50"/>
      <c r="D9" s="50"/>
      <c r="E9" s="13">
        <f t="shared" si="0"/>
        <v>0</v>
      </c>
      <c r="F9" s="14"/>
      <c r="G9" s="50"/>
      <c r="H9" s="50"/>
      <c r="I9" s="50"/>
      <c r="J9" s="324"/>
      <c r="K9" s="324"/>
      <c r="L9" s="50"/>
      <c r="M9" s="327"/>
      <c r="N9" s="328"/>
    </row>
    <row r="10" spans="1:14" ht="50.1" customHeight="1" x14ac:dyDescent="0.25">
      <c r="A10" s="126"/>
      <c r="B10" s="9"/>
      <c r="C10" s="50"/>
      <c r="D10" s="50"/>
      <c r="E10" s="13">
        <f t="shared" si="0"/>
        <v>0</v>
      </c>
      <c r="F10" s="14"/>
      <c r="G10" s="50"/>
      <c r="H10" s="50"/>
      <c r="I10" s="50"/>
      <c r="J10" s="324"/>
      <c r="K10" s="324"/>
      <c r="L10" s="50"/>
      <c r="M10" s="327"/>
      <c r="N10" s="328"/>
    </row>
    <row r="11" spans="1:14" ht="24" customHeight="1" x14ac:dyDescent="0.25">
      <c r="A11" s="560" t="s">
        <v>460</v>
      </c>
      <c r="B11" s="561"/>
      <c r="C11" s="561"/>
      <c r="D11" s="561"/>
      <c r="E11" s="561"/>
      <c r="F11" s="561"/>
      <c r="G11" s="561"/>
      <c r="H11" s="561"/>
      <c r="I11" s="561"/>
      <c r="J11" s="561"/>
      <c r="K11" s="561"/>
      <c r="L11" s="561"/>
      <c r="M11" s="561"/>
      <c r="N11" s="562"/>
    </row>
    <row r="12" spans="1:14" ht="30.2" customHeight="1" x14ac:dyDescent="0.25">
      <c r="A12" s="120" t="s">
        <v>97</v>
      </c>
      <c r="B12" s="112" t="s">
        <v>98</v>
      </c>
      <c r="C12" s="112" t="s">
        <v>99</v>
      </c>
      <c r="D12" s="112" t="s">
        <v>100</v>
      </c>
      <c r="E12" s="112" t="s">
        <v>101</v>
      </c>
      <c r="F12" s="111" t="s">
        <v>65</v>
      </c>
      <c r="G12" s="112" t="s">
        <v>102</v>
      </c>
      <c r="H12" s="112" t="s">
        <v>83</v>
      </c>
      <c r="I12" s="112" t="s">
        <v>458</v>
      </c>
      <c r="J12" s="321" t="s">
        <v>103</v>
      </c>
      <c r="K12" s="321"/>
      <c r="L12" s="112" t="s">
        <v>104</v>
      </c>
      <c r="M12" s="322" t="s">
        <v>108</v>
      </c>
      <c r="N12" s="323"/>
    </row>
    <row r="13" spans="1:14" s="155" customFormat="1" ht="50.1" customHeight="1" x14ac:dyDescent="0.25">
      <c r="A13" s="126"/>
      <c r="B13" s="9"/>
      <c r="C13" s="7"/>
      <c r="D13" s="7"/>
      <c r="E13" s="13">
        <f t="shared" ref="E13:E19" si="1">C13*D13/144</f>
        <v>0</v>
      </c>
      <c r="F13" s="110"/>
      <c r="G13" s="110"/>
      <c r="H13" s="110"/>
      <c r="I13" s="7"/>
      <c r="J13" s="324"/>
      <c r="K13" s="324"/>
      <c r="L13" s="110"/>
      <c r="M13" s="325"/>
      <c r="N13" s="326"/>
    </row>
    <row r="14" spans="1:14" ht="50.1" customHeight="1" x14ac:dyDescent="0.25">
      <c r="A14" s="126"/>
      <c r="B14" s="9"/>
      <c r="C14" s="7"/>
      <c r="D14" s="7"/>
      <c r="E14" s="13">
        <f t="shared" si="1"/>
        <v>0</v>
      </c>
      <c r="F14" s="14"/>
      <c r="G14" s="110"/>
      <c r="H14" s="110"/>
      <c r="I14" s="7"/>
      <c r="J14" s="324"/>
      <c r="K14" s="324"/>
      <c r="L14" s="110"/>
      <c r="M14" s="327"/>
      <c r="N14" s="328"/>
    </row>
    <row r="15" spans="1:14" ht="50.1" customHeight="1" x14ac:dyDescent="0.25">
      <c r="A15" s="126"/>
      <c r="B15" s="9"/>
      <c r="C15" s="7"/>
      <c r="D15" s="7"/>
      <c r="E15" s="13">
        <f t="shared" si="1"/>
        <v>0</v>
      </c>
      <c r="F15" s="14"/>
      <c r="G15" s="110"/>
      <c r="H15" s="110"/>
      <c r="I15" s="7"/>
      <c r="J15" s="324"/>
      <c r="K15" s="324"/>
      <c r="L15" s="110"/>
      <c r="M15" s="327"/>
      <c r="N15" s="328"/>
    </row>
    <row r="16" spans="1:14" ht="50.1" customHeight="1" x14ac:dyDescent="0.25">
      <c r="A16" s="126"/>
      <c r="B16" s="9"/>
      <c r="C16" s="7"/>
      <c r="D16" s="110"/>
      <c r="E16" s="13">
        <f t="shared" si="1"/>
        <v>0</v>
      </c>
      <c r="F16" s="14"/>
      <c r="G16" s="110"/>
      <c r="H16" s="110"/>
      <c r="I16" s="110"/>
      <c r="J16" s="329"/>
      <c r="K16" s="329"/>
      <c r="L16" s="110"/>
      <c r="M16" s="327"/>
      <c r="N16" s="328"/>
    </row>
    <row r="17" spans="1:14" ht="50.1" customHeight="1" x14ac:dyDescent="0.25">
      <c r="A17" s="126"/>
      <c r="B17" s="9"/>
      <c r="C17" s="110"/>
      <c r="D17" s="110"/>
      <c r="E17" s="13">
        <f t="shared" si="1"/>
        <v>0</v>
      </c>
      <c r="F17" s="14"/>
      <c r="G17" s="110"/>
      <c r="H17" s="110"/>
      <c r="I17" s="110"/>
      <c r="J17" s="324"/>
      <c r="K17" s="324"/>
      <c r="L17" s="110"/>
      <c r="M17" s="327"/>
      <c r="N17" s="328"/>
    </row>
    <row r="18" spans="1:14" ht="50.1" customHeight="1" x14ac:dyDescent="0.25">
      <c r="A18" s="126"/>
      <c r="B18" s="9"/>
      <c r="C18" s="110"/>
      <c r="D18" s="110"/>
      <c r="E18" s="13">
        <f t="shared" si="1"/>
        <v>0</v>
      </c>
      <c r="F18" s="14"/>
      <c r="G18" s="110"/>
      <c r="H18" s="110"/>
      <c r="I18" s="110"/>
      <c r="J18" s="324"/>
      <c r="K18" s="324"/>
      <c r="L18" s="110"/>
      <c r="M18" s="327"/>
      <c r="N18" s="328"/>
    </row>
    <row r="19" spans="1:14" ht="50.1" customHeight="1" x14ac:dyDescent="0.25">
      <c r="A19" s="126"/>
      <c r="B19" s="9"/>
      <c r="C19" s="110"/>
      <c r="D19" s="110"/>
      <c r="E19" s="13">
        <f t="shared" si="1"/>
        <v>0</v>
      </c>
      <c r="F19" s="14"/>
      <c r="G19" s="110"/>
      <c r="H19" s="110"/>
      <c r="I19" s="110"/>
      <c r="J19" s="324"/>
      <c r="K19" s="324"/>
      <c r="L19" s="110"/>
      <c r="M19" s="327"/>
      <c r="N19" s="328"/>
    </row>
    <row r="20" spans="1:14" ht="15.75" x14ac:dyDescent="0.25">
      <c r="A20" s="339" t="s">
        <v>107</v>
      </c>
      <c r="B20" s="340"/>
      <c r="C20" s="340"/>
      <c r="D20" s="340"/>
      <c r="E20" s="340"/>
      <c r="F20" s="340"/>
      <c r="G20" s="340"/>
      <c r="H20" s="340"/>
      <c r="I20" s="340"/>
      <c r="J20" s="340"/>
      <c r="K20" s="340"/>
      <c r="L20" s="340"/>
      <c r="M20" s="340"/>
      <c r="N20" s="341"/>
    </row>
    <row r="21" spans="1:14" ht="97.5" customHeight="1" x14ac:dyDescent="0.25">
      <c r="A21" s="342" t="s">
        <v>414</v>
      </c>
      <c r="B21" s="343"/>
      <c r="C21" s="343"/>
      <c r="D21" s="343"/>
      <c r="E21" s="343"/>
      <c r="F21" s="344" t="s">
        <v>415</v>
      </c>
      <c r="G21" s="344"/>
      <c r="H21" s="344"/>
      <c r="I21" s="344"/>
      <c r="J21" s="344" t="s">
        <v>416</v>
      </c>
      <c r="K21" s="344"/>
      <c r="L21" s="344"/>
      <c r="M21" s="344"/>
      <c r="N21" s="345"/>
    </row>
    <row r="22" spans="1:14" ht="21.75" thickBot="1" x14ac:dyDescent="0.3">
      <c r="A22" s="336" t="s">
        <v>105</v>
      </c>
      <c r="B22" s="337"/>
      <c r="C22" s="337"/>
      <c r="D22" s="337"/>
      <c r="E22" s="337"/>
      <c r="F22" s="337"/>
      <c r="G22" s="337"/>
      <c r="H22" s="337"/>
      <c r="I22" s="337"/>
      <c r="J22" s="337"/>
      <c r="K22" s="337"/>
      <c r="L22" s="337"/>
      <c r="M22" s="337"/>
      <c r="N22" s="338"/>
    </row>
  </sheetData>
  <mergeCells count="40">
    <mergeCell ref="A22:N22"/>
    <mergeCell ref="M7:N7"/>
    <mergeCell ref="J8:K8"/>
    <mergeCell ref="M8:N8"/>
    <mergeCell ref="A20:N20"/>
    <mergeCell ref="A21:E21"/>
    <mergeCell ref="F21:I21"/>
    <mergeCell ref="J21:N21"/>
    <mergeCell ref="A11:N11"/>
    <mergeCell ref="J10:K10"/>
    <mergeCell ref="M10:N10"/>
    <mergeCell ref="J18:K18"/>
    <mergeCell ref="M18:N18"/>
    <mergeCell ref="J19:K19"/>
    <mergeCell ref="M19:N19"/>
    <mergeCell ref="J14:K14"/>
    <mergeCell ref="J5:K5"/>
    <mergeCell ref="M5:N5"/>
    <mergeCell ref="A1:N1"/>
    <mergeCell ref="A2:N2"/>
    <mergeCell ref="J9:K9"/>
    <mergeCell ref="M9:N9"/>
    <mergeCell ref="J3:K3"/>
    <mergeCell ref="M3:N3"/>
    <mergeCell ref="J4:K4"/>
    <mergeCell ref="M4:N4"/>
    <mergeCell ref="J6:K6"/>
    <mergeCell ref="M6:N6"/>
    <mergeCell ref="J7:K7"/>
    <mergeCell ref="J12:K12"/>
    <mergeCell ref="M12:N12"/>
    <mergeCell ref="J13:K13"/>
    <mergeCell ref="M13:N13"/>
    <mergeCell ref="J17:K17"/>
    <mergeCell ref="M17:N17"/>
    <mergeCell ref="M14:N14"/>
    <mergeCell ref="J15:K15"/>
    <mergeCell ref="M15:N15"/>
    <mergeCell ref="J16:K16"/>
    <mergeCell ref="M16:N16"/>
  </mergeCells>
  <dataValidations count="10">
    <dataValidation allowBlank="1" showInputMessage="1" showErrorMessage="1" promptTitle="Area (Sq. Ft)" prompt="The Area (Gross) will auto-populated based on measurements taken at the assessment. " sqref="E4:E10 E13:E19" xr:uid="{AD156658-129A-48A6-8C15-0B231B836D73}"/>
    <dataValidation type="list" allowBlank="1" showInputMessage="1" showErrorMessage="1" promptTitle="Storm Door Condition" prompt="Enter the condition of any storm door installed on the door being evaluated. " sqref="G4:G10 G13:G19" xr:uid="{950E73AC-BFB1-45ED-85DB-F8E7E812DD75}">
      <formula1>"Adequate, Deteriorated, None"</formula1>
    </dataValidation>
    <dataValidation type="list" allowBlank="1" showInputMessage="1" promptTitle="Door Direction " prompt="Enter the Direction of the Door from the dropdown list. " sqref="I4:I10 I13:I19" xr:uid="{C12E344C-817F-47BE-B98D-A229D765B216}">
      <formula1>"North, South, East, West "</formula1>
    </dataValidation>
    <dataValidation type="list" allowBlank="1" showErrorMessage="1" promptTitle="Leakiness" prompt="Provide an Estimate of how leaky the door is. _x000a_Tight- Square Frame, No Warping, Functional W/S, Good seal at Threshold, no holes. _x000a_Medium- Would likely benefit from air sealing efforts. _x000a_Loose- Out of Square, Warping, W/S Missing, etc. " sqref="H4:H10 H13:H19" xr:uid="{5A7D1937-A97A-465F-9195-FB7531277131}">
      <formula1>"Tight, Medium, Loose "</formula1>
    </dataValidation>
    <dataValidation allowBlank="1" showInputMessage="1" showErrorMessage="1" promptTitle="Width (in) Height (in) " prompt="Enter the width and height of the door opening in units of inches. " sqref="C4:D10 C13:D19" xr:uid="{56C11E20-629D-401E-9C0C-415065440D80}"/>
    <dataValidation type="list" allowBlank="1" showInputMessage="1" showErrorMessage="1" promptTitle="Condition" prompt="Enter the Condition of Exterior Door. Choices are Good, Fair, Poor. " sqref="F4:F10 F13:F19" xr:uid="{BF5A4359-7377-4D0C-B994-D8F92816A0C0}">
      <formula1>"Good, Fair, Poor "</formula1>
    </dataValidation>
    <dataValidation allowBlank="1" showInputMessage="1" showErrorMessage="1" promptTitle="Replacement Door Required " prompt="Selecting this checkbox indicates your decision to replace the door regardless of the cost-effectivness, that is, making the measure mandatory. " sqref="J4:K10 J13:K19" xr:uid="{B86BFEF4-7688-49F3-8F4A-E5BDB9E1521B}"/>
    <dataValidation allowBlank="1" showInputMessage="1" showErrorMessage="1" promptTitle="Include in SIR" prompt="If the Replacement Door Required checkbox is selected, then this checkbox allows the auditor to indicate whether to have the door replacemnet included in the calculation of the whole house (package) for the Audit. " sqref="L4:L10 L13:L19" xr:uid="{CA45E660-0C8B-4BDA-B383-A46F00DC3F03}"/>
    <dataValidation allowBlank="1" showInputMessage="1" showErrorMessage="1" promptTitle="Door Code" prompt="Enter the Door Code ex. A, B, C_x000a_Note: The Door Codes may also be helpful when labeling your drawing of the house's Floor Plan." sqref="A4:A10 A20 A13:A19" xr:uid="{C8635AE1-21B4-45E8-AC81-AC962E3E2D7F}"/>
    <dataValidation type="list" allowBlank="1" showInputMessage="1" showErrorMessage="1" promptTitle="Door Type" prompt="Select the Door Type from the dropdown list. " sqref="B4:B10 B13:B19" xr:uid="{244A768B-B62D-4D54-8AB5-2068954C5ABF}">
      <formula1>"Hollow Core Wood, Solid Core Wood, Insulated Steel, Standard Manufactured Home Door "</formula1>
    </dataValidation>
  </dataValidations>
  <printOptions horizontalCentered="1"/>
  <pageMargins left="0" right="0" top="0" bottom="0" header="0" footer="0"/>
  <pageSetup scale="4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9</xdr:col>
                    <xdr:colOff>1352550</xdr:colOff>
                    <xdr:row>4</xdr:row>
                    <xdr:rowOff>57150</xdr:rowOff>
                  </from>
                  <to>
                    <xdr:col>10</xdr:col>
                    <xdr:colOff>438150</xdr:colOff>
                    <xdr:row>4</xdr:row>
                    <xdr:rowOff>400050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9</xdr:col>
                    <xdr:colOff>1352550</xdr:colOff>
                    <xdr:row>3</xdr:row>
                    <xdr:rowOff>76200</xdr:rowOff>
                  </from>
                  <to>
                    <xdr:col>10</xdr:col>
                    <xdr:colOff>400050</xdr:colOff>
                    <xdr:row>3</xdr:row>
                    <xdr:rowOff>295275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9</xdr:col>
                    <xdr:colOff>1352550</xdr:colOff>
                    <xdr:row>6</xdr:row>
                    <xdr:rowOff>95250</xdr:rowOff>
                  </from>
                  <to>
                    <xdr:col>10</xdr:col>
                    <xdr:colOff>695325</xdr:colOff>
                    <xdr:row>6</xdr:row>
                    <xdr:rowOff>276225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9</xdr:col>
                    <xdr:colOff>1352550</xdr:colOff>
                    <xdr:row>7</xdr:row>
                    <xdr:rowOff>95250</xdr:rowOff>
                  </from>
                  <to>
                    <xdr:col>10</xdr:col>
                    <xdr:colOff>771525</xdr:colOff>
                    <xdr:row>7</xdr:row>
                    <xdr:rowOff>285750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9</xdr:col>
                    <xdr:colOff>1352550</xdr:colOff>
                    <xdr:row>8</xdr:row>
                    <xdr:rowOff>19050</xdr:rowOff>
                  </from>
                  <to>
                    <xdr:col>10</xdr:col>
                    <xdr:colOff>990600</xdr:colOff>
                    <xdr:row>8</xdr:row>
                    <xdr:rowOff>352425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9</xdr:col>
                    <xdr:colOff>1352550</xdr:colOff>
                    <xdr:row>9</xdr:row>
                    <xdr:rowOff>66675</xdr:rowOff>
                  </from>
                  <to>
                    <xdr:col>10</xdr:col>
                    <xdr:colOff>971550</xdr:colOff>
                    <xdr:row>9</xdr:row>
                    <xdr:rowOff>257175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11</xdr:col>
                    <xdr:colOff>504825</xdr:colOff>
                    <xdr:row>3</xdr:row>
                    <xdr:rowOff>85725</xdr:rowOff>
                  </from>
                  <to>
                    <xdr:col>12</xdr:col>
                    <xdr:colOff>161925</xdr:colOff>
                    <xdr:row>3</xdr:row>
                    <xdr:rowOff>314325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11</xdr:col>
                    <xdr:colOff>504825</xdr:colOff>
                    <xdr:row>4</xdr:row>
                    <xdr:rowOff>76200</xdr:rowOff>
                  </from>
                  <to>
                    <xdr:col>12</xdr:col>
                    <xdr:colOff>152400</xdr:colOff>
                    <xdr:row>4</xdr:row>
                    <xdr:rowOff>295275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11</xdr:col>
                    <xdr:colOff>504825</xdr:colOff>
                    <xdr:row>5</xdr:row>
                    <xdr:rowOff>104775</xdr:rowOff>
                  </from>
                  <to>
                    <xdr:col>11</xdr:col>
                    <xdr:colOff>1152525</xdr:colOff>
                    <xdr:row>5</xdr:row>
                    <xdr:rowOff>323850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11</xdr:col>
                    <xdr:colOff>504825</xdr:colOff>
                    <xdr:row>6</xdr:row>
                    <xdr:rowOff>57150</xdr:rowOff>
                  </from>
                  <to>
                    <xdr:col>11</xdr:col>
                    <xdr:colOff>1009650</xdr:colOff>
                    <xdr:row>6</xdr:row>
                    <xdr:rowOff>314325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11</xdr:col>
                    <xdr:colOff>504825</xdr:colOff>
                    <xdr:row>7</xdr:row>
                    <xdr:rowOff>95250</xdr:rowOff>
                  </from>
                  <to>
                    <xdr:col>11</xdr:col>
                    <xdr:colOff>1200150</xdr:colOff>
                    <xdr:row>7</xdr:row>
                    <xdr:rowOff>314325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11</xdr:col>
                    <xdr:colOff>504825</xdr:colOff>
                    <xdr:row>8</xdr:row>
                    <xdr:rowOff>57150</xdr:rowOff>
                  </from>
                  <to>
                    <xdr:col>11</xdr:col>
                    <xdr:colOff>838200</xdr:colOff>
                    <xdr:row>8</xdr:row>
                    <xdr:rowOff>285750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11</xdr:col>
                    <xdr:colOff>504825</xdr:colOff>
                    <xdr:row>9</xdr:row>
                    <xdr:rowOff>38100</xdr:rowOff>
                  </from>
                  <to>
                    <xdr:col>11</xdr:col>
                    <xdr:colOff>847725</xdr:colOff>
                    <xdr:row>9</xdr:row>
                    <xdr:rowOff>323850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9</xdr:col>
                    <xdr:colOff>1352550</xdr:colOff>
                    <xdr:row>5</xdr:row>
                    <xdr:rowOff>95250</xdr:rowOff>
                  </from>
                  <to>
                    <xdr:col>10</xdr:col>
                    <xdr:colOff>561975</xdr:colOff>
                    <xdr:row>5</xdr:row>
                    <xdr:rowOff>352425</xdr:rowOff>
                  </to>
                </anchor>
              </controlPr>
            </control>
          </mc:Choice>
        </mc:AlternateContent>
        <mc:AlternateContent xmlns:mc="http://schemas.openxmlformats.org/markup-compatibility/2006">
          <mc:Choice Requires="x14">
            <control shapeId="5151" r:id="rId18" name="Check Box 31">
              <controlPr defaultSize="0" autoFill="0" autoLine="0" autoPict="0">
                <anchor moveWithCells="1">
                  <from>
                    <xdr:col>9</xdr:col>
                    <xdr:colOff>1352550</xdr:colOff>
                    <xdr:row>13</xdr:row>
                    <xdr:rowOff>57150</xdr:rowOff>
                  </from>
                  <to>
                    <xdr:col>10</xdr:col>
                    <xdr:colOff>438150</xdr:colOff>
                    <xdr:row>13</xdr:row>
                    <xdr:rowOff>400050</xdr:rowOff>
                  </to>
                </anchor>
              </controlPr>
            </control>
          </mc:Choice>
        </mc:AlternateContent>
        <mc:AlternateContent xmlns:mc="http://schemas.openxmlformats.org/markup-compatibility/2006">
          <mc:Choice Requires="x14">
            <control shapeId="5152" r:id="rId19" name="Check Box 32">
              <controlPr defaultSize="0" autoFill="0" autoLine="0" autoPict="0">
                <anchor moveWithCells="1">
                  <from>
                    <xdr:col>9</xdr:col>
                    <xdr:colOff>1352550</xdr:colOff>
                    <xdr:row>12</xdr:row>
                    <xdr:rowOff>76200</xdr:rowOff>
                  </from>
                  <to>
                    <xdr:col>10</xdr:col>
                    <xdr:colOff>400050</xdr:colOff>
                    <xdr:row>12</xdr:row>
                    <xdr:rowOff>295275</xdr:rowOff>
                  </to>
                </anchor>
              </controlPr>
            </control>
          </mc:Choice>
        </mc:AlternateContent>
        <mc:AlternateContent xmlns:mc="http://schemas.openxmlformats.org/markup-compatibility/2006">
          <mc:Choice Requires="x14">
            <control shapeId="5153" r:id="rId20" name="Check Box 33">
              <controlPr defaultSize="0" autoFill="0" autoLine="0" autoPict="0">
                <anchor moveWithCells="1">
                  <from>
                    <xdr:col>9</xdr:col>
                    <xdr:colOff>1352550</xdr:colOff>
                    <xdr:row>15</xdr:row>
                    <xdr:rowOff>95250</xdr:rowOff>
                  </from>
                  <to>
                    <xdr:col>10</xdr:col>
                    <xdr:colOff>695325</xdr:colOff>
                    <xdr:row>15</xdr:row>
                    <xdr:rowOff>276225</xdr:rowOff>
                  </to>
                </anchor>
              </controlPr>
            </control>
          </mc:Choice>
        </mc:AlternateContent>
        <mc:AlternateContent xmlns:mc="http://schemas.openxmlformats.org/markup-compatibility/2006">
          <mc:Choice Requires="x14">
            <control shapeId="5154" r:id="rId21" name="Check Box 34">
              <controlPr defaultSize="0" autoFill="0" autoLine="0" autoPict="0">
                <anchor moveWithCells="1">
                  <from>
                    <xdr:col>9</xdr:col>
                    <xdr:colOff>1352550</xdr:colOff>
                    <xdr:row>16</xdr:row>
                    <xdr:rowOff>95250</xdr:rowOff>
                  </from>
                  <to>
                    <xdr:col>10</xdr:col>
                    <xdr:colOff>771525</xdr:colOff>
                    <xdr:row>16</xdr:row>
                    <xdr:rowOff>285750</xdr:rowOff>
                  </to>
                </anchor>
              </controlPr>
            </control>
          </mc:Choice>
        </mc:AlternateContent>
        <mc:AlternateContent xmlns:mc="http://schemas.openxmlformats.org/markup-compatibility/2006">
          <mc:Choice Requires="x14">
            <control shapeId="5155" r:id="rId22" name="Check Box 35">
              <controlPr defaultSize="0" autoFill="0" autoLine="0" autoPict="0">
                <anchor moveWithCells="1">
                  <from>
                    <xdr:col>9</xdr:col>
                    <xdr:colOff>1352550</xdr:colOff>
                    <xdr:row>17</xdr:row>
                    <xdr:rowOff>19050</xdr:rowOff>
                  </from>
                  <to>
                    <xdr:col>10</xdr:col>
                    <xdr:colOff>990600</xdr:colOff>
                    <xdr:row>17</xdr:row>
                    <xdr:rowOff>352425</xdr:rowOff>
                  </to>
                </anchor>
              </controlPr>
            </control>
          </mc:Choice>
        </mc:AlternateContent>
        <mc:AlternateContent xmlns:mc="http://schemas.openxmlformats.org/markup-compatibility/2006">
          <mc:Choice Requires="x14">
            <control shapeId="5156" r:id="rId23" name="Check Box 36">
              <controlPr defaultSize="0" autoFill="0" autoLine="0" autoPict="0">
                <anchor moveWithCells="1">
                  <from>
                    <xdr:col>9</xdr:col>
                    <xdr:colOff>1352550</xdr:colOff>
                    <xdr:row>18</xdr:row>
                    <xdr:rowOff>66675</xdr:rowOff>
                  </from>
                  <to>
                    <xdr:col>10</xdr:col>
                    <xdr:colOff>971550</xdr:colOff>
                    <xdr:row>18</xdr:row>
                    <xdr:rowOff>257175</xdr:rowOff>
                  </to>
                </anchor>
              </controlPr>
            </control>
          </mc:Choice>
        </mc:AlternateContent>
        <mc:AlternateContent xmlns:mc="http://schemas.openxmlformats.org/markup-compatibility/2006">
          <mc:Choice Requires="x14">
            <control shapeId="5157" r:id="rId24" name="Check Box 37">
              <controlPr defaultSize="0" autoFill="0" autoLine="0" autoPict="0">
                <anchor moveWithCells="1">
                  <from>
                    <xdr:col>11</xdr:col>
                    <xdr:colOff>504825</xdr:colOff>
                    <xdr:row>12</xdr:row>
                    <xdr:rowOff>85725</xdr:rowOff>
                  </from>
                  <to>
                    <xdr:col>12</xdr:col>
                    <xdr:colOff>161925</xdr:colOff>
                    <xdr:row>12</xdr:row>
                    <xdr:rowOff>314325</xdr:rowOff>
                  </to>
                </anchor>
              </controlPr>
            </control>
          </mc:Choice>
        </mc:AlternateContent>
        <mc:AlternateContent xmlns:mc="http://schemas.openxmlformats.org/markup-compatibility/2006">
          <mc:Choice Requires="x14">
            <control shapeId="5158" r:id="rId25" name="Check Box 38">
              <controlPr defaultSize="0" autoFill="0" autoLine="0" autoPict="0">
                <anchor moveWithCells="1">
                  <from>
                    <xdr:col>11</xdr:col>
                    <xdr:colOff>504825</xdr:colOff>
                    <xdr:row>13</xdr:row>
                    <xdr:rowOff>76200</xdr:rowOff>
                  </from>
                  <to>
                    <xdr:col>12</xdr:col>
                    <xdr:colOff>152400</xdr:colOff>
                    <xdr:row>13</xdr:row>
                    <xdr:rowOff>295275</xdr:rowOff>
                  </to>
                </anchor>
              </controlPr>
            </control>
          </mc:Choice>
        </mc:AlternateContent>
        <mc:AlternateContent xmlns:mc="http://schemas.openxmlformats.org/markup-compatibility/2006">
          <mc:Choice Requires="x14">
            <control shapeId="5159" r:id="rId26" name="Check Box 39">
              <controlPr defaultSize="0" autoFill="0" autoLine="0" autoPict="0">
                <anchor moveWithCells="1">
                  <from>
                    <xdr:col>11</xdr:col>
                    <xdr:colOff>504825</xdr:colOff>
                    <xdr:row>14</xdr:row>
                    <xdr:rowOff>104775</xdr:rowOff>
                  </from>
                  <to>
                    <xdr:col>11</xdr:col>
                    <xdr:colOff>1152525</xdr:colOff>
                    <xdr:row>14</xdr:row>
                    <xdr:rowOff>323850</xdr:rowOff>
                  </to>
                </anchor>
              </controlPr>
            </control>
          </mc:Choice>
        </mc:AlternateContent>
        <mc:AlternateContent xmlns:mc="http://schemas.openxmlformats.org/markup-compatibility/2006">
          <mc:Choice Requires="x14">
            <control shapeId="5160" r:id="rId27" name="Check Box 40">
              <controlPr defaultSize="0" autoFill="0" autoLine="0" autoPict="0">
                <anchor moveWithCells="1">
                  <from>
                    <xdr:col>11</xdr:col>
                    <xdr:colOff>504825</xdr:colOff>
                    <xdr:row>15</xdr:row>
                    <xdr:rowOff>57150</xdr:rowOff>
                  </from>
                  <to>
                    <xdr:col>11</xdr:col>
                    <xdr:colOff>1009650</xdr:colOff>
                    <xdr:row>15</xdr:row>
                    <xdr:rowOff>314325</xdr:rowOff>
                  </to>
                </anchor>
              </controlPr>
            </control>
          </mc:Choice>
        </mc:AlternateContent>
        <mc:AlternateContent xmlns:mc="http://schemas.openxmlformats.org/markup-compatibility/2006">
          <mc:Choice Requires="x14">
            <control shapeId="5161" r:id="rId28" name="Check Box 41">
              <controlPr defaultSize="0" autoFill="0" autoLine="0" autoPict="0">
                <anchor moveWithCells="1">
                  <from>
                    <xdr:col>11</xdr:col>
                    <xdr:colOff>504825</xdr:colOff>
                    <xdr:row>16</xdr:row>
                    <xdr:rowOff>95250</xdr:rowOff>
                  </from>
                  <to>
                    <xdr:col>11</xdr:col>
                    <xdr:colOff>1200150</xdr:colOff>
                    <xdr:row>16</xdr:row>
                    <xdr:rowOff>314325</xdr:rowOff>
                  </to>
                </anchor>
              </controlPr>
            </control>
          </mc:Choice>
        </mc:AlternateContent>
        <mc:AlternateContent xmlns:mc="http://schemas.openxmlformats.org/markup-compatibility/2006">
          <mc:Choice Requires="x14">
            <control shapeId="5162" r:id="rId29" name="Check Box 42">
              <controlPr defaultSize="0" autoFill="0" autoLine="0" autoPict="0">
                <anchor moveWithCells="1">
                  <from>
                    <xdr:col>11</xdr:col>
                    <xdr:colOff>504825</xdr:colOff>
                    <xdr:row>17</xdr:row>
                    <xdr:rowOff>57150</xdr:rowOff>
                  </from>
                  <to>
                    <xdr:col>11</xdr:col>
                    <xdr:colOff>838200</xdr:colOff>
                    <xdr:row>17</xdr:row>
                    <xdr:rowOff>285750</xdr:rowOff>
                  </to>
                </anchor>
              </controlPr>
            </control>
          </mc:Choice>
        </mc:AlternateContent>
        <mc:AlternateContent xmlns:mc="http://schemas.openxmlformats.org/markup-compatibility/2006">
          <mc:Choice Requires="x14">
            <control shapeId="5163" r:id="rId30" name="Check Box 43">
              <controlPr defaultSize="0" autoFill="0" autoLine="0" autoPict="0">
                <anchor moveWithCells="1">
                  <from>
                    <xdr:col>11</xdr:col>
                    <xdr:colOff>504825</xdr:colOff>
                    <xdr:row>18</xdr:row>
                    <xdr:rowOff>38100</xdr:rowOff>
                  </from>
                  <to>
                    <xdr:col>11</xdr:col>
                    <xdr:colOff>847725</xdr:colOff>
                    <xdr:row>18</xdr:row>
                    <xdr:rowOff>323850</xdr:rowOff>
                  </to>
                </anchor>
              </controlPr>
            </control>
          </mc:Choice>
        </mc:AlternateContent>
        <mc:AlternateContent xmlns:mc="http://schemas.openxmlformats.org/markup-compatibility/2006">
          <mc:Choice Requires="x14">
            <control shapeId="5164" r:id="rId31" name="Check Box 44">
              <controlPr defaultSize="0" autoFill="0" autoLine="0" autoPict="0">
                <anchor moveWithCells="1">
                  <from>
                    <xdr:col>9</xdr:col>
                    <xdr:colOff>1352550</xdr:colOff>
                    <xdr:row>14</xdr:row>
                    <xdr:rowOff>95250</xdr:rowOff>
                  </from>
                  <to>
                    <xdr:col>10</xdr:col>
                    <xdr:colOff>561975</xdr:colOff>
                    <xdr:row>14</xdr:row>
                    <xdr:rowOff>352425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1056E-9E70-4402-A3FF-518773C1BC9C}">
  <sheetPr codeName="Sheet8">
    <pageSetUpPr fitToPage="1"/>
  </sheetPr>
  <dimension ref="A1:P11"/>
  <sheetViews>
    <sheetView showGridLines="0" zoomScale="90" zoomScaleNormal="90" workbookViewId="0">
      <selection activeCell="F9" sqref="F9"/>
    </sheetView>
  </sheetViews>
  <sheetFormatPr defaultRowHeight="15" x14ac:dyDescent="0.25"/>
  <cols>
    <col min="1" max="1" width="16.42578125" customWidth="1"/>
    <col min="2" max="2" width="18.140625" customWidth="1"/>
    <col min="3" max="3" width="11.28515625" customWidth="1"/>
    <col min="4" max="4" width="13.5703125" customWidth="1"/>
    <col min="5" max="5" width="28.28515625" customWidth="1"/>
    <col min="6" max="6" width="27.140625" customWidth="1"/>
    <col min="7" max="7" width="29.140625" customWidth="1"/>
    <col min="8" max="8" width="21.140625" customWidth="1"/>
    <col min="9" max="15" width="16.42578125" customWidth="1"/>
    <col min="16" max="16" width="18" customWidth="1"/>
  </cols>
  <sheetData>
    <row r="1" spans="1:16" ht="21" x14ac:dyDescent="0.25">
      <c r="A1" s="357" t="s">
        <v>469</v>
      </c>
      <c r="B1" s="358"/>
      <c r="C1" s="358"/>
      <c r="D1" s="358"/>
      <c r="E1" s="358"/>
      <c r="F1" s="358"/>
      <c r="G1" s="358"/>
      <c r="H1" s="358"/>
      <c r="I1" s="358"/>
      <c r="J1" s="358"/>
      <c r="K1" s="358"/>
      <c r="L1" s="358"/>
      <c r="M1" s="358"/>
      <c r="N1" s="358"/>
      <c r="O1" s="358"/>
      <c r="P1" s="359"/>
    </row>
    <row r="2" spans="1:16" s="2" customFormat="1" ht="24" customHeight="1" x14ac:dyDescent="0.25">
      <c r="A2" s="252" t="s">
        <v>461</v>
      </c>
      <c r="B2" s="252"/>
      <c r="C2" s="252"/>
      <c r="D2" s="252"/>
      <c r="E2" s="252"/>
      <c r="F2" s="252"/>
      <c r="G2" s="252"/>
      <c r="H2" s="252"/>
      <c r="I2" s="252"/>
      <c r="J2" s="252"/>
      <c r="K2" s="252"/>
      <c r="L2" s="252"/>
      <c r="M2" s="252"/>
      <c r="N2" s="252"/>
      <c r="O2" s="252"/>
      <c r="P2" s="252"/>
    </row>
    <row r="3" spans="1:16" ht="40.5" customHeight="1" x14ac:dyDescent="0.25">
      <c r="A3" s="346" t="s">
        <v>462</v>
      </c>
      <c r="B3" s="348"/>
      <c r="C3" s="352" t="s">
        <v>110</v>
      </c>
      <c r="D3" s="353"/>
      <c r="E3" s="18" t="s">
        <v>463</v>
      </c>
      <c r="F3" s="177" t="s">
        <v>464</v>
      </c>
      <c r="G3" s="18" t="s">
        <v>465</v>
      </c>
      <c r="H3" s="18" t="s">
        <v>194</v>
      </c>
      <c r="I3" s="18" t="s">
        <v>466</v>
      </c>
      <c r="J3" s="18" t="s">
        <v>109</v>
      </c>
      <c r="K3" s="18" t="s">
        <v>65</v>
      </c>
      <c r="L3" s="18" t="s">
        <v>467</v>
      </c>
      <c r="M3" s="352" t="s">
        <v>468</v>
      </c>
      <c r="N3" s="353"/>
      <c r="O3" s="157" t="s">
        <v>471</v>
      </c>
      <c r="P3" s="147" t="s">
        <v>111</v>
      </c>
    </row>
    <row r="4" spans="1:16" ht="50.1" customHeight="1" x14ac:dyDescent="0.25">
      <c r="A4" s="324"/>
      <c r="B4" s="324"/>
      <c r="C4" s="354"/>
      <c r="D4" s="354"/>
      <c r="E4" s="156"/>
      <c r="F4" s="156"/>
      <c r="G4" s="176"/>
      <c r="H4" s="17"/>
      <c r="I4" s="17"/>
      <c r="J4" s="178"/>
      <c r="K4" s="17"/>
      <c r="L4" s="181"/>
      <c r="M4" s="365"/>
      <c r="N4" s="366"/>
      <c r="O4" s="158"/>
      <c r="P4" s="158"/>
    </row>
    <row r="5" spans="1:16" ht="50.1" customHeight="1" x14ac:dyDescent="0.25">
      <c r="A5" s="324"/>
      <c r="B5" s="324"/>
      <c r="C5" s="354"/>
      <c r="D5" s="354"/>
      <c r="E5" s="156"/>
      <c r="F5" s="156"/>
      <c r="G5" s="176"/>
      <c r="H5" s="17"/>
      <c r="I5" s="17"/>
      <c r="J5" s="178"/>
      <c r="K5" s="176"/>
      <c r="L5" s="181"/>
      <c r="M5" s="365"/>
      <c r="N5" s="366"/>
      <c r="O5" s="158"/>
      <c r="P5" s="158"/>
    </row>
    <row r="6" spans="1:16" ht="21" x14ac:dyDescent="0.25">
      <c r="A6" s="564" t="s">
        <v>470</v>
      </c>
      <c r="B6" s="565"/>
      <c r="C6" s="565"/>
      <c r="D6" s="565"/>
      <c r="E6" s="565"/>
      <c r="F6" s="565"/>
      <c r="G6" s="565"/>
      <c r="H6" s="565"/>
      <c r="I6" s="565"/>
      <c r="J6" s="565"/>
      <c r="K6" s="565"/>
      <c r="L6" s="565"/>
      <c r="M6" s="565"/>
      <c r="N6" s="565"/>
      <c r="O6" s="565"/>
      <c r="P6" s="566"/>
    </row>
    <row r="7" spans="1:16" s="2" customFormat="1" ht="24" customHeight="1" x14ac:dyDescent="0.25">
      <c r="A7" s="563" t="s">
        <v>113</v>
      </c>
      <c r="B7" s="563"/>
      <c r="C7" s="563"/>
      <c r="D7" s="563"/>
      <c r="E7" s="563"/>
      <c r="F7" s="563"/>
      <c r="G7" s="563"/>
      <c r="H7" s="563"/>
      <c r="I7" s="563"/>
      <c r="J7" s="563"/>
      <c r="K7" s="563"/>
      <c r="L7" s="563"/>
      <c r="M7" s="563"/>
      <c r="N7" s="563"/>
      <c r="O7" s="563"/>
      <c r="P7" s="563"/>
    </row>
    <row r="8" spans="1:16" ht="40.5" customHeight="1" x14ac:dyDescent="0.25">
      <c r="A8" s="346" t="s">
        <v>472</v>
      </c>
      <c r="B8" s="347"/>
      <c r="C8" s="348"/>
      <c r="D8" s="352" t="s">
        <v>110</v>
      </c>
      <c r="E8" s="353"/>
      <c r="F8" s="18" t="s">
        <v>194</v>
      </c>
      <c r="G8" s="18" t="s">
        <v>466</v>
      </c>
      <c r="H8" s="18" t="s">
        <v>109</v>
      </c>
      <c r="I8" s="352" t="s">
        <v>65</v>
      </c>
      <c r="J8" s="353"/>
      <c r="K8" s="157" t="s">
        <v>471</v>
      </c>
      <c r="L8" s="362" t="s">
        <v>112</v>
      </c>
      <c r="M8" s="363"/>
      <c r="N8" s="363"/>
      <c r="O8" s="363"/>
      <c r="P8" s="364"/>
    </row>
    <row r="9" spans="1:16" ht="50.1" customHeight="1" x14ac:dyDescent="0.25">
      <c r="A9" s="349"/>
      <c r="B9" s="350"/>
      <c r="C9" s="351"/>
      <c r="D9" s="354"/>
      <c r="E9" s="354"/>
      <c r="F9" s="17"/>
      <c r="G9" s="17"/>
      <c r="H9" s="17"/>
      <c r="I9" s="355"/>
      <c r="J9" s="356"/>
      <c r="K9" s="158"/>
      <c r="L9" s="349"/>
      <c r="M9" s="350"/>
      <c r="N9" s="350"/>
      <c r="O9" s="350"/>
      <c r="P9" s="351"/>
    </row>
    <row r="10" spans="1:16" s="16" customFormat="1" ht="25.15" customHeight="1" x14ac:dyDescent="0.25">
      <c r="A10" s="360" t="s">
        <v>115</v>
      </c>
      <c r="B10" s="319"/>
      <c r="C10" s="319"/>
      <c r="D10" s="319"/>
      <c r="E10" s="319"/>
      <c r="F10" s="319"/>
      <c r="G10" s="319"/>
      <c r="H10" s="319"/>
      <c r="I10" s="319"/>
      <c r="J10" s="319"/>
      <c r="K10" s="319"/>
      <c r="L10" s="319"/>
      <c r="M10" s="319"/>
      <c r="N10" s="319"/>
      <c r="O10" s="319"/>
      <c r="P10" s="361"/>
    </row>
    <row r="11" spans="1:16" ht="15.75" thickBot="1" x14ac:dyDescent="0.3">
      <c r="A11" s="596"/>
      <c r="B11" s="597"/>
      <c r="C11" s="597"/>
      <c r="D11" s="597"/>
      <c r="E11" s="597"/>
      <c r="F11" s="597"/>
      <c r="G11" s="597"/>
      <c r="H11" s="597"/>
      <c r="I11" s="597"/>
      <c r="J11" s="597"/>
      <c r="K11" s="597"/>
      <c r="L11" s="597"/>
      <c r="M11" s="597"/>
      <c r="N11" s="597"/>
      <c r="O11" s="597"/>
      <c r="P11" s="598"/>
    </row>
  </sheetData>
  <mergeCells count="22">
    <mergeCell ref="A1:P1"/>
    <mergeCell ref="A2:P2"/>
    <mergeCell ref="A6:P6"/>
    <mergeCell ref="A10:P10"/>
    <mergeCell ref="A7:P7"/>
    <mergeCell ref="L8:P8"/>
    <mergeCell ref="L9:P9"/>
    <mergeCell ref="A3:B3"/>
    <mergeCell ref="M3:N3"/>
    <mergeCell ref="M4:N4"/>
    <mergeCell ref="A5:B5"/>
    <mergeCell ref="C5:D5"/>
    <mergeCell ref="M5:N5"/>
    <mergeCell ref="A4:B4"/>
    <mergeCell ref="C3:D3"/>
    <mergeCell ref="C4:D4"/>
    <mergeCell ref="A8:C8"/>
    <mergeCell ref="A9:C9"/>
    <mergeCell ref="D8:E8"/>
    <mergeCell ref="D9:E9"/>
    <mergeCell ref="I8:J8"/>
    <mergeCell ref="I9:J9"/>
  </mergeCells>
  <dataValidations xWindow="651" yWindow="405" count="18">
    <dataValidation type="whole" allowBlank="1" showInputMessage="1" showErrorMessage="1" promptTitle="Depth of Existing Insulation" prompt="Enter the depth of the existing insulation in inches." sqref="G4:G5" xr:uid="{04E1A51A-954D-4035-AA8E-597B73727ADF}">
      <formula1>0</formula1>
      <formula2>36</formula2>
    </dataValidation>
    <dataValidation allowBlank="1" showInputMessage="1" showErrorMessage="1" promptTitle="Added R-Value" prompt="Enter the R-value of added attic insulation you wish NEAT to evaluate. If entered, all other levels will be ignored and the addition of the specified level will be considered mandatory" sqref="G4:G5" xr:uid="{AB66EA1B-0962-456D-A002-87EFA2D37B70}"/>
    <dataValidation allowBlank="1" showInputMessage="1" showErrorMessage="1" promptTitle="Existing R-Value" prompt="Enter the Existing or Current R-Value in the Attic Area as defined by the BPI Insulation Guide. _x000a_" sqref="H9" xr:uid="{66A0444D-F4B9-48F0-92CF-E3292D4B36CD}"/>
    <dataValidation type="list" allowBlank="1" showInputMessage="1" showErrorMessage="1" promptTitle="Condition" prompt="Enter the current condition of the attic area. _x000a_" sqref="K4:K5" xr:uid="{7BCB6C1E-E7B0-4D5D-BD67-2E293D0BB469}">
      <formula1>"Good, Fair, Poor,"</formula1>
    </dataValidation>
    <dataValidation allowBlank="1" showInputMessage="1" showErrorMessage="1" promptTitle="Additional Cost(s)" prompt="Enter the additional cost associated with insulating this specific attic segment in units of dollars. _x000a_" sqref="L9 P4:P5" xr:uid="{8CEF1784-3C7D-4829-AD0B-9345A8230739}"/>
    <dataValidation allowBlank="1" showErrorMessage="1" promptTitle="Additional Cost" prompt="Enter any additional costs not normally associated with installation of attic insulation." sqref="J3 D8:E8 C3:D3" xr:uid="{20B043CC-BC58-4BDD-868B-660E2D5F941A}"/>
    <dataValidation type="list" allowBlank="1" showInputMessage="1" showErrorMessage="1" promptTitle="Roof Color " prompt="Select the description of the roof color, indicating its level of weatherization. _x000a_" sqref="C4:D4 C5:D5 D9:E9" xr:uid="{63FEBF70-C02D-4B64-9DA8-135B61D1F1DD}">
      <formula1>"White Reflective or Shaded, Normal or Weathered "</formula1>
    </dataValidation>
    <dataValidation type="list" allowBlank="1" showInputMessage="1" showErrorMessage="1" promptTitle="Condition" prompt="Enter the current condition of the attic area. _x000a_" sqref="I9" xr:uid="{ECEDBC4F-537F-49D8-8450-BF3A5F07C628}">
      <formula1>"Good, Fair, Poor, "</formula1>
    </dataValidation>
    <dataValidation type="list" allowBlank="1" showInputMessage="1" showErrorMessage="1" promptTitle="Roof Type" prompt="Enter the Roof Type of the Mobile Home from the dropdown list. " sqref="A4:B5" xr:uid="{C89BBA06-48FD-4B52-8436-90F60173F274}">
      <formula1>"Flat, Bowstring, Pitched "</formula1>
    </dataValidation>
    <dataValidation type="list" allowBlank="1" showInputMessage="1" showErrorMessage="1" promptTitle="Joist Size: " prompt="Enter the Joist Size for the Flat roof from the dropdown list. " sqref="E4:E5" xr:uid="{571B37F5-2CB7-482D-B144-F6546D64177D}">
      <formula1>"2 X 4, 2 X6, 2 X 8"</formula1>
    </dataValidation>
    <dataValidation allowBlank="1" showInputMessage="1" showErrorMessage="1" promptTitle="Height of Roof at Center (in)" prompt="If Roof Type is a Bowstring Roof input height from the top of existing insulation to highest point. " sqref="F4:F5" xr:uid="{381F4B85-C769-42FE-96C7-C7204CD90F4E}"/>
    <dataValidation type="list" allowBlank="1" showInputMessage="1" showErrorMessage="1" promptTitle="Existing Insulation Type " prompt="Select the insulation type found in mobile home from the dropdown list. _x000a_" sqref="H4:H5 F9" xr:uid="{596521AB-1EA7-4BF5-8489-49A7EF9DF46D}">
      <formula1>"Batt/Blanket, Loose Fill, Foam Core, None"</formula1>
    </dataValidation>
    <dataValidation allowBlank="1" showInputMessage="1" showErrorMessage="1" promptTitle="Existing Insulation (in)" prompt="Enter the Insulation depth in the attic space in Inches. " sqref="I4:I5 G9" xr:uid="{C27D3752-54CC-481E-A417-C3D99853EC6E}"/>
    <dataValidation allowBlank="1" showInputMessage="1" showErrorMessage="1" promptTitle="Cathedral Ceiling (%)" prompt="Enter the % of the Cathedral Ceiling for the Mobile Home. _x000a_" sqref="L4:L5" xr:uid="{D78DC753-182A-4547-9EED-CFB7024AE7B3}"/>
    <dataValidation type="list" allowBlank="1" showInputMessage="1" showErrorMessage="1" promptTitle="Step Wall Orientation" prompt="Some manufactured homes ceilings slope up to the top of a short wall. This short wall steps vertically down to the average home height. " sqref="M4:N5" xr:uid="{1A3639AD-DA58-45EA-8E30-6C0B2D2DB5E1}">
      <formula1>"North, South, East, West, No Step Wall"</formula1>
    </dataValidation>
    <dataValidation type="list" allowBlank="1" showInputMessage="1" showErrorMessage="1" promptTitle="Add Ventilation?" prompt="Does Mobile Home need ventilation? _x000a_Select from the dropdown list. " sqref="O4:O5 K9" xr:uid="{5E3BCE03-0FA4-4216-AD49-48F1BD6E65F4}">
      <formula1>"Yes, No, N/A- Explained In Notes "</formula1>
    </dataValidation>
    <dataValidation type="list" allowBlank="1" showInputMessage="1" showErrorMessage="1" promptTitle="Joist Size " prompt="Enter the Joist Size of the Addition from the dropdown list.  " sqref="A9:C9" xr:uid="{FE78540B-A435-4416-8D62-F71E857DB82F}">
      <formula1>"2 X 4, 2 X 6, 2 X 8"</formula1>
    </dataValidation>
    <dataValidation type="list" allowBlank="1" showInputMessage="1" showErrorMessage="1" promptTitle="Existing R-Value " prompt="Enter the Existing or Current R-Value in the Attic Area as defined by the BPI Insulation Guide. " sqref="J5 J4" xr:uid="{19474F25-57AC-4828-8EAB-AB4A0AFE17B2}">
      <formula1>"None, Blown Cellulose, Blown Fiberglass "</formula1>
    </dataValidation>
  </dataValidations>
  <pageMargins left="0" right="0" top="0" bottom="0" header="0" footer="0"/>
  <pageSetup scale="44" orientation="landscape"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9EBFB-F4C3-4E2D-B7F2-5F3B855F6881}">
  <sheetPr codeName="Sheet9">
    <pageSetUpPr fitToPage="1"/>
  </sheetPr>
  <dimension ref="A1:N24"/>
  <sheetViews>
    <sheetView showGridLines="0" zoomScale="90" zoomScaleNormal="90" workbookViewId="0">
      <selection sqref="A1:N1"/>
    </sheetView>
  </sheetViews>
  <sheetFormatPr defaultRowHeight="15" x14ac:dyDescent="0.25"/>
  <cols>
    <col min="1" max="11" width="16" customWidth="1"/>
    <col min="12" max="12" width="17.28515625" customWidth="1"/>
    <col min="13" max="14" width="16" customWidth="1"/>
  </cols>
  <sheetData>
    <row r="1" spans="1:14" ht="18.75" x14ac:dyDescent="0.25">
      <c r="A1" s="388" t="s">
        <v>486</v>
      </c>
      <c r="B1" s="388"/>
      <c r="C1" s="388"/>
      <c r="D1" s="388"/>
      <c r="E1" s="388"/>
      <c r="F1" s="388"/>
      <c r="G1" s="388"/>
      <c r="H1" s="388"/>
      <c r="I1" s="388"/>
      <c r="J1" s="388"/>
      <c r="K1" s="388"/>
      <c r="L1" s="388"/>
      <c r="M1" s="388"/>
      <c r="N1" s="388"/>
    </row>
    <row r="2" spans="1:14" ht="24" customHeight="1" x14ac:dyDescent="0.25">
      <c r="A2" s="374" t="s">
        <v>487</v>
      </c>
      <c r="B2" s="374"/>
      <c r="C2" s="374"/>
      <c r="D2" s="374"/>
      <c r="E2" s="374"/>
      <c r="F2" s="374"/>
      <c r="G2" s="374"/>
      <c r="H2" s="374"/>
      <c r="I2" s="374"/>
      <c r="J2" s="374"/>
      <c r="K2" s="389"/>
      <c r="L2" s="389"/>
      <c r="M2" s="389"/>
      <c r="N2" s="389"/>
    </row>
    <row r="3" spans="1:14" x14ac:dyDescent="0.25">
      <c r="A3" s="367" t="s">
        <v>473</v>
      </c>
      <c r="B3" s="367"/>
      <c r="C3" s="367"/>
      <c r="D3" s="241"/>
      <c r="E3" s="241"/>
      <c r="F3" s="367" t="s">
        <v>474</v>
      </c>
      <c r="G3" s="367"/>
      <c r="H3" s="375"/>
      <c r="I3" s="377" t="s">
        <v>475</v>
      </c>
      <c r="J3" s="378"/>
      <c r="K3" s="168"/>
      <c r="L3" s="169"/>
      <c r="M3" s="169"/>
      <c r="N3" s="170"/>
    </row>
    <row r="4" spans="1:14" x14ac:dyDescent="0.25">
      <c r="A4" s="391"/>
      <c r="B4" s="391"/>
      <c r="C4" s="391"/>
      <c r="D4" s="392"/>
      <c r="E4" s="392"/>
      <c r="F4" s="391"/>
      <c r="G4" s="391"/>
      <c r="H4" s="376"/>
      <c r="I4" s="379"/>
      <c r="J4" s="380"/>
      <c r="K4" s="171"/>
      <c r="L4" s="172"/>
      <c r="M4" s="172"/>
      <c r="N4" s="173"/>
    </row>
    <row r="5" spans="1:14" ht="24" customHeight="1" x14ac:dyDescent="0.25">
      <c r="A5" s="271" t="s">
        <v>476</v>
      </c>
      <c r="B5" s="272"/>
      <c r="C5" s="272"/>
      <c r="D5" s="272"/>
      <c r="E5" s="272"/>
      <c r="F5" s="272"/>
      <c r="G5" s="272"/>
      <c r="H5" s="272"/>
      <c r="I5" s="272"/>
      <c r="J5" s="272"/>
      <c r="K5" s="272"/>
      <c r="L5" s="272"/>
      <c r="M5" s="272"/>
      <c r="N5" s="285"/>
    </row>
    <row r="6" spans="1:14" x14ac:dyDescent="0.25">
      <c r="A6" s="367" t="s">
        <v>477</v>
      </c>
      <c r="B6" s="367"/>
      <c r="C6" s="241"/>
      <c r="D6" s="241"/>
      <c r="E6" s="367" t="s">
        <v>478</v>
      </c>
      <c r="F6" s="367"/>
      <c r="G6" s="241"/>
      <c r="H6" s="241"/>
      <c r="I6" s="367" t="s">
        <v>491</v>
      </c>
      <c r="J6" s="367"/>
      <c r="K6" s="385"/>
      <c r="L6" s="387" t="s">
        <v>479</v>
      </c>
      <c r="M6" s="387"/>
      <c r="N6" s="383"/>
    </row>
    <row r="7" spans="1:14" x14ac:dyDescent="0.25">
      <c r="A7" s="367"/>
      <c r="B7" s="367"/>
      <c r="C7" s="241"/>
      <c r="D7" s="241"/>
      <c r="E7" s="367"/>
      <c r="F7" s="367"/>
      <c r="G7" s="241"/>
      <c r="H7" s="241"/>
      <c r="I7" s="367"/>
      <c r="J7" s="367"/>
      <c r="K7" s="386"/>
      <c r="L7" s="367"/>
      <c r="M7" s="367"/>
      <c r="N7" s="384"/>
    </row>
    <row r="8" spans="1:14" x14ac:dyDescent="0.25">
      <c r="A8" s="367"/>
      <c r="B8" s="367"/>
      <c r="C8" s="241"/>
      <c r="D8" s="241"/>
      <c r="E8" s="367"/>
      <c r="F8" s="367"/>
      <c r="G8" s="241"/>
      <c r="H8" s="241"/>
      <c r="I8" s="367"/>
      <c r="J8" s="367"/>
      <c r="K8" s="386"/>
      <c r="L8" s="367"/>
      <c r="M8" s="367"/>
      <c r="N8" s="384"/>
    </row>
    <row r="9" spans="1:14" ht="24" customHeight="1" x14ac:dyDescent="0.25">
      <c r="A9" s="252" t="s">
        <v>480</v>
      </c>
      <c r="B9" s="252"/>
      <c r="C9" s="252"/>
      <c r="D9" s="252"/>
      <c r="E9" s="252"/>
      <c r="F9" s="252"/>
      <c r="G9" s="252"/>
      <c r="H9" s="252"/>
      <c r="I9" s="252"/>
      <c r="J9" s="252"/>
      <c r="K9" s="252"/>
      <c r="L9" s="252"/>
      <c r="M9" s="252"/>
      <c r="N9" s="252"/>
    </row>
    <row r="10" spans="1:14" x14ac:dyDescent="0.25">
      <c r="A10" s="367" t="s">
        <v>493</v>
      </c>
      <c r="B10" s="367"/>
      <c r="C10" s="367" t="s">
        <v>481</v>
      </c>
      <c r="D10" s="367"/>
      <c r="E10" s="367" t="s">
        <v>482</v>
      </c>
      <c r="F10" s="367"/>
      <c r="G10" s="367" t="s">
        <v>483</v>
      </c>
      <c r="H10" s="367"/>
      <c r="I10" s="367" t="s">
        <v>478</v>
      </c>
      <c r="J10" s="367"/>
      <c r="K10" s="367" t="s">
        <v>484</v>
      </c>
      <c r="L10" s="367"/>
      <c r="M10" s="367" t="s">
        <v>485</v>
      </c>
      <c r="N10" s="367"/>
    </row>
    <row r="11" spans="1:14" ht="20.100000000000001" customHeight="1" x14ac:dyDescent="0.25">
      <c r="A11" s="367"/>
      <c r="B11" s="367"/>
      <c r="C11" s="367"/>
      <c r="D11" s="367"/>
      <c r="E11" s="367"/>
      <c r="F11" s="367"/>
      <c r="G11" s="367"/>
      <c r="H11" s="367"/>
      <c r="I11" s="367"/>
      <c r="J11" s="367"/>
      <c r="K11" s="367"/>
      <c r="L11" s="367"/>
      <c r="M11" s="367"/>
      <c r="N11" s="367"/>
    </row>
    <row r="12" spans="1:14" x14ac:dyDescent="0.25">
      <c r="A12" s="241"/>
      <c r="B12" s="241"/>
      <c r="C12" s="241"/>
      <c r="D12" s="241"/>
      <c r="E12" s="241"/>
      <c r="F12" s="241"/>
      <c r="G12" s="384"/>
      <c r="H12" s="384"/>
      <c r="I12" s="241"/>
      <c r="J12" s="241"/>
      <c r="K12" s="241"/>
      <c r="L12" s="241"/>
      <c r="M12" s="384"/>
      <c r="N12" s="384"/>
    </row>
    <row r="13" spans="1:14" x14ac:dyDescent="0.25">
      <c r="A13" s="241"/>
      <c r="B13" s="241"/>
      <c r="C13" s="241"/>
      <c r="D13" s="241"/>
      <c r="E13" s="241"/>
      <c r="F13" s="241"/>
      <c r="G13" s="384"/>
      <c r="H13" s="384"/>
      <c r="I13" s="241"/>
      <c r="J13" s="241"/>
      <c r="K13" s="241"/>
      <c r="L13" s="241"/>
      <c r="M13" s="384"/>
      <c r="N13" s="384"/>
    </row>
    <row r="14" spans="1:14" ht="24" customHeight="1" x14ac:dyDescent="0.25">
      <c r="A14" s="567" t="s">
        <v>488</v>
      </c>
      <c r="B14" s="567"/>
      <c r="C14" s="567"/>
      <c r="D14" s="567"/>
      <c r="E14" s="567"/>
      <c r="F14" s="567"/>
      <c r="G14" s="567"/>
      <c r="H14" s="567"/>
      <c r="I14" s="567"/>
      <c r="J14" s="567"/>
      <c r="K14" s="567"/>
      <c r="L14" s="567"/>
      <c r="M14" s="567"/>
      <c r="N14" s="567"/>
    </row>
    <row r="15" spans="1:14" ht="15" customHeight="1" x14ac:dyDescent="0.25">
      <c r="A15" s="367" t="s">
        <v>114</v>
      </c>
      <c r="B15" s="367"/>
      <c r="C15" s="367"/>
      <c r="D15" s="367" t="s">
        <v>130</v>
      </c>
      <c r="E15" s="367"/>
      <c r="F15" s="367"/>
      <c r="G15" s="367" t="s">
        <v>429</v>
      </c>
      <c r="H15" s="367"/>
      <c r="I15" s="367"/>
      <c r="J15" s="367" t="s">
        <v>493</v>
      </c>
      <c r="K15" s="367"/>
      <c r="L15" s="367"/>
      <c r="M15" s="367"/>
      <c r="N15" s="367"/>
    </row>
    <row r="16" spans="1:14" x14ac:dyDescent="0.25">
      <c r="A16" s="367"/>
      <c r="B16" s="367"/>
      <c r="C16" s="367"/>
      <c r="D16" s="367"/>
      <c r="E16" s="367"/>
      <c r="F16" s="367"/>
      <c r="G16" s="367"/>
      <c r="H16" s="367"/>
      <c r="I16" s="367"/>
      <c r="J16" s="367"/>
      <c r="K16" s="367"/>
      <c r="L16" s="367"/>
      <c r="M16" s="367"/>
      <c r="N16" s="367"/>
    </row>
    <row r="17" spans="1:14" x14ac:dyDescent="0.25">
      <c r="A17" s="241"/>
      <c r="B17" s="241"/>
      <c r="C17" s="241"/>
      <c r="D17" s="368"/>
      <c r="E17" s="369"/>
      <c r="F17" s="370"/>
      <c r="G17" s="241"/>
      <c r="H17" s="241"/>
      <c r="I17" s="241"/>
      <c r="J17" s="368"/>
      <c r="K17" s="369"/>
      <c r="L17" s="369"/>
      <c r="M17" s="369"/>
      <c r="N17" s="370"/>
    </row>
    <row r="18" spans="1:14" x14ac:dyDescent="0.25">
      <c r="A18" s="241"/>
      <c r="B18" s="241"/>
      <c r="C18" s="241"/>
      <c r="D18" s="371"/>
      <c r="E18" s="372"/>
      <c r="F18" s="373"/>
      <c r="G18" s="241"/>
      <c r="H18" s="241"/>
      <c r="I18" s="241"/>
      <c r="J18" s="371"/>
      <c r="K18" s="372"/>
      <c r="L18" s="372"/>
      <c r="M18" s="372"/>
      <c r="N18" s="373"/>
    </row>
    <row r="19" spans="1:14" ht="24" customHeight="1" x14ac:dyDescent="0.25">
      <c r="A19" s="567" t="s">
        <v>489</v>
      </c>
      <c r="B19" s="567"/>
      <c r="C19" s="567"/>
      <c r="D19" s="567"/>
      <c r="E19" s="567"/>
      <c r="F19" s="567"/>
      <c r="G19" s="567"/>
      <c r="H19" s="567"/>
      <c r="I19" s="567"/>
      <c r="J19" s="567"/>
      <c r="K19" s="568"/>
      <c r="L19" s="568"/>
      <c r="M19" s="568"/>
      <c r="N19" s="568"/>
    </row>
    <row r="20" spans="1:14" x14ac:dyDescent="0.25">
      <c r="A20" s="367" t="s">
        <v>490</v>
      </c>
      <c r="B20" s="367"/>
      <c r="C20" s="367" t="s">
        <v>491</v>
      </c>
      <c r="D20" s="367"/>
      <c r="E20" s="367"/>
      <c r="F20" s="367" t="s">
        <v>485</v>
      </c>
      <c r="G20" s="367"/>
      <c r="H20" s="367" t="s">
        <v>492</v>
      </c>
      <c r="I20" s="367"/>
      <c r="J20" s="397"/>
      <c r="K20" s="159"/>
      <c r="L20" s="160"/>
      <c r="M20" s="160"/>
      <c r="N20" s="161"/>
    </row>
    <row r="21" spans="1:14" x14ac:dyDescent="0.25">
      <c r="A21" s="367"/>
      <c r="B21" s="367"/>
      <c r="C21" s="367"/>
      <c r="D21" s="367"/>
      <c r="E21" s="367"/>
      <c r="F21" s="367"/>
      <c r="G21" s="367"/>
      <c r="H21" s="367"/>
      <c r="I21" s="367"/>
      <c r="J21" s="397"/>
      <c r="K21" s="162"/>
      <c r="L21" s="163"/>
      <c r="M21" s="163"/>
      <c r="N21" s="164"/>
    </row>
    <row r="22" spans="1:14" x14ac:dyDescent="0.25">
      <c r="A22" s="241"/>
      <c r="B22" s="241"/>
      <c r="C22" s="241"/>
      <c r="D22" s="241"/>
      <c r="E22" s="241"/>
      <c r="F22" s="241"/>
      <c r="G22" s="241"/>
      <c r="H22" s="241"/>
      <c r="I22" s="241"/>
      <c r="J22" s="390"/>
      <c r="K22" s="162"/>
      <c r="L22" s="163"/>
      <c r="M22" s="163"/>
      <c r="N22" s="164"/>
    </row>
    <row r="23" spans="1:14" x14ac:dyDescent="0.25">
      <c r="A23" s="241"/>
      <c r="B23" s="241"/>
      <c r="C23" s="241"/>
      <c r="D23" s="241"/>
      <c r="E23" s="241"/>
      <c r="F23" s="241"/>
      <c r="G23" s="241"/>
      <c r="H23" s="241"/>
      <c r="I23" s="241"/>
      <c r="J23" s="390"/>
      <c r="K23" s="165"/>
      <c r="L23" s="166"/>
      <c r="M23" s="166"/>
      <c r="N23" s="167"/>
    </row>
    <row r="24" spans="1:14" s="16" customFormat="1" ht="30.6" customHeight="1" thickBot="1" x14ac:dyDescent="0.3">
      <c r="A24" s="393" t="s">
        <v>116</v>
      </c>
      <c r="B24" s="394"/>
      <c r="C24" s="394"/>
      <c r="D24" s="394"/>
      <c r="E24" s="394"/>
      <c r="F24" s="394"/>
      <c r="G24" s="394"/>
      <c r="H24" s="394"/>
      <c r="I24" s="394"/>
      <c r="J24" s="394"/>
      <c r="K24" s="395"/>
      <c r="L24" s="395"/>
      <c r="M24" s="395"/>
      <c r="N24" s="396"/>
    </row>
  </sheetData>
  <mergeCells count="50">
    <mergeCell ref="A24:N24"/>
    <mergeCell ref="F20:G21"/>
    <mergeCell ref="F22:G23"/>
    <mergeCell ref="H20:J21"/>
    <mergeCell ref="A6:B8"/>
    <mergeCell ref="G10:H11"/>
    <mergeCell ref="A10:B11"/>
    <mergeCell ref="C10:D11"/>
    <mergeCell ref="I10:J11"/>
    <mergeCell ref="I12:J13"/>
    <mergeCell ref="K10:L11"/>
    <mergeCell ref="M10:N11"/>
    <mergeCell ref="A19:N19"/>
    <mergeCell ref="K12:L13"/>
    <mergeCell ref="M12:N13"/>
    <mergeCell ref="A9:N9"/>
    <mergeCell ref="A1:N1"/>
    <mergeCell ref="A2:N2"/>
    <mergeCell ref="H22:J23"/>
    <mergeCell ref="A3:C4"/>
    <mergeCell ref="E12:F13"/>
    <mergeCell ref="G17:I18"/>
    <mergeCell ref="G12:H13"/>
    <mergeCell ref="G15:I16"/>
    <mergeCell ref="A12:B13"/>
    <mergeCell ref="C12:D13"/>
    <mergeCell ref="D3:E4"/>
    <mergeCell ref="F3:G4"/>
    <mergeCell ref="A20:B21"/>
    <mergeCell ref="A22:B23"/>
    <mergeCell ref="C20:E21"/>
    <mergeCell ref="C22:E23"/>
    <mergeCell ref="H3:H4"/>
    <mergeCell ref="I3:J4"/>
    <mergeCell ref="C6:D8"/>
    <mergeCell ref="E6:F8"/>
    <mergeCell ref="G6:H8"/>
    <mergeCell ref="I6:J8"/>
    <mergeCell ref="A5:N5"/>
    <mergeCell ref="N6:N8"/>
    <mergeCell ref="K6:K8"/>
    <mergeCell ref="L6:M8"/>
    <mergeCell ref="E10:F11"/>
    <mergeCell ref="J15:N16"/>
    <mergeCell ref="A17:C18"/>
    <mergeCell ref="D17:F18"/>
    <mergeCell ref="J17:N18"/>
    <mergeCell ref="A14:N14"/>
    <mergeCell ref="A15:C16"/>
    <mergeCell ref="D15:F16"/>
  </mergeCells>
  <dataValidations count="16">
    <dataValidation type="list" allowBlank="1" showInputMessage="1" showErrorMessage="1" promptTitle="Floor Joist Direction " prompt="Enter the Direction of the Floor Joist " sqref="D3:E4" xr:uid="{F2F4D103-B393-4F2C-BB3F-2234A8570B24}">
      <formula1>"Widthwise, Lengthwise"</formula1>
    </dataValidation>
    <dataValidation allowBlank="1" showInputMessage="1" showErrorMessage="1" promptTitle="Floor Joist Size (in)" prompt="Enter the Floor Joist Size in Inches. " sqref="A12:B13" xr:uid="{E25D3038-1DB0-4C2F-A232-8BCEC6D64C7D}"/>
    <dataValidation type="list" allowBlank="1" showInputMessage="1" showErrorMessage="1" promptTitle="Belly Configuration " prompt="The Belly cavity is the deep section that runs across the length of the home and usually houses the main supply air duct." sqref="C12:D13" xr:uid="{B4A7D45D-4B73-4852-93BD-68E2F801EDEF}">
      <formula1>"Rounded, Flat, Square"</formula1>
    </dataValidation>
    <dataValidation allowBlank="1" showInputMessage="1" showErrorMessage="1" promptTitle="Max Depth (in)" prompt="This measurement is taken from the deepest part of the belly, if rounded. Enter in Inches. " sqref="G12:H13" xr:uid="{A9A09F0D-0BAD-4240-9A04-2352DBF6080A}"/>
    <dataValidation allowBlank="1" showInputMessage="1" showErrorMessage="1" promptTitle="Thickness (in)" prompt="Enter the thickness of existing loose insulation thickness, if applicable, in inches. Enter 0 for any insulation type that does not exist. " sqref="N6:N8" xr:uid="{CE48E817-9F93-4559-9626-E0EFC7C50BF0}"/>
    <dataValidation type="list" allowBlank="1" showInputMessage="1" showErrorMessage="1" promptTitle="Floor Joist Size" prompt="Select the Floor Joist Size from the dropdown list. " sqref="C6:D8 J17:N18" xr:uid="{432B0335-8519-42B7-A184-F076C3D09407}">
      <formula1>"2 X 4, 2 X 6, 2 X 8 "</formula1>
    </dataValidation>
    <dataValidation type="list" allowBlank="1" showInputMessage="1" showErrorMessage="1" promptTitle="Location " prompt="Enter the Location of Batt/Blanket Insulation. " sqref="G6:H8" xr:uid="{30105EBD-898C-42AC-AA1B-B1ED6B617D98}">
      <formula1>"Attached to Flooring, Between Joist, Attached Under Joist, None"</formula1>
    </dataValidation>
    <dataValidation allowBlank="1" showInputMessage="1" showErrorMessage="1" promptTitle="Thickness (in) " prompt="Enter the thickness of existing insulation by type in inches. Enter 0 for any insulation type that does not exist. " sqref="K6:K8" xr:uid="{1F08ED1E-0492-455B-A6C8-176D305EAD90}"/>
    <dataValidation type="list" allowBlank="1" showInputMessage="1" showErrorMessage="1" promptTitle="Condition of Belly" prompt="Enter the condition of the existing belly wrap. " sqref="E12:F13" xr:uid="{48EB4287-9D5A-4FD5-9B2D-5BA6BF4CC168}">
      <formula1>"Good, Average, Poor "</formula1>
    </dataValidation>
    <dataValidation allowBlank="1" showInputMessage="1" showErrorMessage="1" promptTitle="Thickness (In)" prompt="Enter the thickness of existing insulation by type in inches. Enter 0 for any insulation type that does not exist. " sqref="K12:L13" xr:uid="{3F2D0712-594E-4745-BDF2-5BA1AE8BD761}"/>
    <dataValidation allowBlank="1" showInputMessage="1" showErrorMessage="1" promptTitle="Thickness (in)" prompt="Enter the thickness of existing insulation by type in inches. Enter 0 for any insulation type that does not exist. " sqref="M12:N13 C22:E23 F22:G23" xr:uid="{2AA2BC9F-72EE-4DDC-810D-482D657B00C3}"/>
    <dataValidation type="list" allowBlank="1" showInputMessage="1" showErrorMessage="1" promptTitle="Floor Type " prompt="Select the floor type for the mobile home addition. " sqref="A17:C18" xr:uid="{83683870-F8B7-4A58-AB61-A208F6A5E3B4}">
      <formula1>"Crawlspace, Slab-on-Grade, Exposed Floor "</formula1>
    </dataValidation>
    <dataValidation allowBlank="1" showInputMessage="1" showErrorMessage="1" promptTitle="Length (ft)" prompt="Enter the size of the addition's floor in feet. Measure the length along the wall shared with the mobile home and the width extending out from that wall." sqref="D17:F18" xr:uid="{2BCED5C6-7403-4179-99AE-65E287F0D877}"/>
    <dataValidation allowBlank="1" showInputMessage="1" showErrorMessage="1" promptTitle="Width (ft)" prompt="Enter the size of the addition's floor in feet. Measure the length along the wall shared with the mobile home and the width extending out from that wall." sqref="G17:I18" xr:uid="{95B45C40-9099-408D-8A41-3DBF7EB5FB66}"/>
    <dataValidation type="list" allowBlank="1" showInputMessage="1" showErrorMessage="1" promptTitle="Inuslation Location " prompt="Enter Location of Batt/Blanket Insulation." sqref="I12:J13 A22:B23" xr:uid="{C59DC591-F592-4AEA-BBEC-82D10E426299}">
      <formula1>"Attached to Flooring, Between Joist, Attached Under Joists, None"</formula1>
    </dataValidation>
    <dataValidation allowBlank="1" showInputMessage="1" showErrorMessage="1" promptTitle="Depth for Added" prompt="Enter the thickness of existing insulation by type in inches. Enter 0 for any insulation type that does not exist. " sqref="H22:J23" xr:uid="{62E74218-5D02-476E-915A-CBD78D7AC72A}"/>
  </dataValidations>
  <printOptions horizontalCentered="1"/>
  <pageMargins left="0" right="0" top="0" bottom="0" header="0" footer="0"/>
  <pageSetup scale="60" orientation="landscape" r:id="rId1"/>
  <colBreaks count="1" manualBreakCount="1">
    <brk id="1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7412" r:id="rId4" name="Check Box 4">
              <controlPr defaultSize="0" autoFill="0" autoLine="0" autoPict="0">
                <anchor moveWithCells="1">
                  <from>
                    <xdr:col>7</xdr:col>
                    <xdr:colOff>381000</xdr:colOff>
                    <xdr:row>2</xdr:row>
                    <xdr:rowOff>0</xdr:rowOff>
                  </from>
                  <to>
                    <xdr:col>7</xdr:col>
                    <xdr:colOff>800100</xdr:colOff>
                    <xdr:row>4</xdr:row>
                    <xdr:rowOff>57150</xdr:rowOff>
                  </to>
                </anchor>
              </controlPr>
            </control>
          </mc:Choice>
        </mc:AlternateContent>
        <mc:AlternateContent xmlns:mc="http://schemas.openxmlformats.org/markup-compatibility/2006">
          <mc:Choice Requires="x14">
            <control shapeId="17413" r:id="rId5" name="Check Box 5">
              <controlPr defaultSize="0" autoFill="0" autoLine="0" autoPict="0">
                <anchor moveWithCells="1">
                  <from>
                    <xdr:col>10</xdr:col>
                    <xdr:colOff>876300</xdr:colOff>
                    <xdr:row>2</xdr:row>
                    <xdr:rowOff>0</xdr:rowOff>
                  </from>
                  <to>
                    <xdr:col>11</xdr:col>
                    <xdr:colOff>447675</xdr:colOff>
                    <xdr:row>3</xdr:row>
                    <xdr:rowOff>152400</xdr:rowOff>
                  </to>
                </anchor>
              </controlPr>
            </control>
          </mc:Choice>
        </mc:AlternateContent>
        <mc:AlternateContent xmlns:mc="http://schemas.openxmlformats.org/markup-compatibility/2006">
          <mc:Choice Requires="x14">
            <control shapeId="17414" r:id="rId6" name="Check Box 6">
              <controlPr defaultSize="0" autoFill="0" autoLine="0" autoPict="0">
                <anchor moveWithCells="1">
                  <from>
                    <xdr:col>13</xdr:col>
                    <xdr:colOff>409575</xdr:colOff>
                    <xdr:row>2</xdr:row>
                    <xdr:rowOff>0</xdr:rowOff>
                  </from>
                  <to>
                    <xdr:col>14</xdr:col>
                    <xdr:colOff>476250</xdr:colOff>
                    <xdr:row>4</xdr:row>
                    <xdr:rowOff>9525</xdr:rowOff>
                  </to>
                </anchor>
              </controlPr>
            </control>
          </mc:Choice>
        </mc:AlternateContent>
        <mc:AlternateContent xmlns:mc="http://schemas.openxmlformats.org/markup-compatibility/2006">
          <mc:Choice Requires="x14">
            <control shapeId="17415" r:id="rId7" name="Check Box 7">
              <controlPr defaultSize="0" autoFill="0" autoLine="0" autoPict="0">
                <anchor moveWithCells="1">
                  <from>
                    <xdr:col>12</xdr:col>
                    <xdr:colOff>171450</xdr:colOff>
                    <xdr:row>2</xdr:row>
                    <xdr:rowOff>0</xdr:rowOff>
                  </from>
                  <to>
                    <xdr:col>13</xdr:col>
                    <xdr:colOff>238125</xdr:colOff>
                    <xdr:row>4</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09308-2B8A-4331-8B60-618D1CF2E11E}">
  <sheetPr codeName="Sheet1">
    <pageSetUpPr fitToPage="1"/>
  </sheetPr>
  <dimension ref="A1:N59"/>
  <sheetViews>
    <sheetView showGridLines="0" zoomScaleNormal="100" workbookViewId="0">
      <selection activeCell="S9" sqref="S9"/>
    </sheetView>
  </sheetViews>
  <sheetFormatPr defaultRowHeight="15" x14ac:dyDescent="0.25"/>
  <cols>
    <col min="1" max="4" width="13" customWidth="1"/>
    <col min="5" max="5" width="14.7109375" customWidth="1"/>
    <col min="6" max="6" width="13" customWidth="1"/>
    <col min="7" max="7" width="16.7109375" customWidth="1"/>
    <col min="8" max="8" width="15.140625" customWidth="1"/>
    <col min="9" max="10" width="13" customWidth="1"/>
    <col min="11" max="11" width="14.42578125" customWidth="1"/>
    <col min="12" max="12" width="16" customWidth="1"/>
    <col min="13" max="14" width="13" customWidth="1"/>
  </cols>
  <sheetData>
    <row r="1" spans="1:14" ht="18.75" x14ac:dyDescent="0.3">
      <c r="A1" s="432" t="s">
        <v>0</v>
      </c>
      <c r="B1" s="433"/>
      <c r="C1" s="433"/>
      <c r="D1" s="433"/>
      <c r="E1" s="433"/>
      <c r="F1" s="433"/>
      <c r="G1" s="433"/>
      <c r="H1" s="433"/>
      <c r="I1" s="433"/>
      <c r="J1" s="433"/>
      <c r="K1" s="433"/>
      <c r="L1" s="433"/>
      <c r="M1" s="433"/>
      <c r="N1" s="434"/>
    </row>
    <row r="2" spans="1:14" ht="24" customHeight="1" x14ac:dyDescent="0.25">
      <c r="A2" s="569" t="s">
        <v>501</v>
      </c>
      <c r="B2" s="252"/>
      <c r="C2" s="252"/>
      <c r="D2" s="252"/>
      <c r="E2" s="252"/>
      <c r="F2" s="252"/>
      <c r="G2" s="252"/>
      <c r="H2" s="252"/>
      <c r="I2" s="252"/>
      <c r="J2" s="252"/>
      <c r="K2" s="252"/>
      <c r="L2" s="252"/>
      <c r="M2" s="252"/>
      <c r="N2" s="570"/>
    </row>
    <row r="3" spans="1:14" ht="30.2" customHeight="1" x14ac:dyDescent="0.25">
      <c r="A3" s="427" t="s">
        <v>2</v>
      </c>
      <c r="B3" s="321"/>
      <c r="C3" s="321" t="s">
        <v>3</v>
      </c>
      <c r="D3" s="321"/>
      <c r="E3" s="321"/>
      <c r="F3" s="321"/>
      <c r="G3" s="321" t="s">
        <v>4</v>
      </c>
      <c r="H3" s="321"/>
      <c r="I3" s="321" t="s">
        <v>5</v>
      </c>
      <c r="J3" s="321"/>
      <c r="K3" s="321"/>
      <c r="L3" s="321" t="s">
        <v>6</v>
      </c>
      <c r="M3" s="321"/>
      <c r="N3" s="431"/>
    </row>
    <row r="4" spans="1:14" x14ac:dyDescent="0.25">
      <c r="A4" s="416"/>
      <c r="B4" s="241"/>
      <c r="C4" s="241"/>
      <c r="D4" s="241"/>
      <c r="E4" s="241"/>
      <c r="F4" s="241"/>
      <c r="G4" s="241"/>
      <c r="H4" s="241"/>
      <c r="I4" s="241"/>
      <c r="J4" s="241"/>
      <c r="K4" s="241"/>
      <c r="L4" s="241"/>
      <c r="M4" s="241"/>
      <c r="N4" s="425"/>
    </row>
    <row r="5" spans="1:14" x14ac:dyDescent="0.25">
      <c r="A5" s="416"/>
      <c r="B5" s="241"/>
      <c r="C5" s="241"/>
      <c r="D5" s="241"/>
      <c r="E5" s="241"/>
      <c r="F5" s="241"/>
      <c r="G5" s="241"/>
      <c r="H5" s="241"/>
      <c r="I5" s="241"/>
      <c r="J5" s="241"/>
      <c r="K5" s="241"/>
      <c r="L5" s="241"/>
      <c r="M5" s="241"/>
      <c r="N5" s="425"/>
    </row>
    <row r="6" spans="1:14" ht="30.2" customHeight="1" x14ac:dyDescent="0.25">
      <c r="A6" s="427" t="s">
        <v>7</v>
      </c>
      <c r="B6" s="321"/>
      <c r="C6" s="321" t="s">
        <v>8</v>
      </c>
      <c r="D6" s="321"/>
      <c r="E6" s="321" t="s">
        <v>9</v>
      </c>
      <c r="F6" s="321"/>
      <c r="G6" s="321" t="s">
        <v>10</v>
      </c>
      <c r="H6" s="321"/>
      <c r="I6" s="321" t="s">
        <v>11</v>
      </c>
      <c r="J6" s="321"/>
      <c r="K6" s="321"/>
      <c r="L6" s="321" t="s">
        <v>12</v>
      </c>
      <c r="M6" s="321"/>
      <c r="N6" s="431"/>
    </row>
    <row r="7" spans="1:14" x14ac:dyDescent="0.25">
      <c r="A7" s="417"/>
      <c r="B7" s="418"/>
      <c r="C7" s="418"/>
      <c r="D7" s="418"/>
      <c r="E7" s="241"/>
      <c r="F7" s="241"/>
      <c r="G7" s="241"/>
      <c r="H7" s="241"/>
      <c r="I7" s="241"/>
      <c r="J7" s="241"/>
      <c r="K7" s="241"/>
      <c r="L7" s="241"/>
      <c r="M7" s="241"/>
      <c r="N7" s="425"/>
    </row>
    <row r="8" spans="1:14" x14ac:dyDescent="0.25">
      <c r="A8" s="417"/>
      <c r="B8" s="418"/>
      <c r="C8" s="418"/>
      <c r="D8" s="418"/>
      <c r="E8" s="241"/>
      <c r="F8" s="241"/>
      <c r="G8" s="241"/>
      <c r="H8" s="241"/>
      <c r="I8" s="241"/>
      <c r="J8" s="241"/>
      <c r="K8" s="241"/>
      <c r="L8" s="241"/>
      <c r="M8" s="241"/>
      <c r="N8" s="425"/>
    </row>
    <row r="9" spans="1:14" ht="24" customHeight="1" x14ac:dyDescent="0.25">
      <c r="A9" s="569" t="s">
        <v>20</v>
      </c>
      <c r="B9" s="252"/>
      <c r="C9" s="252"/>
      <c r="D9" s="252"/>
      <c r="E9" s="252"/>
      <c r="F9" s="252"/>
      <c r="G9" s="252"/>
      <c r="H9" s="252"/>
      <c r="I9" s="252"/>
      <c r="J9" s="252"/>
      <c r="K9" s="252"/>
      <c r="L9" s="252"/>
      <c r="M9" s="252"/>
      <c r="N9" s="570"/>
    </row>
    <row r="10" spans="1:14" ht="30.2" customHeight="1" x14ac:dyDescent="0.25">
      <c r="A10" s="427" t="s">
        <v>14</v>
      </c>
      <c r="B10" s="321"/>
      <c r="C10" s="321"/>
      <c r="D10" s="367" t="s">
        <v>15</v>
      </c>
      <c r="E10" s="367"/>
      <c r="F10" s="367"/>
      <c r="G10" s="321" t="s">
        <v>13</v>
      </c>
      <c r="H10" s="321"/>
      <c r="I10" s="321" t="s">
        <v>16</v>
      </c>
      <c r="J10" s="321"/>
      <c r="K10" s="321"/>
      <c r="L10" s="321"/>
      <c r="M10" s="321" t="s">
        <v>19</v>
      </c>
      <c r="N10" s="431"/>
    </row>
    <row r="11" spans="1:14" ht="25.35" customHeight="1" x14ac:dyDescent="0.25">
      <c r="A11" s="416"/>
      <c r="B11" s="241"/>
      <c r="C11" s="241"/>
      <c r="D11" s="241"/>
      <c r="E11" s="241"/>
      <c r="F11" s="241"/>
      <c r="G11" s="241"/>
      <c r="H11" s="241"/>
      <c r="I11" s="321" t="s">
        <v>17</v>
      </c>
      <c r="J11" s="321"/>
      <c r="K11" s="321" t="s">
        <v>18</v>
      </c>
      <c r="L11" s="321"/>
      <c r="M11" s="241"/>
      <c r="N11" s="425"/>
    </row>
    <row r="12" spans="1:14" ht="24" customHeight="1" x14ac:dyDescent="0.25">
      <c r="A12" s="416"/>
      <c r="B12" s="241"/>
      <c r="C12" s="241"/>
      <c r="D12" s="241"/>
      <c r="E12" s="241"/>
      <c r="F12" s="241"/>
      <c r="G12" s="241"/>
      <c r="H12" s="241"/>
      <c r="I12" s="241"/>
      <c r="J12" s="241"/>
      <c r="K12" s="241"/>
      <c r="L12" s="241"/>
      <c r="M12" s="241"/>
      <c r="N12" s="425"/>
    </row>
    <row r="13" spans="1:14" s="2" customFormat="1" ht="42" customHeight="1" x14ac:dyDescent="0.25">
      <c r="A13" s="427" t="s">
        <v>23</v>
      </c>
      <c r="B13" s="321"/>
      <c r="C13" s="321"/>
      <c r="D13" s="111" t="s">
        <v>419</v>
      </c>
      <c r="E13" s="113" t="s">
        <v>417</v>
      </c>
      <c r="F13" s="113" t="s">
        <v>24</v>
      </c>
      <c r="G13" s="113" t="s">
        <v>418</v>
      </c>
      <c r="H13" s="321" t="s">
        <v>22</v>
      </c>
      <c r="I13" s="321"/>
      <c r="J13" s="321"/>
      <c r="K13" s="321" t="s">
        <v>25</v>
      </c>
      <c r="L13" s="321"/>
      <c r="M13" s="321" t="s">
        <v>26</v>
      </c>
      <c r="N13" s="431"/>
    </row>
    <row r="14" spans="1:14" x14ac:dyDescent="0.25">
      <c r="A14" s="416"/>
      <c r="B14" s="241"/>
      <c r="C14" s="241"/>
      <c r="D14" s="392"/>
      <c r="E14" s="241"/>
      <c r="F14" s="392"/>
      <c r="G14" s="392"/>
      <c r="H14" s="241"/>
      <c r="I14" s="241"/>
      <c r="J14" s="241"/>
      <c r="K14" s="241"/>
      <c r="L14" s="241"/>
      <c r="M14" s="241"/>
      <c r="N14" s="425"/>
    </row>
    <row r="15" spans="1:14" x14ac:dyDescent="0.25">
      <c r="A15" s="416"/>
      <c r="B15" s="241"/>
      <c r="C15" s="241"/>
      <c r="D15" s="400"/>
      <c r="E15" s="241"/>
      <c r="F15" s="400"/>
      <c r="G15" s="400"/>
      <c r="H15" s="241"/>
      <c r="I15" s="241"/>
      <c r="J15" s="241"/>
      <c r="K15" s="241"/>
      <c r="L15" s="241"/>
      <c r="M15" s="241"/>
      <c r="N15" s="425"/>
    </row>
    <row r="16" spans="1:14" ht="24" customHeight="1" x14ac:dyDescent="0.25">
      <c r="A16" s="569" t="s">
        <v>27</v>
      </c>
      <c r="B16" s="252"/>
      <c r="C16" s="252"/>
      <c r="D16" s="252"/>
      <c r="E16" s="252"/>
      <c r="F16" s="252"/>
      <c r="G16" s="252"/>
      <c r="H16" s="252"/>
      <c r="I16" s="252"/>
      <c r="J16" s="252"/>
      <c r="K16" s="252"/>
      <c r="L16" s="252"/>
      <c r="M16" s="252"/>
      <c r="N16" s="570"/>
    </row>
    <row r="17" spans="1:14" s="4" customFormat="1" ht="30.2" customHeight="1" x14ac:dyDescent="0.25">
      <c r="A17" s="415" t="s">
        <v>28</v>
      </c>
      <c r="B17" s="367"/>
      <c r="C17" s="367"/>
      <c r="D17" s="367" t="s">
        <v>29</v>
      </c>
      <c r="E17" s="367"/>
      <c r="F17" s="367" t="s">
        <v>30</v>
      </c>
      <c r="G17" s="367"/>
      <c r="H17" s="53" t="s">
        <v>31</v>
      </c>
      <c r="I17" s="367" t="s">
        <v>32</v>
      </c>
      <c r="J17" s="367"/>
      <c r="K17" s="367" t="s">
        <v>33</v>
      </c>
      <c r="L17" s="367"/>
      <c r="M17" s="367" t="s">
        <v>34</v>
      </c>
      <c r="N17" s="428"/>
    </row>
    <row r="18" spans="1:14" x14ac:dyDescent="0.25">
      <c r="A18" s="416"/>
      <c r="B18" s="241"/>
      <c r="C18" s="241"/>
      <c r="D18" s="241"/>
      <c r="E18" s="241"/>
      <c r="F18" s="241"/>
      <c r="G18" s="241"/>
      <c r="H18" s="241"/>
      <c r="I18" s="241"/>
      <c r="J18" s="241"/>
      <c r="K18" s="241"/>
      <c r="L18" s="241"/>
      <c r="M18" s="241"/>
      <c r="N18" s="425"/>
    </row>
    <row r="19" spans="1:14" x14ac:dyDescent="0.25">
      <c r="A19" s="416"/>
      <c r="B19" s="241"/>
      <c r="C19" s="241"/>
      <c r="D19" s="241"/>
      <c r="E19" s="241"/>
      <c r="F19" s="241"/>
      <c r="G19" s="241"/>
      <c r="H19" s="241"/>
      <c r="I19" s="241"/>
      <c r="J19" s="241"/>
      <c r="K19" s="241"/>
      <c r="L19" s="241"/>
      <c r="M19" s="241"/>
      <c r="N19" s="425"/>
    </row>
    <row r="20" spans="1:14" ht="30.2" customHeight="1" x14ac:dyDescent="0.25">
      <c r="A20" s="401" t="s">
        <v>54</v>
      </c>
      <c r="B20" s="402"/>
      <c r="C20" s="403"/>
      <c r="D20" s="404" t="s">
        <v>55</v>
      </c>
      <c r="E20" s="402"/>
      <c r="F20" s="403"/>
      <c r="G20" s="404" t="s">
        <v>56</v>
      </c>
      <c r="H20" s="402"/>
      <c r="I20" s="403"/>
      <c r="J20" s="404" t="s">
        <v>57</v>
      </c>
      <c r="K20" s="403"/>
      <c r="L20" s="404" t="s">
        <v>58</v>
      </c>
      <c r="M20" s="402"/>
      <c r="N20" s="407"/>
    </row>
    <row r="21" spans="1:14" x14ac:dyDescent="0.25">
      <c r="A21" s="405"/>
      <c r="B21" s="369"/>
      <c r="C21" s="370"/>
      <c r="D21" s="368"/>
      <c r="E21" s="369"/>
      <c r="F21" s="370"/>
      <c r="G21" s="368"/>
      <c r="H21" s="369"/>
      <c r="I21" s="370"/>
      <c r="J21" s="368"/>
      <c r="K21" s="370"/>
      <c r="L21" s="368"/>
      <c r="M21" s="369"/>
      <c r="N21" s="429"/>
    </row>
    <row r="22" spans="1:14" x14ac:dyDescent="0.25">
      <c r="A22" s="406"/>
      <c r="B22" s="372"/>
      <c r="C22" s="373"/>
      <c r="D22" s="371"/>
      <c r="E22" s="372"/>
      <c r="F22" s="373"/>
      <c r="G22" s="371"/>
      <c r="H22" s="372"/>
      <c r="I22" s="373"/>
      <c r="J22" s="371"/>
      <c r="K22" s="373"/>
      <c r="L22" s="371"/>
      <c r="M22" s="372"/>
      <c r="N22" s="430"/>
    </row>
    <row r="23" spans="1:14" ht="30.2" customHeight="1" x14ac:dyDescent="0.25">
      <c r="A23" s="401" t="s">
        <v>60</v>
      </c>
      <c r="B23" s="402"/>
      <c r="C23" s="403"/>
      <c r="D23" s="404" t="s">
        <v>61</v>
      </c>
      <c r="E23" s="402"/>
      <c r="F23" s="403"/>
      <c r="G23" s="404" t="s">
        <v>59</v>
      </c>
      <c r="H23" s="402"/>
      <c r="I23" s="403"/>
      <c r="J23" s="404" t="s">
        <v>62</v>
      </c>
      <c r="K23" s="403"/>
      <c r="L23" s="404" t="s">
        <v>63</v>
      </c>
      <c r="M23" s="402"/>
      <c r="N23" s="407"/>
    </row>
    <row r="24" spans="1:14" x14ac:dyDescent="0.25">
      <c r="A24" s="405"/>
      <c r="B24" s="369"/>
      <c r="C24" s="370"/>
      <c r="D24" s="368"/>
      <c r="E24" s="369"/>
      <c r="F24" s="370"/>
      <c r="G24" s="368"/>
      <c r="H24" s="369"/>
      <c r="I24" s="370"/>
      <c r="J24" s="368"/>
      <c r="K24" s="370"/>
      <c r="L24" s="368"/>
      <c r="M24" s="369"/>
      <c r="N24" s="429"/>
    </row>
    <row r="25" spans="1:14" x14ac:dyDescent="0.25">
      <c r="A25" s="406"/>
      <c r="B25" s="372"/>
      <c r="C25" s="373"/>
      <c r="D25" s="371"/>
      <c r="E25" s="372"/>
      <c r="F25" s="373"/>
      <c r="G25" s="371"/>
      <c r="H25" s="372"/>
      <c r="I25" s="373"/>
      <c r="J25" s="371"/>
      <c r="K25" s="373"/>
      <c r="L25" s="371"/>
      <c r="M25" s="372"/>
      <c r="N25" s="430"/>
    </row>
    <row r="26" spans="1:14" ht="24" customHeight="1" x14ac:dyDescent="0.25">
      <c r="A26" s="569" t="s">
        <v>35</v>
      </c>
      <c r="B26" s="252"/>
      <c r="C26" s="252"/>
      <c r="D26" s="252"/>
      <c r="E26" s="252"/>
      <c r="F26" s="252"/>
      <c r="G26" s="252"/>
      <c r="H26" s="252"/>
      <c r="I26" s="252"/>
      <c r="J26" s="252"/>
      <c r="K26" s="252"/>
      <c r="L26" s="252"/>
      <c r="M26" s="252"/>
      <c r="N26" s="570"/>
    </row>
    <row r="27" spans="1:14" ht="30.2" customHeight="1" x14ac:dyDescent="0.25">
      <c r="A27" s="401" t="s">
        <v>51</v>
      </c>
      <c r="B27" s="402"/>
      <c r="C27" s="402"/>
      <c r="D27" s="403"/>
      <c r="E27" s="404" t="s">
        <v>420</v>
      </c>
      <c r="F27" s="402"/>
      <c r="G27" s="402"/>
      <c r="H27" s="403"/>
      <c r="I27" s="404" t="s">
        <v>52</v>
      </c>
      <c r="J27" s="402"/>
      <c r="K27" s="402"/>
      <c r="L27" s="403"/>
      <c r="M27" s="404" t="s">
        <v>53</v>
      </c>
      <c r="N27" s="407"/>
    </row>
    <row r="28" spans="1:14" ht="15.75" customHeight="1" x14ac:dyDescent="0.25">
      <c r="A28" s="411"/>
      <c r="B28" s="274"/>
      <c r="C28" s="274"/>
      <c r="D28" s="275"/>
      <c r="E28" s="273"/>
      <c r="F28" s="274"/>
      <c r="G28" s="274"/>
      <c r="H28" s="275"/>
      <c r="I28" s="273"/>
      <c r="J28" s="274"/>
      <c r="K28" s="274"/>
      <c r="L28" s="275"/>
      <c r="M28" s="419"/>
      <c r="N28" s="420"/>
    </row>
    <row r="29" spans="1:14" ht="15.75" customHeight="1" x14ac:dyDescent="0.25">
      <c r="A29" s="412"/>
      <c r="B29" s="277"/>
      <c r="C29" s="277"/>
      <c r="D29" s="278"/>
      <c r="E29" s="276"/>
      <c r="F29" s="277"/>
      <c r="G29" s="277"/>
      <c r="H29" s="278"/>
      <c r="I29" s="276"/>
      <c r="J29" s="277"/>
      <c r="K29" s="277"/>
      <c r="L29" s="278"/>
      <c r="M29" s="421"/>
      <c r="N29" s="422"/>
    </row>
    <row r="30" spans="1:14" x14ac:dyDescent="0.25">
      <c r="A30" s="417"/>
      <c r="B30" s="418"/>
      <c r="C30" s="321" t="s">
        <v>44</v>
      </c>
      <c r="D30" s="321"/>
      <c r="E30" s="321"/>
      <c r="F30" s="418"/>
      <c r="G30" s="321" t="s">
        <v>36</v>
      </c>
      <c r="H30" s="321"/>
      <c r="I30" s="418"/>
      <c r="J30" s="321" t="s">
        <v>37</v>
      </c>
      <c r="K30" s="321"/>
      <c r="L30" s="413"/>
      <c r="M30" s="413"/>
      <c r="N30" s="414"/>
    </row>
    <row r="31" spans="1:14" x14ac:dyDescent="0.25">
      <c r="A31" s="417"/>
      <c r="B31" s="418"/>
      <c r="C31" s="321"/>
      <c r="D31" s="321"/>
      <c r="E31" s="321"/>
      <c r="F31" s="418"/>
      <c r="G31" s="321"/>
      <c r="H31" s="321"/>
      <c r="I31" s="418"/>
      <c r="J31" s="321"/>
      <c r="K31" s="321"/>
      <c r="L31" s="413"/>
      <c r="M31" s="413"/>
      <c r="N31" s="414"/>
    </row>
    <row r="32" spans="1:14" x14ac:dyDescent="0.25">
      <c r="A32" s="427" t="s">
        <v>38</v>
      </c>
      <c r="B32" s="321"/>
      <c r="C32" s="321"/>
      <c r="D32" s="241"/>
      <c r="E32" s="241"/>
      <c r="F32" s="321" t="s">
        <v>39</v>
      </c>
      <c r="G32" s="321"/>
      <c r="H32" s="418"/>
      <c r="I32" s="418"/>
      <c r="J32" s="321" t="s">
        <v>40</v>
      </c>
      <c r="K32" s="321"/>
      <c r="L32" s="418"/>
      <c r="M32" s="418"/>
      <c r="N32" s="426"/>
    </row>
    <row r="33" spans="1:14" x14ac:dyDescent="0.25">
      <c r="A33" s="427"/>
      <c r="B33" s="321"/>
      <c r="C33" s="321"/>
      <c r="D33" s="241"/>
      <c r="E33" s="241"/>
      <c r="F33" s="321"/>
      <c r="G33" s="321"/>
      <c r="H33" s="418"/>
      <c r="I33" s="418"/>
      <c r="J33" s="321"/>
      <c r="K33" s="321"/>
      <c r="L33" s="418"/>
      <c r="M33" s="418"/>
      <c r="N33" s="426"/>
    </row>
    <row r="34" spans="1:14" x14ac:dyDescent="0.25">
      <c r="A34" s="417"/>
      <c r="B34" s="418"/>
      <c r="C34" s="321" t="s">
        <v>41</v>
      </c>
      <c r="D34" s="321"/>
      <c r="E34" s="321"/>
      <c r="F34" s="241"/>
      <c r="G34" s="321" t="s">
        <v>36</v>
      </c>
      <c r="H34" s="321"/>
      <c r="I34" s="418"/>
      <c r="J34" s="321" t="s">
        <v>37</v>
      </c>
      <c r="K34" s="321"/>
      <c r="L34" s="413"/>
      <c r="M34" s="413"/>
      <c r="N34" s="414"/>
    </row>
    <row r="35" spans="1:14" x14ac:dyDescent="0.25">
      <c r="A35" s="417"/>
      <c r="B35" s="418"/>
      <c r="C35" s="321"/>
      <c r="D35" s="321"/>
      <c r="E35" s="321"/>
      <c r="F35" s="241"/>
      <c r="G35" s="321"/>
      <c r="H35" s="321"/>
      <c r="I35" s="418"/>
      <c r="J35" s="321"/>
      <c r="K35" s="321"/>
      <c r="L35" s="413"/>
      <c r="M35" s="413"/>
      <c r="N35" s="414"/>
    </row>
    <row r="36" spans="1:14" x14ac:dyDescent="0.25">
      <c r="A36" s="423" t="s">
        <v>42</v>
      </c>
      <c r="B36" s="424"/>
      <c r="C36" s="424"/>
      <c r="D36" s="424"/>
      <c r="E36" s="321" t="s">
        <v>50</v>
      </c>
      <c r="F36" s="321"/>
      <c r="G36" s="241"/>
      <c r="H36" s="241"/>
      <c r="I36" s="241"/>
      <c r="J36" s="321" t="s">
        <v>40</v>
      </c>
      <c r="K36" s="321"/>
      <c r="L36" s="241"/>
      <c r="M36" s="241"/>
      <c r="N36" s="425"/>
    </row>
    <row r="37" spans="1:14" x14ac:dyDescent="0.25">
      <c r="A37" s="423"/>
      <c r="B37" s="424"/>
      <c r="C37" s="424"/>
      <c r="D37" s="424"/>
      <c r="E37" s="321"/>
      <c r="F37" s="321"/>
      <c r="G37" s="241"/>
      <c r="H37" s="241"/>
      <c r="I37" s="241"/>
      <c r="J37" s="321"/>
      <c r="K37" s="321"/>
      <c r="L37" s="241"/>
      <c r="M37" s="241"/>
      <c r="N37" s="425"/>
    </row>
    <row r="38" spans="1:14" x14ac:dyDescent="0.25">
      <c r="A38" s="417"/>
      <c r="B38" s="418"/>
      <c r="C38" s="321" t="s">
        <v>43</v>
      </c>
      <c r="D38" s="321"/>
      <c r="E38" s="321"/>
      <c r="F38" s="418"/>
      <c r="G38" s="321" t="s">
        <v>36</v>
      </c>
      <c r="H38" s="321"/>
      <c r="I38" s="418"/>
      <c r="J38" s="321" t="s">
        <v>37</v>
      </c>
      <c r="K38" s="321"/>
      <c r="L38" s="413"/>
      <c r="M38" s="413"/>
      <c r="N38" s="414"/>
    </row>
    <row r="39" spans="1:14" x14ac:dyDescent="0.25">
      <c r="A39" s="417"/>
      <c r="B39" s="418"/>
      <c r="C39" s="321"/>
      <c r="D39" s="321"/>
      <c r="E39" s="321"/>
      <c r="F39" s="418"/>
      <c r="G39" s="321"/>
      <c r="H39" s="321"/>
      <c r="I39" s="418"/>
      <c r="J39" s="321"/>
      <c r="K39" s="321"/>
      <c r="L39" s="413"/>
      <c r="M39" s="413"/>
      <c r="N39" s="414"/>
    </row>
    <row r="40" spans="1:14" s="3" customFormat="1" ht="42" customHeight="1" x14ac:dyDescent="0.25">
      <c r="A40" s="415" t="s">
        <v>45</v>
      </c>
      <c r="B40" s="367"/>
      <c r="C40" s="367"/>
      <c r="D40" s="367"/>
      <c r="E40" s="367"/>
      <c r="F40" s="397" t="s">
        <v>421</v>
      </c>
      <c r="G40" s="399"/>
      <c r="H40" s="113" t="s">
        <v>417</v>
      </c>
      <c r="I40" s="397" t="s">
        <v>49</v>
      </c>
      <c r="J40" s="399"/>
      <c r="K40" s="113" t="s">
        <v>422</v>
      </c>
      <c r="L40" s="53" t="s">
        <v>46</v>
      </c>
      <c r="M40" s="53" t="s">
        <v>47</v>
      </c>
      <c r="N40" s="128" t="s">
        <v>48</v>
      </c>
    </row>
    <row r="41" spans="1:14" x14ac:dyDescent="0.25">
      <c r="A41" s="416"/>
      <c r="B41" s="241"/>
      <c r="C41" s="241"/>
      <c r="D41" s="241"/>
      <c r="E41" s="241"/>
      <c r="F41" s="241"/>
      <c r="G41" s="241"/>
      <c r="H41" s="241"/>
      <c r="I41" s="241"/>
      <c r="J41" s="241"/>
      <c r="K41" s="241"/>
      <c r="L41" s="241"/>
      <c r="M41" s="241"/>
      <c r="N41" s="425"/>
    </row>
    <row r="42" spans="1:14" x14ac:dyDescent="0.25">
      <c r="A42" s="416"/>
      <c r="B42" s="241"/>
      <c r="C42" s="241"/>
      <c r="D42" s="241"/>
      <c r="E42" s="241"/>
      <c r="F42" s="241"/>
      <c r="G42" s="241"/>
      <c r="H42" s="241"/>
      <c r="I42" s="241"/>
      <c r="J42" s="241"/>
      <c r="K42" s="241"/>
      <c r="L42" s="241"/>
      <c r="M42" s="241"/>
      <c r="N42" s="425"/>
    </row>
    <row r="43" spans="1:14" ht="19.5" thickBot="1" x14ac:dyDescent="0.3">
      <c r="A43" s="304" t="s">
        <v>77</v>
      </c>
      <c r="B43" s="305"/>
      <c r="C43" s="305"/>
      <c r="D43" s="305"/>
      <c r="E43" s="305"/>
      <c r="F43" s="305"/>
      <c r="G43" s="305"/>
      <c r="H43" s="305"/>
      <c r="I43" s="305"/>
      <c r="J43" s="305"/>
      <c r="K43" s="305"/>
      <c r="L43" s="305"/>
      <c r="M43" s="305"/>
      <c r="N43" s="306"/>
    </row>
    <row r="44" spans="1:14" x14ac:dyDescent="0.25">
      <c r="A44" s="1"/>
      <c r="B44" s="1"/>
      <c r="C44" s="1"/>
      <c r="D44" s="1"/>
      <c r="E44" s="1"/>
      <c r="F44" s="1"/>
      <c r="G44" s="1"/>
      <c r="H44" s="1"/>
      <c r="I44" s="1"/>
      <c r="J44" s="1"/>
      <c r="K44" s="1"/>
      <c r="L44" s="1"/>
      <c r="M44" s="1"/>
      <c r="N44" s="1"/>
    </row>
    <row r="45" spans="1:14" x14ac:dyDescent="0.25">
      <c r="A45" s="1"/>
      <c r="B45" s="1"/>
      <c r="C45" s="1"/>
      <c r="D45" s="1"/>
      <c r="E45" s="1"/>
      <c r="F45" s="1"/>
      <c r="G45" s="1"/>
      <c r="H45" s="1"/>
      <c r="I45" s="1"/>
      <c r="J45" s="1"/>
      <c r="K45" s="1"/>
      <c r="L45" s="1"/>
      <c r="M45" s="1"/>
      <c r="N45" s="1"/>
    </row>
    <row r="46" spans="1:14" x14ac:dyDescent="0.25">
      <c r="A46" s="1"/>
      <c r="B46" s="1"/>
      <c r="C46" s="1"/>
      <c r="D46" s="1"/>
      <c r="E46" s="1"/>
      <c r="F46" s="1"/>
      <c r="G46" s="1"/>
      <c r="H46" s="1"/>
      <c r="I46" s="1"/>
      <c r="J46" s="1"/>
      <c r="K46" s="1"/>
      <c r="L46" s="1"/>
      <c r="M46" s="1"/>
      <c r="N46" s="1"/>
    </row>
    <row r="47" spans="1:14" x14ac:dyDescent="0.25">
      <c r="A47" s="1"/>
      <c r="B47" s="1"/>
      <c r="C47" s="1"/>
      <c r="D47" s="1"/>
      <c r="E47" s="1"/>
      <c r="F47" s="1"/>
      <c r="G47" s="1"/>
      <c r="H47" s="1"/>
      <c r="I47" s="1"/>
      <c r="J47" s="1"/>
      <c r="K47" s="1"/>
      <c r="L47" s="1"/>
      <c r="M47" s="1"/>
      <c r="N47" s="1"/>
    </row>
    <row r="48" spans="1:14" x14ac:dyDescent="0.25">
      <c r="A48" s="1"/>
      <c r="B48" s="1"/>
      <c r="C48" s="1"/>
      <c r="D48" s="1"/>
      <c r="E48" s="1"/>
      <c r="F48" s="1"/>
      <c r="G48" s="1"/>
      <c r="H48" s="1"/>
      <c r="I48" s="1"/>
      <c r="J48" s="1"/>
      <c r="K48" s="1"/>
      <c r="L48" s="1"/>
      <c r="M48" s="1"/>
      <c r="N48" s="1"/>
    </row>
    <row r="49" spans="1:14" x14ac:dyDescent="0.25">
      <c r="A49" s="1"/>
      <c r="B49" s="1"/>
      <c r="C49" s="1"/>
      <c r="D49" s="1"/>
      <c r="E49" s="1"/>
      <c r="F49" s="1"/>
      <c r="G49" s="1"/>
      <c r="H49" s="1"/>
      <c r="I49" s="1"/>
      <c r="J49" s="1"/>
      <c r="K49" s="1"/>
      <c r="L49" s="1"/>
      <c r="M49" s="1"/>
      <c r="N49" s="1"/>
    </row>
    <row r="50" spans="1:14" x14ac:dyDescent="0.25">
      <c r="A50" s="1"/>
      <c r="B50" s="1"/>
      <c r="C50" s="1"/>
      <c r="D50" s="1"/>
      <c r="E50" s="1"/>
      <c r="F50" s="1"/>
      <c r="G50" s="1"/>
      <c r="H50" s="1"/>
      <c r="I50" s="1"/>
      <c r="J50" s="1"/>
      <c r="K50" s="1"/>
      <c r="L50" s="1"/>
      <c r="M50" s="1"/>
      <c r="N50" s="1"/>
    </row>
    <row r="51" spans="1:14" x14ac:dyDescent="0.25">
      <c r="A51" s="1"/>
      <c r="B51" s="1"/>
      <c r="C51" s="1"/>
      <c r="D51" s="1"/>
      <c r="E51" s="1"/>
      <c r="F51" s="1"/>
      <c r="G51" s="1"/>
      <c r="H51" s="1"/>
      <c r="I51" s="1"/>
      <c r="J51" s="1"/>
      <c r="K51" s="1"/>
      <c r="L51" s="1"/>
      <c r="M51" s="1"/>
      <c r="N51" s="1"/>
    </row>
    <row r="52" spans="1:14" x14ac:dyDescent="0.25">
      <c r="A52" s="1"/>
      <c r="B52" s="1"/>
      <c r="C52" s="1"/>
      <c r="D52" s="1"/>
      <c r="E52" s="1"/>
      <c r="F52" s="1"/>
      <c r="G52" s="1"/>
      <c r="H52" s="1"/>
      <c r="I52" s="1"/>
      <c r="J52" s="1"/>
      <c r="K52" s="1"/>
      <c r="L52" s="1"/>
      <c r="M52" s="1"/>
      <c r="N52" s="1"/>
    </row>
    <row r="53" spans="1:14" x14ac:dyDescent="0.25">
      <c r="A53" s="1"/>
      <c r="B53" s="1"/>
      <c r="C53" s="1"/>
      <c r="D53" s="1"/>
      <c r="E53" s="1"/>
      <c r="F53" s="1"/>
      <c r="G53" s="1"/>
      <c r="H53" s="1"/>
      <c r="I53" s="1"/>
      <c r="J53" s="1"/>
      <c r="K53" s="1"/>
      <c r="L53" s="1"/>
      <c r="M53" s="1"/>
      <c r="N53" s="1"/>
    </row>
    <row r="54" spans="1:14" x14ac:dyDescent="0.25">
      <c r="A54" s="1"/>
      <c r="B54" s="1"/>
      <c r="C54" s="1"/>
      <c r="D54" s="1"/>
      <c r="E54" s="1"/>
      <c r="F54" s="1"/>
      <c r="G54" s="1"/>
      <c r="H54" s="1"/>
      <c r="I54" s="1"/>
      <c r="J54" s="1"/>
      <c r="K54" s="1"/>
      <c r="L54" s="1"/>
      <c r="M54" s="1"/>
      <c r="N54" s="1"/>
    </row>
    <row r="55" spans="1:14" x14ac:dyDescent="0.25">
      <c r="A55" s="1"/>
      <c r="B55" s="1"/>
      <c r="C55" s="1"/>
      <c r="D55" s="1"/>
      <c r="E55" s="1"/>
      <c r="F55" s="1"/>
      <c r="G55" s="1"/>
      <c r="H55" s="1"/>
      <c r="I55" s="1"/>
      <c r="J55" s="1"/>
      <c r="K55" s="1"/>
      <c r="L55" s="1"/>
      <c r="M55" s="1"/>
      <c r="N55" s="1"/>
    </row>
    <row r="56" spans="1:14" x14ac:dyDescent="0.25">
      <c r="A56" s="1"/>
      <c r="B56" s="1"/>
      <c r="C56" s="1"/>
      <c r="D56" s="1"/>
      <c r="E56" s="1"/>
      <c r="F56" s="1"/>
      <c r="G56" s="1"/>
      <c r="H56" s="1"/>
      <c r="I56" s="1"/>
      <c r="J56" s="1"/>
      <c r="K56" s="1"/>
      <c r="L56" s="1"/>
      <c r="M56" s="1"/>
      <c r="N56" s="1"/>
    </row>
    <row r="57" spans="1:14" x14ac:dyDescent="0.25">
      <c r="A57" s="1"/>
      <c r="B57" s="1"/>
      <c r="C57" s="1"/>
      <c r="D57" s="1"/>
      <c r="E57" s="1"/>
      <c r="F57" s="1"/>
      <c r="G57" s="1"/>
      <c r="H57" s="1"/>
      <c r="I57" s="1"/>
      <c r="J57" s="1"/>
      <c r="K57" s="1"/>
      <c r="L57" s="1"/>
      <c r="M57" s="1"/>
      <c r="N57" s="1"/>
    </row>
    <row r="58" spans="1:14" x14ac:dyDescent="0.25">
      <c r="A58" s="1"/>
      <c r="B58" s="1"/>
      <c r="C58" s="1"/>
      <c r="D58" s="1"/>
      <c r="E58" s="1"/>
      <c r="F58" s="1"/>
      <c r="G58" s="1"/>
      <c r="H58" s="1"/>
      <c r="I58" s="1"/>
      <c r="J58" s="1"/>
      <c r="K58" s="1"/>
      <c r="L58" s="1"/>
      <c r="M58" s="1"/>
      <c r="N58" s="1"/>
    </row>
    <row r="59" spans="1:14" x14ac:dyDescent="0.25">
      <c r="A59" s="1"/>
      <c r="B59" s="1"/>
      <c r="C59" s="1"/>
      <c r="D59" s="1"/>
      <c r="E59" s="1"/>
      <c r="F59" s="1"/>
      <c r="G59" s="1"/>
      <c r="H59" s="1"/>
      <c r="I59" s="1"/>
      <c r="J59" s="1"/>
      <c r="K59" s="1"/>
      <c r="L59" s="1"/>
      <c r="M59" s="1"/>
      <c r="N59" s="1"/>
    </row>
  </sheetData>
  <mergeCells count="137">
    <mergeCell ref="A1:N1"/>
    <mergeCell ref="A2:N2"/>
    <mergeCell ref="A3:B3"/>
    <mergeCell ref="A4:B5"/>
    <mergeCell ref="C3:F3"/>
    <mergeCell ref="C4:F5"/>
    <mergeCell ref="G3:H3"/>
    <mergeCell ref="I3:K3"/>
    <mergeCell ref="L3:N3"/>
    <mergeCell ref="G4:H5"/>
    <mergeCell ref="L6:N6"/>
    <mergeCell ref="E7:F8"/>
    <mergeCell ref="A7:B8"/>
    <mergeCell ref="C7:D8"/>
    <mergeCell ref="G7:H8"/>
    <mergeCell ref="I7:K8"/>
    <mergeCell ref="L7:N8"/>
    <mergeCell ref="I4:K5"/>
    <mergeCell ref="L4:N5"/>
    <mergeCell ref="A6:B6"/>
    <mergeCell ref="C6:D6"/>
    <mergeCell ref="E6:F6"/>
    <mergeCell ref="G6:H6"/>
    <mergeCell ref="I6:K6"/>
    <mergeCell ref="K13:L13"/>
    <mergeCell ref="K14:L15"/>
    <mergeCell ref="M13:N13"/>
    <mergeCell ref="M14:N15"/>
    <mergeCell ref="M11:N12"/>
    <mergeCell ref="M10:N10"/>
    <mergeCell ref="A9:N9"/>
    <mergeCell ref="A13:C13"/>
    <mergeCell ref="A14:C15"/>
    <mergeCell ref="H13:J13"/>
    <mergeCell ref="I10:L10"/>
    <mergeCell ref="I12:J12"/>
    <mergeCell ref="I11:J11"/>
    <mergeCell ref="K11:L11"/>
    <mergeCell ref="K12:L12"/>
    <mergeCell ref="G10:H10"/>
    <mergeCell ref="G11:H12"/>
    <mergeCell ref="A10:C10"/>
    <mergeCell ref="A11:C12"/>
    <mergeCell ref="D10:F10"/>
    <mergeCell ref="D11:F12"/>
    <mergeCell ref="M17:N17"/>
    <mergeCell ref="M18:N19"/>
    <mergeCell ref="L20:N20"/>
    <mergeCell ref="A21:C22"/>
    <mergeCell ref="D21:F22"/>
    <mergeCell ref="G24:I25"/>
    <mergeCell ref="J24:K25"/>
    <mergeCell ref="L24:N25"/>
    <mergeCell ref="G21:I22"/>
    <mergeCell ref="J21:K22"/>
    <mergeCell ref="L21:N22"/>
    <mergeCell ref="D17:E17"/>
    <mergeCell ref="D18:E19"/>
    <mergeCell ref="F17:G17"/>
    <mergeCell ref="F18:G19"/>
    <mergeCell ref="H18:H19"/>
    <mergeCell ref="I17:J17"/>
    <mergeCell ref="I18:J19"/>
    <mergeCell ref="K17:L17"/>
    <mergeCell ref="K18:L19"/>
    <mergeCell ref="M27:N27"/>
    <mergeCell ref="A36:D37"/>
    <mergeCell ref="E36:F37"/>
    <mergeCell ref="L36:N37"/>
    <mergeCell ref="L32:N33"/>
    <mergeCell ref="L41:L42"/>
    <mergeCell ref="M41:M42"/>
    <mergeCell ref="N41:N42"/>
    <mergeCell ref="A26:N26"/>
    <mergeCell ref="A30:B31"/>
    <mergeCell ref="C30:E31"/>
    <mergeCell ref="F30:F31"/>
    <mergeCell ref="G30:H31"/>
    <mergeCell ref="I30:I31"/>
    <mergeCell ref="L30:N31"/>
    <mergeCell ref="A34:B35"/>
    <mergeCell ref="C34:E35"/>
    <mergeCell ref="F34:F35"/>
    <mergeCell ref="G34:H35"/>
    <mergeCell ref="J30:K31"/>
    <mergeCell ref="A32:C33"/>
    <mergeCell ref="D32:E33"/>
    <mergeCell ref="F32:G33"/>
    <mergeCell ref="H32:I33"/>
    <mergeCell ref="L23:N23"/>
    <mergeCell ref="J23:K23"/>
    <mergeCell ref="F14:F15"/>
    <mergeCell ref="G14:G15"/>
    <mergeCell ref="A43:N43"/>
    <mergeCell ref="A27:D27"/>
    <mergeCell ref="A28:D29"/>
    <mergeCell ref="E27:H27"/>
    <mergeCell ref="E28:H29"/>
    <mergeCell ref="I28:L29"/>
    <mergeCell ref="L38:N39"/>
    <mergeCell ref="A40:E40"/>
    <mergeCell ref="A41:E42"/>
    <mergeCell ref="F41:G42"/>
    <mergeCell ref="H41:H42"/>
    <mergeCell ref="I41:J42"/>
    <mergeCell ref="K41:K42"/>
    <mergeCell ref="A38:B39"/>
    <mergeCell ref="C38:E39"/>
    <mergeCell ref="F38:F39"/>
    <mergeCell ref="G38:H39"/>
    <mergeCell ref="I38:I39"/>
    <mergeCell ref="J38:K39"/>
    <mergeCell ref="M28:N29"/>
    <mergeCell ref="F40:G40"/>
    <mergeCell ref="I40:J40"/>
    <mergeCell ref="D14:D15"/>
    <mergeCell ref="E14:E15"/>
    <mergeCell ref="A20:C20"/>
    <mergeCell ref="D20:F20"/>
    <mergeCell ref="G20:I20"/>
    <mergeCell ref="J20:K20"/>
    <mergeCell ref="G36:I37"/>
    <mergeCell ref="J36:K37"/>
    <mergeCell ref="H14:J15"/>
    <mergeCell ref="A23:C23"/>
    <mergeCell ref="A24:C25"/>
    <mergeCell ref="D23:F23"/>
    <mergeCell ref="D24:F25"/>
    <mergeCell ref="G23:I23"/>
    <mergeCell ref="I27:L27"/>
    <mergeCell ref="J32:K33"/>
    <mergeCell ref="J34:K35"/>
    <mergeCell ref="I34:I35"/>
    <mergeCell ref="L34:N35"/>
    <mergeCell ref="A16:N16"/>
    <mergeCell ref="A17:C17"/>
    <mergeCell ref="A18:C19"/>
  </mergeCells>
  <dataValidations count="57">
    <dataValidation type="list" allowBlank="1" showInputMessage="1" showErrorMessage="1" promptTitle="Equipment Type" prompt="Choose the existing equipment type from the dropdown list. " sqref="C4:F5" xr:uid="{9E79DFE0-3EF6-4481-80A6-B0B9D83E2C3E}">
      <formula1>"Furnace- Forced Air, Furnace- Gravity, Boiler- Hot Water, Boiler- Steam, Space Heater, Heat Pump- Central, Heat Pump- Room/Window, Heat Pump- PTHP, Heat Pump- Ductless Mini-Split, Vented Space Heater, Unvented Space Heater, None, Other "</formula1>
    </dataValidation>
    <dataValidation type="list" allowBlank="1" showInputMessage="1" showErrorMessage="1" promptTitle="Fuel Type" prompt="Select the fuel type from the dropdown list used by this system. " sqref="G4:H5" xr:uid="{6A345C39-092C-4DE2-B0FB-1E885484B700}">
      <formula1>"Electricity, Natural Gas, Propane'LPG, Fuel Oil, Kerosene, Wood, Coal, Other "</formula1>
    </dataValidation>
    <dataValidation type="list" allowBlank="1" showInputMessage="1" showErrorMessage="1" promptTitle="Location" prompt="Select the location for the Existing Equipment " sqref="I4:K5" xr:uid="{AA6A9F28-93A0-45D0-AE55-7991D00E5815}">
      <formula1>"Conditioned Space, Unconditioned Attic/Ceiling, Unconditioned Garage, Unconditioned Basement, Unconditioned Crawlspace/Belly "</formula1>
    </dataValidation>
    <dataValidation type="list" allowBlank="1" showInputMessage="1" showErrorMessage="1" promptTitle="Gas Leak Preseent" prompt="Is there a Gas Leak Present? _x000a_Select from the dropdown list. " sqref="G11:H12" xr:uid="{1F455C37-BB19-43D0-BA70-F15366FC8602}">
      <formula1>"Yes, No, N/A"</formula1>
    </dataValidation>
    <dataValidation type="list" allowBlank="1" showInputMessage="1" showErrorMessage="1" promptTitle="Maintenance Status" prompt="Select a Maintenance Status that best describes this Equipment. " sqref="A11:C12" xr:uid="{8E653535-13BD-4C43-BB5E-4E806762C09E}">
      <formula1>"Annual Professional Maintenance, Seldom or Never Maintained, Not Working"</formula1>
    </dataValidation>
    <dataValidation type="list" allowBlank="1" showInputMessage="1" showErrorMessage="1" promptTitle="Further Testing" prompt="Based on Inspection, does this unit require further diagnostic testing? _x000a_Select an option from the dropdown list. " sqref="D11:F12" xr:uid="{E9148C87-AE39-43A5-B080-6256EB8F009F}">
      <formula1>"Yes- Critical Issue, Yes- Performance Concern, Yes- Aifflow Issue, Yes- Electrical Problem, Yes- Heat Exchange Issue, No- Operating Normally, No- Minor Adjustment Needed, No- Routine Maintenance Advised, No- Check for Efficiency Replacement "</formula1>
    </dataValidation>
    <dataValidation type="list" allowBlank="1" showInputMessage="1" showErrorMessage="1" promptTitle="Heat Rise Results " prompt="According to the data plate are these readings within range of specifications?" sqref="M11:N12" xr:uid="{1875A924-C30F-492B-B903-DA95836A1943}">
      <formula1>"Pass- Within Limits, Fail- Outside Limits, N/A"</formula1>
    </dataValidation>
    <dataValidation type="list" allowBlank="1" showInputMessage="1" showErrorMessage="1" promptTitle="Ton(s)" prompt="Enter Ton(s), when applicable. " sqref="M14:N15" xr:uid="{E6E921F7-9A28-4871-A10D-74CED4B03A97}">
      <formula1>"1,1.5,2,2.5,3,3.5,4,4.5,5"</formula1>
    </dataValidation>
    <dataValidation type="list" allowBlank="1" showInputMessage="1" showErrorMessage="1" promptTitle="Efficiency Measurement" prompt="Select the Measurement used to describe the replacement equipment being evaluated (NEAT/MHEA)_x000a_" sqref="H41:H42" xr:uid="{5993FAEF-B8CE-4F3B-9380-06F31F887222}">
      <formula1>"%, HSPF2, COP, "</formula1>
    </dataValidation>
    <dataValidation type="list" allowBlank="1" showInputMessage="1" showErrorMessage="1" promptTitle="Output Capacity Measurement" prompt="Enter the Output Capacity Measurement for the evaulated equipment (NEAT/MHEA)" sqref="K41:K42" xr:uid="{500D62F7-2F46-4EE5-837C-06001CCD36D8}">
      <formula1>"kBtu/hr, Btu/hr, kW"</formula1>
    </dataValidation>
    <dataValidation type="list" allowBlank="1" showInputMessage="1" showErrorMessage="1" promptTitle="Thermostat Type" prompt="Select the Thermostat Type from the dropdown list. " sqref="A28:D29" xr:uid="{CF3078DC-92EE-4EB3-AEE1-F248A7F6B0BC}">
      <formula1>"Mechanical (bimatallic Strip), Mechanical (mercery Bulb), Electronic (no Setback), Electronic (with Setback), Power Pile, Other "</formula1>
    </dataValidation>
    <dataValidation allowBlank="1" showInputMessage="1" showErrorMessage="1" promptTitle="Daytime Thermostat Setting (F)" prompt="Values are between 50 and 100. " sqref="E28:H29" xr:uid="{CEFAD93C-0F1F-4C49-9A38-6E32FF286D2B}"/>
    <dataValidation allowBlank="1" showInputMessage="1" showErrorMessage="1" promptTitle="Nighttime Thermostat Setting (F)" prompt="Values are between 50 and 100." sqref="I28:L29" xr:uid="{3F2DA24A-5F27-41E3-AA4B-505FE2AB93DB}"/>
    <dataValidation allowBlank="1" showInputMessage="1" showErrorMessage="1" promptTitle="Relocate Thermostat" prompt="Check box if existing thermostat is exposed to direct sunlight, too close to supply vent or return air, etc. " sqref="M28:N29" xr:uid="{7A368550-12B6-4098-A769-D948CCD2F02B}"/>
    <dataValidation type="list" allowBlank="1" showInputMessage="1" showErrorMessage="1" promptTitle="Existing Flue Pipe" prompt="Select the type of flue pipe material for the heating system, if applicable. " sqref="A21:C22" xr:uid="{418273A4-AE8E-43FE-A86B-0F6B89CCAC4B}">
      <formula1>"Metal Single Wall, Metal Double Wall, PVC, Other, N/A"</formula1>
    </dataValidation>
    <dataValidation type="list" allowBlank="1" showInputMessage="1" showErrorMessage="1" promptTitle="Existing Flue Condition " prompt="Select the option that best describes the Existing Flue Pipe. " sqref="D21:F22" xr:uid="{9069EFE4-0691-4C1A-A3BB-D3F84D55CA0D}">
      <formula1>"Good, Fair, Poor (but Working), Broken (Not Working), None, N/A "</formula1>
    </dataValidation>
    <dataValidation type="list" allowBlank="1" showInputMessage="1" showErrorMessage="1" promptTitle="Combustion System Type" prompt="Select the Combustion Type for the Heating Equipment. " sqref="G21:I22" xr:uid="{550D355C-8E1A-4327-A1DF-A7C9EB533C94}">
      <formula1>"Sealed, Unsealed, N/A"</formula1>
    </dataValidation>
    <dataValidation type="list" allowBlank="1" showInputMessage="1" showErrorMessage="1" promptTitle="Combustion Air Intake" prompt="Is Combustion Air Present for the Equipment? " sqref="L21:N22" xr:uid="{F2D84945-D051-4D2A-907A-AD4C8D228058}">
      <formula1>"Adequate, Present but Inadequate, Other, N/A"</formula1>
    </dataValidation>
    <dataValidation type="list" allowBlank="1" showInputMessage="1" showErrorMessage="1" promptTitle="Blower Motor Type" prompt="Select the Blower Motor Type, if known. " sqref="A24:C25" xr:uid="{A0D461F1-4D0C-4E5B-9009-48B87643B03F}">
      <formula1>"Direct Drive, Belt Drive, N/A"</formula1>
    </dataValidation>
    <dataValidation type="list" allowBlank="1" showInputMessage="1" showErrorMessage="1" promptTitle="Blower Condition" prompt="Select the option that best describes the Blower Condition. " sqref="D24:F25" xr:uid="{D7F2BB41-80F8-49A0-9052-D5669105A13C}">
      <formula1>"Clean, Dirty, Plugged, N/A"</formula1>
    </dataValidation>
    <dataValidation type="list" allowBlank="1" showInputMessage="1" showErrorMessage="1" promptTitle="Air Filter Location" prompt="Where is the Filter Located, choose from the dropdown list. " sqref="G24:I25" xr:uid="{3D5CA541-3542-4AE4-B067-D459AD1D077A}">
      <formula1>"In Furnace, In Compartment Door, In Duct, Other"</formula1>
    </dataValidation>
    <dataValidation type="list" allowBlank="1" showInputMessage="1" showErrorMessage="1" sqref="J24:K25" xr:uid="{4E01DE98-B25E-403C-BD08-61DC4EC9C814}">
      <formula1>"Clean, Fair, Dirty, Plugged, None"</formula1>
    </dataValidation>
    <dataValidation type="list" allowBlank="1" showInputMessage="1" showErrorMessage="1" promptTitle="Replacement Equipment " prompt="Select the Replacement Equipment to be evaluated for (NEAT/MHEA)" sqref="A41:E42" xr:uid="{A5078924-FD86-4C41-B1D0-CD4310F1077D}">
      <formula1>"Furance- Forced Air, Furnance- Gravity, Boiler- Hot Water, Boiler- Steam, Space Heater, Heat Pump- Central, Heat Pump- Room/Window, Heat Pump- PTHP, Heat Pump- Ductless Mini-Split"</formula1>
    </dataValidation>
    <dataValidation allowBlank="1" showInputMessage="1" showErrorMessage="1" promptTitle="HVAC System Code" prompt="Entr the Code that makes the most sense to Agency to idenitfy the existing heating system. " sqref="A4:B5" xr:uid="{2F6C1ABD-6888-4D5C-83B3-B65B25496A7A}"/>
    <dataValidation allowBlank="1" showInputMessage="1" showErrorMessage="1" promptTitle="Year Manfucatured" prompt="Enter the Manufactured Date. " sqref="L4:N5" xr:uid="{A86A356D-C5D8-488E-8D25-D760FBFC105E}"/>
    <dataValidation allowBlank="1" showInputMessage="1" showErrorMessage="1" promptTitle="Primary System" prompt="Utilize the checkbox to indicate if this heating system is the primary system for the dwelling unit. " sqref="A7:B8" xr:uid="{08A734E4-38F2-42FB-9FC1-2E1C38CB1F67}"/>
    <dataValidation allowBlank="1" showInputMessage="1" showErrorMessage="1" promptTitle="Secondary System" prompt="Utilize this checkbox to indicate if the existing equipment is used as a secondary heating system for the dwelling unt. _x000a_" sqref="C7:D8" xr:uid="{89912CBF-7AB3-46DE-BC81-20FB25E0C9FF}"/>
    <dataValidation type="list" allowBlank="1" showInputMessage="1" showErrorMessage="1" promptTitle="Flow Configuration " prompt="Select the direction the heat is distributed through the duct system. " sqref="E7:F8" xr:uid="{38D92E81-7A51-4800-9084-1D5F02CC222A}">
      <formula1>"Upflow, Downflow, Horizontal "</formula1>
    </dataValidation>
    <dataValidation allowBlank="1" showInputMessage="1" showErrorMessage="1" promptTitle="CO Reading" prompt="Enter CO Reading taken from Combustion Analyzer, if applicable. " sqref="G7:H8" xr:uid="{305F5F43-C1A6-4274-B156-C97E717A2B10}"/>
    <dataValidation allowBlank="1" showInputMessage="1" showErrorMessage="1" promptTitle="Serial Number" prompt="Enter Serial Number taken from the Equipment." sqref="I7:K8" xr:uid="{0F7F1500-134E-4B29-AD5E-8E512B251D72}"/>
    <dataValidation allowBlank="1" showInputMessage="1" showErrorMessage="1" promptTitle="Model #" prompt="Enter the model # taken from the Equipment. " sqref="L7:N8" xr:uid="{0140019B-234E-4A43-9B62-E59EE4E4A0FB}"/>
    <dataValidation allowBlank="1" showInputMessage="1" showErrorMessage="1" promptTitle="Supply Temp." prompt="Enter Supply Temp from Heat Rise Test" sqref="I12:J12" xr:uid="{394FE507-6390-4140-8BFC-235BB47D13D2}"/>
    <dataValidation allowBlank="1" showInputMessage="1" showErrorMessage="1" promptTitle="Return Temp." prompt="Enter Return Temp from Heat Rise Test. " sqref="K12:L12" xr:uid="{5D673ED4-29AA-4F5D-A45B-CE03A6698E21}"/>
    <dataValidation allowBlank="1" showInputMessage="1" showErrorMessage="1" promptTitle="Output Capacity" prompt="Enter the output capacity of the heating system in units of kBtu/hr. The output capacity is usually obtained directly from the nameplate of the heating system or from an inspection of nozzle sizes, etc. " sqref="F14" xr:uid="{E15E979A-F782-411E-8399-8981E34D8A0C}"/>
    <dataValidation type="list" allowBlank="1" showInputMessage="1" showErrorMessage="1" promptTitle="Output Capacity Measurement " prompt="Select Output Capacity Measurement " sqref="G14:G15" xr:uid="{1827F1AB-5CBB-499D-BFF4-164CD160DC8C}">
      <formula1>"kBtu/hr, Btu/hr, kW"</formula1>
    </dataValidation>
    <dataValidation type="list" allowBlank="1" showInputMessage="1" showErrorMessage="1" sqref="E14:E15" xr:uid="{32C012E2-53C6-4092-8252-8AC01528540F}">
      <formula1>"%,HSPF, HSPF2, COP, "</formula1>
    </dataValidation>
    <dataValidation allowBlank="1" showInputMessage="1" showErrorMessage="1" promptTitle="Steady State Efficiency" prompt="Enter Stead State Efficiency from Combustiion Analyzer " sqref="H14:J15" xr:uid="{C39AD6B5-27A2-4235-9985-C9CACFEFAD94}"/>
    <dataValidation allowBlank="1" showInputMessage="1" showErrorMessage="1" promptTitle="Existing HSPF" prompt="Enter Existing HSPF if known. " sqref="K14:L15" xr:uid="{E2ED2518-E373-4709-A5ED-BD4ACE130295}"/>
    <dataValidation allowBlank="1" showInputMessage="1" showErrorMessage="1" promptTitle="Fraction of Load Served" prompt="Enter the Estimated Fraction of Load Served in %." sqref="A18:C19" xr:uid="{A406FF65-4852-4FB2-A904-B17232640B2D}"/>
    <dataValidation allowBlank="1" showInputMessage="1" showErrorMessage="1" promptTitle="Atmospheric Burner" prompt="Select the Check Box if Present. " sqref="D18:E19" xr:uid="{EC485412-CF6F-4827-A5D7-D0FAD70672F5}"/>
    <dataValidation allowBlank="1" showInputMessage="1" showErrorMessage="1" promptTitle="Automatic Vent Damper" prompt="Select the Checkbox if Present. " sqref="F18:G19" xr:uid="{857398DE-D774-4DE5-B366-3604B9E980CE}"/>
    <dataValidation allowBlank="1" showInputMessage="1" showErrorMessage="1" promptTitle="IID" prompt="Select the box if Present. " sqref="H18:H19" xr:uid="{12FE7308-9BB1-4262-8AD6-2A709E63E57F}"/>
    <dataValidation allowBlank="1" showInputMessage="1" showErrorMessage="1" promptTitle="Pilot Light " prompt="Select the box if Present. " sqref="I18:J19" xr:uid="{D8EA8BD8-980F-45A1-9F23-2C9AD18224A1}"/>
    <dataValidation allowBlank="1" showInputMessage="1" showErrorMessage="1" promptTitle="On in Summer " prompt="Select the box if Present. " sqref="K18:L19" xr:uid="{014CD0B3-D271-4C50-85F1-B1E33CF87121}"/>
    <dataValidation allowBlank="1" showInputMessage="1" showErrorMessage="1" promptTitle="Heating Setback Used " prompt="Select the box if a heating setback is being used. " sqref="M18:N19" xr:uid="{91DFDE86-7505-4E80-BDC2-B32BE8BFDCB5}"/>
    <dataValidation allowBlank="1" showInputMessage="1" showErrorMessage="1" promptTitle="Flue Diameter (in)" prompt="Enter the Flue Diameter in inhces for the Flue Pipe. " sqref="J21:K22" xr:uid="{3937055D-D1BD-47BC-8388-FC0576B1BC18}"/>
    <dataValidation allowBlank="1" showInputMessage="1" showErrorMessage="1" promptTitle="Heating Nighttime Setback (F)" prompt="The number of degrees the thermostat lowers the heating temperature at night to save energy while maintaining comfort. Typically, this is set 5-10°F below the normal daytime temperature._x000a_• Values are between 1 and 10 _x000a_" sqref="D32:E33" xr:uid="{127767FB-CF59-42B5-9D53-5A1ABA125465}"/>
    <dataValidation allowBlank="1" showInputMessage="1" showErrorMessage="1" prompt="The number of hours each day that a set-back thermostat, if one exists, affects the thermostat set-point._x000a_A typical range for Daily Setback Hours is 6 to 10 hours per day, depending on household schedules and comfort preferences._x000a_• Values are between 1-12" sqref="H32:I33" xr:uid="{D4223B13-C89A-48D0-943E-734E360D4A02}"/>
    <dataValidation allowBlank="1" showInputMessage="1" showErrorMessage="1" promptTitle="Heating Efficiency (%) Improve. " prompt="1-2% is typical. 5% is possible if the unit is old, has not been recently tuned, and is tuned using diagnostic equipment." sqref="G36:I37" xr:uid="{257718A3-17CF-4615-9A6D-01FA8364A5A5}"/>
    <dataValidation allowBlank="1" showInputMessage="1" showErrorMessage="1" promptTitle="Efficiency" prompt="Enter projected % of replacement equipment being evaluated (NEAT/MHEA)" sqref="F41:G42" xr:uid="{C1E5EDE2-D5CA-47CE-8448-17C33944DC4F}"/>
    <dataValidation allowBlank="1" showInputMessage="1" showErrorMessage="1" promptTitle="Output Capacity" prompt="Enter the Output Capacity of the equipment being evaluated (NEAT/MHEA)" sqref="I41:J42" xr:uid="{2A7EB380-7FF0-47C2-AA6B-4431A73C6334}"/>
    <dataValidation allowBlank="1" showInputMessage="1" showErrorMessage="1" promptTitle="Cost(s)" prompt="Enter Costs Associated with the equipment being evaluated (NEAT/MHEA)" sqref="L41:L42 M41:M42 N41:N42" xr:uid="{539AA1F0-1854-41C3-B2D6-238588027AD5}"/>
    <dataValidation allowBlank="1" showInputMessage="1" showErrorMessage="1" promptTitle="Tune Up" prompt="Select this Checkbox if inspection of the existing equipment indicates a system tune-up is all that is necessary. " sqref="A34:B35" xr:uid="{E781CEDD-D16E-4E2B-BFB1-A958420DA78E}"/>
    <dataValidation allowBlank="1" showInputMessage="1" showErrorMessage="1" promptTitle="Required" prompt="Check required to apply the measure as a Health and Safety Measure. " sqref="F34:F35" xr:uid="{13111C5E-69FC-4C50-B53D-B3067FFB8F15}"/>
    <dataValidation allowBlank="1" showInputMessage="1" showErrorMessage="1" promptTitle="Include In SIR" prompt="Check both “Required” and “Include in SIR” to apply the measure as an Incidental Repair (below SIR threshold) or Energy- Conservation Measure (above SIR threshold)" sqref="I34:I35 I30:I31" xr:uid="{F544C662-A66C-4C37-92FC-E2602D94047A}"/>
    <dataValidation allowBlank="1" showInputMessage="1" showErrorMessage="1" promptTitle="Required " prompt="Check required to apply the measure as a Health and Safety Measure. " sqref="F30:F31" xr:uid="{0F6104F1-4EDD-4FF5-B5AF-EB5DA570A174}"/>
    <dataValidation allowBlank="1" showInputMessage="1" showErrorMessage="1" promptTitle="Install Smart Thermostat" prompt="Select the Check Box if the existing HVAC system does not have a Smart Thermostat to operate the heating/cooling. " sqref="A30:B31" xr:uid="{9054C6EE-985A-4235-BBF7-1A691E419E4F}"/>
  </dataValidations>
  <printOptions horizontalCentered="1"/>
  <pageMargins left="0" right="0" top="0" bottom="0" header="0" footer="0"/>
  <pageSetup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0</xdr:col>
                    <xdr:colOff>476250</xdr:colOff>
                    <xdr:row>6</xdr:row>
                    <xdr:rowOff>19050</xdr:rowOff>
                  </from>
                  <to>
                    <xdr:col>1</xdr:col>
                    <xdr:colOff>9525</xdr:colOff>
                    <xdr:row>7</xdr:row>
                    <xdr:rowOff>104775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2</xdr:col>
                    <xdr:colOff>523875</xdr:colOff>
                    <xdr:row>6</xdr:row>
                    <xdr:rowOff>19050</xdr:rowOff>
                  </from>
                  <to>
                    <xdr:col>3</xdr:col>
                    <xdr:colOff>57150</xdr:colOff>
                    <xdr:row>7</xdr:row>
                    <xdr:rowOff>104775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895350</xdr:colOff>
                    <xdr:row>17</xdr:row>
                    <xdr:rowOff>38100</xdr:rowOff>
                  </from>
                  <to>
                    <xdr:col>4</xdr:col>
                    <xdr:colOff>400050</xdr:colOff>
                    <xdr:row>18</xdr:row>
                    <xdr:rowOff>123825</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0</xdr:col>
                    <xdr:colOff>504825</xdr:colOff>
                    <xdr:row>29</xdr:row>
                    <xdr:rowOff>47625</xdr:rowOff>
                  </from>
                  <to>
                    <xdr:col>1</xdr:col>
                    <xdr:colOff>38100</xdr:colOff>
                    <xdr:row>30</xdr:row>
                    <xdr:rowOff>133350</xdr:rowOff>
                  </to>
                </anchor>
              </controlPr>
            </control>
          </mc:Choice>
        </mc:AlternateContent>
        <mc:AlternateContent xmlns:mc="http://schemas.openxmlformats.org/markup-compatibility/2006">
          <mc:Choice Requires="x14">
            <control shapeId="1032" r:id="rId8" name="Option Button 8">
              <controlPr defaultSize="0" autoFill="0" autoLine="0" autoPict="0">
                <anchor moveWithCells="1">
                  <from>
                    <xdr:col>7</xdr:col>
                    <xdr:colOff>361950</xdr:colOff>
                    <xdr:row>17</xdr:row>
                    <xdr:rowOff>28575</xdr:rowOff>
                  </from>
                  <to>
                    <xdr:col>7</xdr:col>
                    <xdr:colOff>876300</xdr:colOff>
                    <xdr:row>18</xdr:row>
                    <xdr:rowOff>104775</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10</xdr:col>
                    <xdr:colOff>333375</xdr:colOff>
                    <xdr:row>17</xdr:row>
                    <xdr:rowOff>47625</xdr:rowOff>
                  </from>
                  <to>
                    <xdr:col>10</xdr:col>
                    <xdr:colOff>733425</xdr:colOff>
                    <xdr:row>18</xdr:row>
                    <xdr:rowOff>133350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12</xdr:col>
                    <xdr:colOff>428625</xdr:colOff>
                    <xdr:row>17</xdr:row>
                    <xdr:rowOff>76200</xdr:rowOff>
                  </from>
                  <to>
                    <xdr:col>12</xdr:col>
                    <xdr:colOff>828675</xdr:colOff>
                    <xdr:row>18</xdr:row>
                    <xdr:rowOff>161925</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5</xdr:col>
                    <xdr:colOff>171450</xdr:colOff>
                    <xdr:row>29</xdr:row>
                    <xdr:rowOff>57150</xdr:rowOff>
                  </from>
                  <to>
                    <xdr:col>5</xdr:col>
                    <xdr:colOff>571500</xdr:colOff>
                    <xdr:row>30</xdr:row>
                    <xdr:rowOff>142875</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8</xdr:col>
                    <xdr:colOff>161925</xdr:colOff>
                    <xdr:row>29</xdr:row>
                    <xdr:rowOff>76200</xdr:rowOff>
                  </from>
                  <to>
                    <xdr:col>8</xdr:col>
                    <xdr:colOff>561975</xdr:colOff>
                    <xdr:row>30</xdr:row>
                    <xdr:rowOff>161925</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0</xdr:col>
                    <xdr:colOff>419100</xdr:colOff>
                    <xdr:row>33</xdr:row>
                    <xdr:rowOff>19050</xdr:rowOff>
                  </from>
                  <to>
                    <xdr:col>0</xdr:col>
                    <xdr:colOff>819150</xdr:colOff>
                    <xdr:row>34</xdr:row>
                    <xdr:rowOff>104775</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5</xdr:col>
                    <xdr:colOff>257175</xdr:colOff>
                    <xdr:row>33</xdr:row>
                    <xdr:rowOff>66675</xdr:rowOff>
                  </from>
                  <to>
                    <xdr:col>5</xdr:col>
                    <xdr:colOff>657225</xdr:colOff>
                    <xdr:row>34</xdr:row>
                    <xdr:rowOff>152400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8</xdr:col>
                    <xdr:colOff>142875</xdr:colOff>
                    <xdr:row>33</xdr:row>
                    <xdr:rowOff>47625</xdr:rowOff>
                  </from>
                  <to>
                    <xdr:col>8</xdr:col>
                    <xdr:colOff>542925</xdr:colOff>
                    <xdr:row>34</xdr:row>
                    <xdr:rowOff>133350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0</xdr:col>
                    <xdr:colOff>390525</xdr:colOff>
                    <xdr:row>37</xdr:row>
                    <xdr:rowOff>47625</xdr:rowOff>
                  </from>
                  <to>
                    <xdr:col>0</xdr:col>
                    <xdr:colOff>790575</xdr:colOff>
                    <xdr:row>38</xdr:row>
                    <xdr:rowOff>133350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5</xdr:col>
                    <xdr:colOff>200025</xdr:colOff>
                    <xdr:row>37</xdr:row>
                    <xdr:rowOff>66675</xdr:rowOff>
                  </from>
                  <to>
                    <xdr:col>5</xdr:col>
                    <xdr:colOff>600075</xdr:colOff>
                    <xdr:row>38</xdr:row>
                    <xdr:rowOff>152400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8</xdr:col>
                    <xdr:colOff>133350</xdr:colOff>
                    <xdr:row>37</xdr:row>
                    <xdr:rowOff>57150</xdr:rowOff>
                  </from>
                  <to>
                    <xdr:col>8</xdr:col>
                    <xdr:colOff>533400</xdr:colOff>
                    <xdr:row>38</xdr:row>
                    <xdr:rowOff>142875</xdr:rowOff>
                  </to>
                </anchor>
              </controlPr>
            </control>
          </mc:Choice>
        </mc:AlternateContent>
        <mc:AlternateContent xmlns:mc="http://schemas.openxmlformats.org/markup-compatibility/2006">
          <mc:Choice Requires="x14">
            <control shapeId="1049" r:id="rId19" name="Check Box 25">
              <controlPr defaultSize="0" autoFill="0" autoLine="0" autoPict="0">
                <anchor moveWithCells="1">
                  <from>
                    <xdr:col>12</xdr:col>
                    <xdr:colOff>628650</xdr:colOff>
                    <xdr:row>27</xdr:row>
                    <xdr:rowOff>38100</xdr:rowOff>
                  </from>
                  <to>
                    <xdr:col>13</xdr:col>
                    <xdr:colOff>161925</xdr:colOff>
                    <xdr:row>28</xdr:row>
                    <xdr:rowOff>114300</xdr:rowOff>
                  </to>
                </anchor>
              </controlPr>
            </control>
          </mc:Choice>
        </mc:AlternateContent>
        <mc:AlternateContent xmlns:mc="http://schemas.openxmlformats.org/markup-compatibility/2006">
          <mc:Choice Requires="x14">
            <control shapeId="1052" r:id="rId20" name="Check Box 28">
              <controlPr defaultSize="0" autoFill="0" autoLine="0" autoPict="0">
                <anchor moveWithCells="1">
                  <from>
                    <xdr:col>5</xdr:col>
                    <xdr:colOff>742950</xdr:colOff>
                    <xdr:row>17</xdr:row>
                    <xdr:rowOff>38100</xdr:rowOff>
                  </from>
                  <to>
                    <xdr:col>6</xdr:col>
                    <xdr:colOff>276225</xdr:colOff>
                    <xdr:row>18</xdr:row>
                    <xdr:rowOff>123825</xdr:rowOff>
                  </to>
                </anchor>
              </controlPr>
            </control>
          </mc:Choice>
        </mc:AlternateContent>
        <mc:AlternateContent xmlns:mc="http://schemas.openxmlformats.org/markup-compatibility/2006">
          <mc:Choice Requires="x14">
            <control shapeId="1059" r:id="rId21" name="Option Button 35">
              <controlPr defaultSize="0" autoFill="0" autoLine="0" autoPict="0">
                <anchor moveWithCells="1">
                  <from>
                    <xdr:col>8</xdr:col>
                    <xdr:colOff>733425</xdr:colOff>
                    <xdr:row>17</xdr:row>
                    <xdr:rowOff>38100</xdr:rowOff>
                  </from>
                  <to>
                    <xdr:col>9</xdr:col>
                    <xdr:colOff>628650</xdr:colOff>
                    <xdr:row>18</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8</vt:i4>
      </vt:variant>
    </vt:vector>
  </HeadingPairs>
  <TitlesOfParts>
    <vt:vector size="30" baseType="lpstr">
      <vt:lpstr>Client Information </vt:lpstr>
      <vt:lpstr>Drawing</vt:lpstr>
      <vt:lpstr>Drawing Example- MH</vt:lpstr>
      <vt:lpstr>Walls</vt:lpstr>
      <vt:lpstr>Windows </vt:lpstr>
      <vt:lpstr>Doors</vt:lpstr>
      <vt:lpstr>Attics</vt:lpstr>
      <vt:lpstr>Foundation</vt:lpstr>
      <vt:lpstr>Heating (1)</vt:lpstr>
      <vt:lpstr>Heating  (2)</vt:lpstr>
      <vt:lpstr>Heating  (3)</vt:lpstr>
      <vt:lpstr>Heating  (4)</vt:lpstr>
      <vt:lpstr>Cooling (1) </vt:lpstr>
      <vt:lpstr>Cooling (2)</vt:lpstr>
      <vt:lpstr>Cooling (3)</vt:lpstr>
      <vt:lpstr>Cooling (4)</vt:lpstr>
      <vt:lpstr>Duct System (1) </vt:lpstr>
      <vt:lpstr>Duct System (2)</vt:lpstr>
      <vt:lpstr>Ducts and Infiltration</vt:lpstr>
      <vt:lpstr>Baseloads</vt:lpstr>
      <vt:lpstr>Health &amp; Safety </vt:lpstr>
      <vt:lpstr>Repairs </vt:lpstr>
      <vt:lpstr>Baseloads!Print_Area</vt:lpstr>
      <vt:lpstr>'Client Information '!Print_Area</vt:lpstr>
      <vt:lpstr>'Cooling (1) '!Print_Area</vt:lpstr>
      <vt:lpstr>Doors!Print_Area</vt:lpstr>
      <vt:lpstr>'Duct System (1) '!Print_Area</vt:lpstr>
      <vt:lpstr>'Ducts and Infiltration'!Print_Area</vt:lpstr>
      <vt:lpstr>Foundation!Print_Area</vt:lpstr>
      <vt:lpstr>'Heating (1)'!Print_Area</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Evan Brown</dc:creator>
  <cp:lastModifiedBy>Evan Brown</cp:lastModifiedBy>
  <cp:lastPrinted>2025-04-15T15:47:36Z</cp:lastPrinted>
  <dcterms:created xsi:type="dcterms:W3CDTF">2025-03-31T15:25:09Z</dcterms:created>
  <dcterms:modified xsi:type="dcterms:W3CDTF">2025-04-15T15:48:05Z</dcterms:modified>
</cp:coreProperties>
</file>