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webmaster_projects\mf_temp_docs\2021\"/>
    </mc:Choice>
  </mc:AlternateContent>
  <bookViews>
    <workbookView xWindow="-30" yWindow="30" windowWidth="13905" windowHeight="12870" tabRatio="653"/>
  </bookViews>
  <sheets>
    <sheet name="all in one" sheetId="7" r:id="rId1"/>
    <sheet name="Match Calculation" sheetId="8" r:id="rId2"/>
  </sheets>
  <calcPr calcId="162913"/>
</workbook>
</file>

<file path=xl/calcChain.xml><?xml version="1.0" encoding="utf-8"?>
<calcChain xmlns="http://schemas.openxmlformats.org/spreadsheetml/2006/main">
  <c r="G26" i="7" l="1"/>
  <c r="AE23" i="7"/>
  <c r="AE22" i="7"/>
  <c r="AE21" i="7"/>
  <c r="AE20" i="7"/>
  <c r="AE19" i="7"/>
  <c r="S12" i="7"/>
  <c r="S11" i="7"/>
  <c r="S10" i="7"/>
  <c r="S9" i="7"/>
  <c r="S8" i="7"/>
  <c r="AD23" i="7"/>
  <c r="AD22" i="7"/>
  <c r="AD21" i="7"/>
  <c r="AD20" i="7"/>
  <c r="AD19" i="7"/>
  <c r="AC23" i="7"/>
  <c r="AC22" i="7"/>
  <c r="AC21" i="7"/>
  <c r="AC20" i="7"/>
  <c r="AC19" i="7"/>
  <c r="R26" i="8"/>
  <c r="AD24" i="7"/>
  <c r="V18" i="7"/>
  <c r="P18" i="7"/>
  <c r="X12" i="7"/>
  <c r="X11" i="7"/>
  <c r="X10" i="7"/>
  <c r="H35" i="7"/>
  <c r="R12" i="7"/>
  <c r="R11" i="7"/>
  <c r="R10" i="7"/>
  <c r="R9" i="7"/>
  <c r="R13" i="7"/>
  <c r="W12" i="7"/>
  <c r="W11" i="7"/>
  <c r="W10" i="7"/>
  <c r="W9" i="7"/>
  <c r="W14" i="7"/>
  <c r="W8" i="7"/>
  <c r="Q12" i="7"/>
  <c r="Q11" i="7"/>
  <c r="Q10" i="7"/>
  <c r="H28" i="7"/>
  <c r="H29" i="7"/>
  <c r="K21" i="7"/>
  <c r="X8" i="7"/>
  <c r="X9" i="7"/>
  <c r="R8" i="7"/>
  <c r="Q9" i="7"/>
  <c r="Q8" i="7"/>
  <c r="N19" i="7"/>
  <c r="N25" i="7"/>
  <c r="N27" i="7"/>
  <c r="Q14" i="7"/>
  <c r="X13" i="7"/>
  <c r="Y18" i="7"/>
  <c r="S18" i="7"/>
  <c r="S23" i="7"/>
  <c r="H37" i="7"/>
  <c r="H41" i="7"/>
  <c r="H46" i="7"/>
  <c r="L7" i="7"/>
  <c r="L21" i="7"/>
  <c r="M21" i="7"/>
  <c r="M23" i="7"/>
  <c r="P23" i="7"/>
  <c r="M18" i="7"/>
  <c r="M16" i="7"/>
  <c r="M9" i="7"/>
  <c r="M11" i="7"/>
  <c r="M14" i="7"/>
  <c r="M7" i="7"/>
  <c r="M12" i="7"/>
  <c r="M10" i="7"/>
  <c r="M15" i="7"/>
  <c r="M13" i="7"/>
  <c r="M17" i="7"/>
  <c r="M8" i="7"/>
  <c r="M19" i="7"/>
  <c r="R28" i="8"/>
</calcChain>
</file>

<file path=xl/comments1.xml><?xml version="1.0" encoding="utf-8"?>
<comments xmlns="http://schemas.openxmlformats.org/spreadsheetml/2006/main">
  <authors>
    <author>asinnott</author>
    <author>MFDL Policy Research Specialist</author>
  </authors>
  <commentList>
    <comment ref="P23" authorId="0" shapeId="0">
      <text>
        <r>
          <rPr>
            <sz val="9"/>
            <color indexed="81"/>
            <rFont val="Tahoma"/>
            <family val="2"/>
          </rPr>
          <t>This percentage should be applied to each unit type to determine the number of Direct Loan units required for each unit type to allow for Floating Direct Loan units.</t>
        </r>
      </text>
    </comment>
    <comment ref="B25" authorId="1" shapeId="0">
      <text>
        <r>
          <rPr>
            <b/>
            <sz val="9"/>
            <color indexed="81"/>
            <rFont val="Tahoma"/>
            <family val="2"/>
          </rPr>
          <t>MF Staff:</t>
        </r>
        <r>
          <rPr>
            <sz val="9"/>
            <color indexed="81"/>
            <rFont val="Tahoma"/>
            <family val="2"/>
          </rPr>
          <t xml:space="preserve">
Include costs allocated to or paid by another fund source (e.g., Deferred Developer Fee, Other Contingency, and general partner loans and advances); and other costs limited by Award, NOFA, or Board.</t>
        </r>
      </text>
    </comment>
  </commentList>
</comments>
</file>

<file path=xl/sharedStrings.xml><?xml version="1.0" encoding="utf-8"?>
<sst xmlns="http://schemas.openxmlformats.org/spreadsheetml/2006/main" count="170" uniqueCount="143">
  <si>
    <t>Total Units</t>
  </si>
  <si>
    <t>TOTALS</t>
  </si>
  <si>
    <t>Direct Loan Request</t>
  </si>
  <si>
    <t>Unit Type</t>
  </si>
  <si>
    <t>0BR/1bath</t>
  </si>
  <si>
    <t>1BR/1bath</t>
  </si>
  <si>
    <t>3BR/2bath</t>
  </si>
  <si>
    <t>2BR/2bath</t>
  </si>
  <si>
    <t>Equipment (Building Costs)</t>
  </si>
  <si>
    <t>Personal property taxes (Soft Costs)</t>
  </si>
  <si>
    <t>4BR/2bath</t>
  </si>
  <si>
    <t>Detached Community Facilities/Building (Building Costs)</t>
  </si>
  <si>
    <t>Commercial Space Costs (Building Costs)</t>
  </si>
  <si>
    <t>Max Per Unit Subsidy</t>
  </si>
  <si>
    <t>N</t>
  </si>
  <si>
    <t>Y</t>
  </si>
  <si>
    <t>0br</t>
  </si>
  <si>
    <t>1br</t>
  </si>
  <si>
    <t>2br</t>
  </si>
  <si>
    <t>3br</t>
  </si>
  <si>
    <t>4br</t>
  </si>
  <si>
    <t>≤</t>
  </si>
  <si>
    <t>DL funds/DL Eligible Costs</t>
  </si>
  <si>
    <t>DL Request</t>
  </si>
  <si>
    <t>DL Units/Total Units</t>
  </si>
  <si>
    <t>Max Per Unit Subsidy Limit</t>
  </si>
  <si>
    <t>2BR/1bath</t>
  </si>
  <si>
    <t>3BR/1bath</t>
  </si>
  <si>
    <t>Structured Parking (Building Costs)</t>
  </si>
  <si>
    <t>Total DL Units</t>
  </si>
  <si>
    <t>DL Units</t>
  </si>
  <si>
    <t>% of DL Funds to Total DL Eligible Costs 
MUST be ≤ % of DL Units to Total Units.</t>
  </si>
  <si>
    <t>Elevator served (Y or N)?</t>
  </si>
  <si>
    <t>DL Percentage</t>
  </si>
  <si>
    <t>DL Proposed</t>
  </si>
  <si>
    <t>Carports and/or Garages (Building Costs)</t>
  </si>
  <si>
    <t>Delinquent fees, taxes, or charges (not pre-labeled)</t>
  </si>
  <si>
    <t>Solid red formatting indicates erroneous entries. Eliminate the errors in this and each succeeding section as you progress to the right.</t>
  </si>
  <si>
    <t>Off-Site Costs</t>
  </si>
  <si>
    <t>Soft Cost Contingency (Other Financing Costs)</t>
  </si>
  <si>
    <t>Costs incurred &gt;24 months prior to DL contract (not pre-labeled)</t>
  </si>
  <si>
    <t>Contingency</t>
  </si>
  <si>
    <t xml:space="preserve">Other ineligible costs </t>
  </si>
  <si>
    <t>Direct Loan Percentage used to determine number of Direct Loan units in each unit type</t>
  </si>
  <si>
    <t>Direct Loan Request from Development Narrative</t>
  </si>
  <si>
    <t>Furnishings (Building Costs) and FF&amp;E anywhere in DCS</t>
  </si>
  <si>
    <t>2BR/1.5bath</t>
  </si>
  <si>
    <t>3BR/1.5bath</t>
  </si>
  <si>
    <t>3BR/2.5bath</t>
  </si>
  <si>
    <t>4BR/2.5bath</t>
  </si>
  <si>
    <t>4BR/3bath</t>
  </si>
  <si>
    <t xml:space="preserve">Total Development Cost from the Development Cost Schedule </t>
  </si>
  <si>
    <t>TABLE 2 - Rent Schedule Info</t>
  </si>
  <si>
    <t>TABLE 3 - Actual Max Per Unit Subsidy</t>
  </si>
  <si>
    <t>Direct Loan Eligible Costs (Total Development Cost less Direct Loan Ineligible Costs)</t>
  </si>
  <si>
    <t>TABLE 1 - Development Cost Schedule (DCS) and Direct Loan Request Info</t>
  </si>
  <si>
    <t>TABLE 4 - Scoring Max Per Unit Subsidy (optional)</t>
  </si>
  <si>
    <r>
      <rPr>
        <vertAlign val="superscript"/>
        <sz val="10"/>
        <rFont val="Arial Narrow"/>
        <family val="2"/>
      </rPr>
      <t xml:space="preserve">1 </t>
    </r>
    <r>
      <rPr>
        <sz val="10"/>
        <color theme="1"/>
        <rFont val="Arial Narrow"/>
        <family val="2"/>
      </rPr>
      <t>Units of each type must be comparable in terms of square footage (+/-120 sq. ft.) and amenities.</t>
    </r>
  </si>
  <si>
    <t>DL Units Req'd.</t>
  </si>
  <si>
    <t>If applying under Soft Repayment set-aside, ALL units must be available to ≤ 30% AMI HHs.</t>
  </si>
  <si>
    <t>Min. DL Units Required by Proprortionality Requirements</t>
  </si>
  <si>
    <t>Community spaces not exclusively used by tenants/tenant guests (not pre-labeled)</t>
  </si>
  <si>
    <t>If not applying under Soft Repayment set-aside, max. 10% of DL units may be available to ≤80% AMI HHs.</t>
  </si>
  <si>
    <t>Total Direct Loan Ineligible Costs</t>
  </si>
  <si>
    <r>
      <t>Unit Type</t>
    </r>
    <r>
      <rPr>
        <sz val="9"/>
        <color theme="1"/>
        <rFont val="Times New Roman"/>
        <family val="1"/>
      </rPr>
      <t>¹</t>
    </r>
  </si>
  <si>
    <t>If not applying under Soft Repayment set-aside, a minimum 20% of proposed DL units must be available to ≤ 50% AMI HHs and must be distributed proportionately among DL units.</t>
  </si>
  <si>
    <t>Total Contractor Fees</t>
  </si>
  <si>
    <t>Total Soft Costs</t>
  </si>
  <si>
    <t>Total Developer Fees</t>
  </si>
  <si>
    <t>Total Non-Building Costs/Site Work Costs</t>
  </si>
  <si>
    <t>Direct Loan Ineligible Costs Percentage to be applied to non-Building Costs/Site Work Costs</t>
  </si>
  <si>
    <t>Final Direct Loan Eligible Costs (TDC less Direct Loan Ineligible Costs less Total Non-Building Costs/ Site Works Costs that are ineligble)</t>
  </si>
  <si>
    <t>Total Financing Costs</t>
  </si>
  <si>
    <t>Total Non-Building Costs/Site Work Costs that are ineligible as a result of applying % in cell H29</t>
  </si>
  <si>
    <t>Less</t>
  </si>
  <si>
    <t>↓</t>
  </si>
  <si>
    <t>Scoring Max Per Unit Subsidy</t>
  </si>
  <si>
    <t>Max loan thru scoring per unit subsidy limit based on DL units proposed in Table 2</t>
  </si>
  <si>
    <t>This worksheet determines the required number of MF Direct Loan units required to score points under Scoring Criteria in 10 TAC §13.6.  This worksheet autofills from Tables 1 and 2.</t>
  </si>
  <si>
    <t>Choose the per unit subsidy limit for the Multifamily Direct Loan Units in cell Y8 from the options available. $100,000 per DL unit scores 4 points, $80,000 scores 8 points, and $60,000 scores 10 points.</t>
  </si>
  <si>
    <t>Review note: If the "Loan Limit" or "DL Units/Total Units" box is red, DL requirements must be met by decreasing the loan request and/or increasing the DL units.</t>
  </si>
  <si>
    <t>Review note: If the "DL Request" and/or "DL Units/Total Units" box are red, DL requirements can be met by decreasing the loan request and/or increasing the DL units.</t>
  </si>
  <si>
    <r>
      <rPr>
        <b/>
        <sz val="12"/>
        <color theme="1"/>
        <rFont val="Arial Narrow"/>
        <family val="2"/>
      </rPr>
      <t>Step 1</t>
    </r>
    <r>
      <rPr>
        <sz val="12"/>
        <color theme="1"/>
        <rFont val="Arial Narrow"/>
        <family val="2"/>
      </rPr>
      <t>: Complete the yellow cells in this table with information from the Development Cost Schedule and the Development Narrative. This will establish the percentage applied to the unit types in Table 2.</t>
    </r>
  </si>
  <si>
    <r>
      <rPr>
        <b/>
        <sz val="12"/>
        <color theme="1"/>
        <rFont val="Arial Narrow"/>
        <family val="2"/>
      </rPr>
      <t>Step 2</t>
    </r>
    <r>
      <rPr>
        <sz val="12"/>
        <color theme="1"/>
        <rFont val="Arial Narrow"/>
        <family val="2"/>
      </rPr>
      <t>: Complete the yellow cells in this table with information from the Rent Schedule. When the DL percentage from Table 1 is applied to each unit type, the minimum number of DL units within each unit type will be established by proportionality requirements. DL applicants are encouraged to propose providing more than the minimum number of DL units; however, please maintain proportionality among the various unit types.</t>
    </r>
  </si>
  <si>
    <r>
      <rPr>
        <b/>
        <sz val="12"/>
        <color theme="1"/>
        <rFont val="Arial Narrow"/>
        <family val="2"/>
      </rPr>
      <t>Step 3</t>
    </r>
    <r>
      <rPr>
        <sz val="12"/>
        <color theme="1"/>
        <rFont val="Arial Narrow"/>
        <family val="2"/>
      </rPr>
      <t>: The only selection that needs to be made in this table is indicating whether or not the property will be elevator served. Information from Table 2 auto-populates this table, which confirms whether or not the proposed DL units (column P) from Table 2 meets the max per unit subsidy requirements.</t>
    </r>
  </si>
  <si>
    <r>
      <rPr>
        <b/>
        <sz val="12"/>
        <color theme="1"/>
        <rFont val="Arial Narrow"/>
        <family val="2"/>
      </rPr>
      <t>Step 4 (optional)</t>
    </r>
    <r>
      <rPr>
        <sz val="12"/>
        <color theme="1"/>
        <rFont val="Arial Narrow"/>
        <family val="2"/>
      </rPr>
      <t xml:space="preserve">: DL applicants may elect to score points under 10 TAC </t>
    </r>
    <r>
      <rPr>
        <sz val="12"/>
        <color theme="1"/>
        <rFont val="Times New Roman"/>
        <family val="1"/>
      </rPr>
      <t>§</t>
    </r>
    <r>
      <rPr>
        <sz val="12"/>
        <color theme="1"/>
        <rFont val="Arial Narrow"/>
        <family val="2"/>
      </rPr>
      <t>13.6 by voluntarily using lower max per unit subsidy limits of $60,000, $80,000, or $100,000 per unit regardless of unit types. Information from Table 2 auto-populates the white cells in this table.</t>
    </r>
  </si>
  <si>
    <t>Pool and decking, Landscaping, Fencing (Site Amenities)</t>
  </si>
  <si>
    <t>Athletic court(s), Playground(s) (Site Amenities)</t>
  </si>
  <si>
    <t>TDHCA fees, Tax Credit Fees, Bond Fees (Other Financing Costs)</t>
  </si>
  <si>
    <t>Syndication and Organizational Costs (Other Financing Costs)</t>
  </si>
  <si>
    <t>Less Direct Loan Ineligible Costs per §10 TAC 13.3(e) and §13.3(d)(2).</t>
  </si>
  <si>
    <t>TABLE 5 - Required Match Units</t>
  </si>
  <si>
    <t>Match as required by the applicable NOFA must be documented with a letter from the anticipated provider of Match indicating the provider's willingness and ability to make a financial commitment should the Development receive an award of Multifamily Direct Loan funds. The information provided must be consistent with all other documentation in the Application.</t>
  </si>
  <si>
    <r>
      <t xml:space="preserve">Generally, a Related Party contribution to the Development is not considered eligible Match. Please see 10 TAC </t>
    </r>
    <r>
      <rPr>
        <sz val="11"/>
        <color indexed="8"/>
        <rFont val="Calibri"/>
        <family val="2"/>
      </rPr>
      <t xml:space="preserve">§13.2(9) as well as </t>
    </r>
    <r>
      <rPr>
        <sz val="11"/>
        <color theme="1"/>
        <rFont val="Calibri"/>
        <family val="2"/>
        <scheme val="minor"/>
      </rPr>
      <t>the Match Guidance below.</t>
    </r>
  </si>
  <si>
    <t>Type of Match Pledged</t>
  </si>
  <si>
    <t>Pledged Amount</t>
  </si>
  <si>
    <t>Source of Funds</t>
  </si>
  <si>
    <t>Non-Federal Grants</t>
  </si>
  <si>
    <r>
      <t xml:space="preserve">Waived, foregone or deferred fees and charges (ex: debris removal and container fees, tap fees, building permits, other mandatory fees charged by the local municipality)                                              </t>
    </r>
    <r>
      <rPr>
        <b/>
        <sz val="11"/>
        <color indexed="8"/>
        <rFont val="Calibri"/>
        <family val="2"/>
      </rPr>
      <t>**CANNOT INCLUDE DEVELOPER FEES**</t>
    </r>
  </si>
  <si>
    <t>Below Market Interest Rate Loan</t>
  </si>
  <si>
    <t>Property Tax Abatement</t>
  </si>
  <si>
    <t>Donated Non-Professional Labor</t>
  </si>
  <si>
    <t>Non-Federally Funded Infrastructure</t>
  </si>
  <si>
    <t xml:space="preserve">Rental Value of Donated Use of Site Preparation or Construction Equipment </t>
  </si>
  <si>
    <t>Donated Construction Materials</t>
  </si>
  <si>
    <t>Donated Site Preparation</t>
  </si>
  <si>
    <t>Donated Demolition Services</t>
  </si>
  <si>
    <t>Donated Real Property</t>
  </si>
  <si>
    <t>Total Value of Match Pledged</t>
  </si>
  <si>
    <t>Total Amount of MF Direct Loan funds Requested</t>
  </si>
  <si>
    <t xml:space="preserve">Percentage of MF Direct Loan Funds to be Matched (Total Value of Match /MF Direct Loan Funds Requested) </t>
  </si>
  <si>
    <t>Match Guidance</t>
  </si>
  <si>
    <t>Non-Federal, Below Market Financing</t>
  </si>
  <si>
    <t>Below-market interest rate financing can be used toward MF Direct Loan Applicants’ Match obligation.  For MF Direct Loan Developments, the market interest rate is defined as the yield on 10-year Treasury Note on the date of Application submission, plus 300 basis points.  For example, the 10-year Treasury yield on 11/10/2010 was 2.65%; for an Application submitted on this date, the market interest rate would be 5.65%.</t>
  </si>
  <si>
    <t>In order to calculate Match contributions when below-market financing is utilized, the net present value (NPV) of the interest savings should be calculated, using the market interest rate as the discount rate.</t>
  </si>
  <si>
    <t>Example:</t>
  </si>
  <si>
    <t>Texas Development Co. received a financing commitment from a non-profit lender to assist in its Development.  Texas Development Co. agreed to borrow $100,000 at 4% interest, with a 30 year term and 30 year amortization.  They then submitted a complete MF Direct Loan Application on 11/10/2010.  The steps Texas Development Co. should take to calculate their Match contribution from this below-market financing are below:</t>
  </si>
  <si>
    <t>Loan Amount</t>
  </si>
  <si>
    <t>*** Texas Development Co. can claim $17,292.85 in Match contribution from its below-market financing commitment.***</t>
  </si>
  <si>
    <t>Monthly Payment at Market Interest Rate (5.65%)</t>
  </si>
  <si>
    <t>Monthly Payment at Below-Market Rate (4%)</t>
  </si>
  <si>
    <t>Interest Savings (per month)</t>
  </si>
  <si>
    <t>NPV (360 months, 5.65% discount rate)</t>
  </si>
  <si>
    <t>Property Tax Abatements</t>
  </si>
  <si>
    <t>Match stemming from property tax abatements should be calculated according to the net present value of the taxes foregone by the taxing entity.  The discount rate used will be the yield on the Treasury notes with a maturity closest to the number of years the tax abatement is in effect.</t>
  </si>
  <si>
    <t>Annual Tax Abatement</t>
  </si>
  <si>
    <t>***Texas Development Co.’s eligible match from its property tax abatement is $43,423.07.***</t>
  </si>
  <si>
    <t>Term</t>
  </si>
  <si>
    <t xml:space="preserve">10 years </t>
  </si>
  <si>
    <t>Discount Rate (10 year Treasury Yield)</t>
  </si>
  <si>
    <t>Net Present value</t>
  </si>
  <si>
    <t>Donated Services</t>
  </si>
  <si>
    <t xml:space="preserve">Donated services such as those provided by a General Contractor, subcontractor or architect (among other service providers) can be considered eligible Match. However, a principal of the contractor, subcontractor, or architect providing the contribution cannot be related to the Development Owner or member of the Development Owner. </t>
  </si>
  <si>
    <t>In order to document this Match in the Application, the Applicant must submit, at a minimum, a signed letter from the company committing to provide the Match identifying the value of the donated services that are being committed. Once an award is made, this Match must be documented in a formal service agreement or contractor/subcontractor agreement.</t>
  </si>
  <si>
    <r>
      <t xml:space="preserve">Match Funds </t>
    </r>
    <r>
      <rPr>
        <b/>
        <sz val="11"/>
        <color indexed="8"/>
        <rFont val="Calibri"/>
        <family val="2"/>
      </rPr>
      <t>[§13.2(9)]</t>
    </r>
  </si>
  <si>
    <r>
      <t xml:space="preserve">Indicate the amount and source of Match funds in the appropriate spaces in the table below.  </t>
    </r>
    <r>
      <rPr>
        <b/>
        <sz val="11"/>
        <color theme="1"/>
        <rFont val="Calibri"/>
        <family val="2"/>
        <scheme val="minor"/>
      </rPr>
      <t>This page should be identical to the entries made in Tab 33 of the Application</t>
    </r>
  </si>
  <si>
    <r>
      <t xml:space="preserve">10 TAC </t>
    </r>
    <r>
      <rPr>
        <sz val="10"/>
        <rFont val="Calibri"/>
        <family val="2"/>
      </rPr>
      <t>§</t>
    </r>
    <r>
      <rPr>
        <sz val="9"/>
        <rFont val="Arial Narrow"/>
        <family val="2"/>
      </rPr>
      <t>13.2(a)</t>
    </r>
    <r>
      <rPr>
        <sz val="10"/>
        <rFont val="Arial Narrow"/>
        <family val="2"/>
      </rPr>
      <t>(6) HOME Match-Eligible Unit--A Unit in the Development that is not assisted with HOME Program funds, but would qualify as eligible for Match under 24 CFR Part 92. Unless otherwise identified by the provisions in the Notice of Funding Availability (NOFA), TCAP Repayment Funds (TCAP RF) and matching contribution on NSP and NHTF Developments must meet all criteria to be classified as HOME-Match Eligible Units.</t>
    </r>
  </si>
  <si>
    <t>Total DL Match Units</t>
  </si>
  <si>
    <r>
      <rPr>
        <b/>
        <sz val="12"/>
        <color theme="1"/>
        <rFont val="Arial Narrow"/>
        <family val="2"/>
      </rPr>
      <t>Step 5</t>
    </r>
    <r>
      <rPr>
        <sz val="12"/>
        <color theme="1"/>
        <rFont val="Arial Narrow"/>
        <family val="2"/>
      </rPr>
      <t xml:space="preserve">: Match Units are required by 10 TAC §13.2(a)(6) and the Applicable NOFA.  Other fund sources in the transaction, such as local HOME funds, may trigger a requirement for additional match units.    Complete the Match Caclulation tab in order to determine minimum number of Match units. Multiple Units must be distributed across the Unit Types </t>
    </r>
  </si>
  <si>
    <r>
      <t xml:space="preserve">Reserves (not related to NHTF) </t>
    </r>
    <r>
      <rPr>
        <i/>
        <sz val="10"/>
        <color rgb="FFFF0000"/>
        <rFont val="Arial Narrow"/>
        <family val="2"/>
      </rPr>
      <t>(rent up, operating, replacement for new funds)</t>
    </r>
  </si>
  <si>
    <t>Deferred Dev. Fee</t>
  </si>
  <si>
    <t>"N" Elevator</t>
  </si>
  <si>
    <t>"Y" Elevator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</si>
</sst>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_(&quot;$&quot;* #,##0_);_(&quot;$&quot;* \(#,##0\);_(&quot;$&quot;* &quot;-&quot;??_);_(@_)"/>
    <numFmt numFmtId="165" formatCode="&quot;$&quot;#,##0"/>
    <numFmt numFmtId="166" formatCode="_([$$-409]* #,##0_);_([$$-409]* \(#,##0\);_([$$-409]* &quot;-&quot;??_);_(@_)"/>
  </numFmts>
  <fonts count="41" x14ac:knownFonts="1">
    <font>
      <sz val="11"/>
      <color theme="1"/>
      <name val="Calibri"/>
      <family val="2"/>
      <scheme val="minor"/>
    </font>
    <font>
      <sz val="11"/>
      <color theme="1"/>
      <name val="Calibri"/>
      <family val="2"/>
      <scheme val="minor"/>
    </font>
    <font>
      <sz val="10"/>
      <name val="Arial"/>
      <family val="2"/>
    </font>
    <font>
      <sz val="10"/>
      <color theme="1"/>
      <name val="Arial Narrow"/>
      <family val="2"/>
    </font>
    <font>
      <sz val="9"/>
      <color theme="1"/>
      <name val="Arial Narrow"/>
      <family val="2"/>
    </font>
    <font>
      <sz val="11"/>
      <color rgb="FF9C0006"/>
      <name val="Calibri"/>
      <family val="2"/>
      <scheme val="minor"/>
    </font>
    <font>
      <sz val="10"/>
      <name val="Arial Narrow"/>
      <family val="2"/>
    </font>
    <font>
      <sz val="9"/>
      <color indexed="81"/>
      <name val="Tahoma"/>
      <family val="2"/>
    </font>
    <font>
      <sz val="10"/>
      <color theme="1"/>
      <name val="Calibri"/>
      <family val="2"/>
    </font>
    <font>
      <b/>
      <sz val="10"/>
      <color theme="1"/>
      <name val="Arial Narrow"/>
      <family val="2"/>
    </font>
    <font>
      <sz val="9"/>
      <color rgb="FFFF0000"/>
      <name val="Arial Narrow"/>
      <family val="2"/>
    </font>
    <font>
      <sz val="10"/>
      <color indexed="8"/>
      <name val="Arial Narrow"/>
      <family val="2"/>
    </font>
    <font>
      <b/>
      <sz val="10"/>
      <color indexed="8"/>
      <name val="Arial Narrow"/>
      <family val="2"/>
    </font>
    <font>
      <sz val="10"/>
      <color rgb="FFFF0000"/>
      <name val="Arial Narrow"/>
      <family val="2"/>
    </font>
    <font>
      <b/>
      <sz val="10"/>
      <name val="Arial Narrow"/>
      <family val="2"/>
    </font>
    <font>
      <i/>
      <sz val="10"/>
      <name val="Arial Narrow"/>
      <family val="2"/>
    </font>
    <font>
      <sz val="9"/>
      <name val="Arial Narrow"/>
      <family val="2"/>
    </font>
    <font>
      <sz val="9"/>
      <color rgb="FFFF0000"/>
      <name val="Calibri"/>
      <family val="2"/>
    </font>
    <font>
      <vertAlign val="superscript"/>
      <sz val="10"/>
      <name val="Arial Narrow"/>
      <family val="2"/>
    </font>
    <font>
      <vertAlign val="superscript"/>
      <sz val="10"/>
      <color theme="1"/>
      <name val="Arial Narrow"/>
      <family val="2"/>
    </font>
    <font>
      <b/>
      <sz val="12"/>
      <color theme="1"/>
      <name val="Arial Narrow"/>
      <family val="2"/>
    </font>
    <font>
      <b/>
      <sz val="11"/>
      <color theme="1"/>
      <name val="Calibri"/>
      <family val="2"/>
      <scheme val="minor"/>
    </font>
    <font>
      <i/>
      <sz val="10"/>
      <color theme="1"/>
      <name val="Arial Narrow"/>
      <family val="2"/>
    </font>
    <font>
      <i/>
      <sz val="11"/>
      <color theme="1"/>
      <name val="Calibri"/>
      <family val="2"/>
      <scheme val="minor"/>
    </font>
    <font>
      <sz val="12"/>
      <color theme="1"/>
      <name val="Arial Narrow"/>
      <family val="2"/>
    </font>
    <font>
      <sz val="12"/>
      <color theme="1"/>
      <name val="Times New Roman"/>
      <family val="1"/>
    </font>
    <font>
      <b/>
      <i/>
      <sz val="10"/>
      <color theme="1"/>
      <name val="Arial Narrow"/>
      <family val="2"/>
    </font>
    <font>
      <sz val="9"/>
      <color theme="1"/>
      <name val="Times New Roman"/>
      <family val="1"/>
    </font>
    <font>
      <sz val="10"/>
      <color theme="1"/>
      <name val="Times New Roman"/>
      <family val="1"/>
    </font>
    <font>
      <b/>
      <sz val="9"/>
      <color indexed="81"/>
      <name val="Tahoma"/>
      <family val="2"/>
    </font>
    <font>
      <b/>
      <sz val="16"/>
      <color indexed="8"/>
      <name val="Calibri"/>
      <family val="2"/>
    </font>
    <font>
      <b/>
      <sz val="11"/>
      <color indexed="8"/>
      <name val="Calibri"/>
      <family val="2"/>
    </font>
    <font>
      <sz val="11"/>
      <color indexed="8"/>
      <name val="Calibri"/>
      <family val="2"/>
    </font>
    <font>
      <sz val="10"/>
      <color indexed="8"/>
      <name val="Calibri"/>
      <family val="2"/>
    </font>
    <font>
      <b/>
      <sz val="12"/>
      <color indexed="8"/>
      <name val="Calibri"/>
      <family val="2"/>
    </font>
    <font>
      <sz val="11"/>
      <name val="Calibri"/>
      <family val="2"/>
    </font>
    <font>
      <sz val="11"/>
      <color indexed="12"/>
      <name val="Calibri"/>
      <family val="2"/>
    </font>
    <font>
      <sz val="10"/>
      <name val="Calibri"/>
      <family val="2"/>
    </font>
    <font>
      <b/>
      <sz val="12"/>
      <color indexed="10"/>
      <name val="Calibri"/>
      <family val="2"/>
    </font>
    <font>
      <b/>
      <sz val="10"/>
      <color indexed="10"/>
      <name val="Calibri"/>
      <family val="2"/>
    </font>
    <font>
      <i/>
      <sz val="10"/>
      <color rgb="FFFF0000"/>
      <name val="Arial Narrow"/>
      <family val="2"/>
    </font>
  </fonts>
  <fills count="11">
    <fill>
      <patternFill patternType="none"/>
    </fill>
    <fill>
      <patternFill patternType="gray125"/>
    </fill>
    <fill>
      <patternFill patternType="solid">
        <fgColor rgb="FFFAFED0"/>
        <bgColor indexed="64"/>
      </patternFill>
    </fill>
    <fill>
      <patternFill patternType="solid">
        <fgColor rgb="FFFFC7CE"/>
      </patternFill>
    </fill>
    <fill>
      <patternFill patternType="solid">
        <fgColor theme="0"/>
        <bgColor indexed="64"/>
      </patternFill>
    </fill>
    <fill>
      <patternFill patternType="solid">
        <fgColor indexed="55"/>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22"/>
        <bgColor indexed="64"/>
      </patternFill>
    </fill>
    <fill>
      <patternFill patternType="solid">
        <fgColor indexed="26"/>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indexed="64"/>
      </top>
      <bottom/>
      <diagonal/>
    </border>
    <border>
      <left style="thin">
        <color theme="0" tint="-0.14996795556505021"/>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0" fontId="2" fillId="0" borderId="0"/>
    <xf numFmtId="0" fontId="5" fillId="3" borderId="0" applyNumberFormat="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338">
    <xf numFmtId="0" fontId="0" fillId="0" borderId="0" xfId="0"/>
    <xf numFmtId="0" fontId="3" fillId="2" borderId="1" xfId="0" applyFont="1" applyFill="1" applyBorder="1" applyAlignment="1" applyProtection="1">
      <alignment horizontal="center"/>
      <protection locked="0"/>
    </xf>
    <xf numFmtId="0" fontId="3" fillId="0" borderId="0" xfId="0" applyFont="1" applyFill="1" applyProtection="1"/>
    <xf numFmtId="0" fontId="3" fillId="0" borderId="0" xfId="0" applyFont="1" applyFill="1" applyBorder="1" applyAlignment="1" applyProtection="1">
      <alignment wrapText="1"/>
    </xf>
    <xf numFmtId="0" fontId="3" fillId="0" borderId="0" xfId="0" applyFont="1" applyFill="1" applyBorder="1" applyProtection="1"/>
    <xf numFmtId="0" fontId="4" fillId="0" borderId="1" xfId="0" applyFont="1" applyFill="1" applyBorder="1" applyAlignment="1" applyProtection="1">
      <alignment horizontal="center" wrapText="1"/>
    </xf>
    <xf numFmtId="0" fontId="3" fillId="0" borderId="0" xfId="0" applyFont="1" applyFill="1" applyAlignment="1" applyProtection="1">
      <alignment horizontal="center"/>
    </xf>
    <xf numFmtId="0" fontId="3" fillId="0" borderId="1" xfId="0" applyFont="1" applyFill="1" applyBorder="1" applyAlignment="1" applyProtection="1">
      <alignment horizontal="center"/>
    </xf>
    <xf numFmtId="10" fontId="3" fillId="0" borderId="1" xfId="1" applyNumberFormat="1" applyFont="1" applyFill="1" applyBorder="1" applyAlignment="1" applyProtection="1">
      <alignment horizontal="center"/>
    </xf>
    <xf numFmtId="2" fontId="3" fillId="0" borderId="1" xfId="0" applyNumberFormat="1" applyFont="1" applyFill="1" applyBorder="1" applyAlignment="1" applyProtection="1">
      <alignment horizontal="center"/>
    </xf>
    <xf numFmtId="0" fontId="3" fillId="0" borderId="0" xfId="0" applyFont="1" applyFill="1" applyAlignment="1" applyProtection="1">
      <alignment horizontal="right"/>
    </xf>
    <xf numFmtId="0" fontId="3" fillId="0" borderId="0" xfId="0" applyFont="1" applyFill="1" applyBorder="1" applyAlignment="1" applyProtection="1">
      <alignment horizontal="center"/>
    </xf>
    <xf numFmtId="10" fontId="3" fillId="0" borderId="0" xfId="1" applyNumberFormat="1" applyFont="1" applyFill="1" applyBorder="1" applyAlignment="1" applyProtection="1">
      <alignment horizontal="center"/>
    </xf>
    <xf numFmtId="10" fontId="3" fillId="0" borderId="0" xfId="1" applyNumberFormat="1" applyFont="1" applyFill="1" applyBorder="1" applyAlignment="1" applyProtection="1">
      <alignment horizontal="right"/>
    </xf>
    <xf numFmtId="0" fontId="3" fillId="0" borderId="0" xfId="0" applyFont="1" applyFill="1" applyBorder="1" applyAlignment="1" applyProtection="1">
      <alignment horizontal="left"/>
    </xf>
    <xf numFmtId="0" fontId="3" fillId="0" borderId="0" xfId="0" applyFont="1" applyFill="1" applyBorder="1" applyAlignment="1" applyProtection="1"/>
    <xf numFmtId="0" fontId="11" fillId="0" borderId="0" xfId="0" applyFont="1" applyBorder="1" applyAlignment="1" applyProtection="1">
      <alignment vertical="top" wrapText="1"/>
    </xf>
    <xf numFmtId="0" fontId="3" fillId="7" borderId="0" xfId="0" applyFont="1" applyFill="1" applyAlignment="1" applyProtection="1"/>
    <xf numFmtId="0" fontId="15" fillId="0" borderId="0" xfId="3" applyFont="1" applyBorder="1" applyAlignment="1" applyProtection="1">
      <alignment vertical="center" wrapText="1"/>
    </xf>
    <xf numFmtId="0" fontId="6" fillId="0" borderId="12" xfId="3"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14" fillId="0" borderId="16" xfId="3" applyFont="1" applyBorder="1" applyAlignment="1" applyProtection="1"/>
    <xf numFmtId="0" fontId="6" fillId="4" borderId="16" xfId="4" applyFont="1" applyFill="1" applyBorder="1" applyAlignment="1" applyProtection="1">
      <alignment horizontal="center"/>
    </xf>
    <xf numFmtId="0" fontId="6" fillId="5" borderId="0" xfId="3" applyFont="1" applyFill="1" applyBorder="1" applyProtection="1"/>
    <xf numFmtId="0" fontId="3" fillId="7" borderId="0" xfId="0" applyFont="1" applyFill="1" applyBorder="1" applyAlignment="1" applyProtection="1"/>
    <xf numFmtId="0" fontId="6" fillId="0" borderId="17" xfId="3" applyFont="1" applyFill="1" applyBorder="1" applyAlignment="1" applyProtection="1">
      <alignment horizontal="center"/>
    </xf>
    <xf numFmtId="0" fontId="6" fillId="5" borderId="18" xfId="3" applyFont="1" applyFill="1" applyBorder="1" applyProtection="1"/>
    <xf numFmtId="0" fontId="6" fillId="0" borderId="0" xfId="3" applyFont="1" applyBorder="1" applyAlignment="1" applyProtection="1">
      <alignment wrapText="1"/>
    </xf>
    <xf numFmtId="0" fontId="3" fillId="0" borderId="0" xfId="0" applyFont="1" applyProtection="1"/>
    <xf numFmtId="0" fontId="6" fillId="0" borderId="0" xfId="3" applyFont="1" applyProtection="1"/>
    <xf numFmtId="0" fontId="6" fillId="7" borderId="0" xfId="3" applyFont="1" applyFill="1" applyBorder="1" applyProtection="1"/>
    <xf numFmtId="164" fontId="6" fillId="7" borderId="0" xfId="5" applyNumberFormat="1" applyFont="1" applyFill="1" applyBorder="1" applyAlignment="1" applyProtection="1">
      <alignment vertical="top"/>
    </xf>
    <xf numFmtId="0" fontId="6" fillId="7" borderId="0" xfId="3" applyFont="1" applyFill="1" applyBorder="1" applyAlignment="1" applyProtection="1">
      <alignment vertical="top"/>
    </xf>
    <xf numFmtId="0" fontId="3" fillId="7" borderId="0" xfId="0" applyFont="1" applyFill="1" applyProtection="1"/>
    <xf numFmtId="49" fontId="6" fillId="0" borderId="26" xfId="3" applyNumberFormat="1" applyFont="1" applyBorder="1" applyAlignment="1" applyProtection="1">
      <alignment horizontal="center"/>
    </xf>
    <xf numFmtId="0" fontId="3" fillId="0" borderId="26" xfId="0" applyFont="1" applyBorder="1" applyAlignment="1" applyProtection="1">
      <alignment horizontal="center"/>
    </xf>
    <xf numFmtId="0" fontId="6" fillId="0" borderId="2" xfId="3" applyFont="1" applyBorder="1" applyAlignment="1" applyProtection="1">
      <alignment vertical="top"/>
    </xf>
    <xf numFmtId="0" fontId="6" fillId="0" borderId="4" xfId="3" applyFont="1" applyBorder="1" applyAlignment="1" applyProtection="1">
      <alignment vertical="top"/>
    </xf>
    <xf numFmtId="0" fontId="14" fillId="0" borderId="19" xfId="3" applyFont="1" applyBorder="1" applyAlignment="1" applyProtection="1"/>
    <xf numFmtId="0" fontId="6" fillId="4" borderId="19" xfId="4" applyFont="1" applyFill="1" applyBorder="1" applyAlignment="1" applyProtection="1">
      <alignment horizontal="center"/>
    </xf>
    <xf numFmtId="0" fontId="6" fillId="5" borderId="20" xfId="3" applyFont="1" applyFill="1" applyBorder="1" applyAlignment="1" applyProtection="1">
      <alignment horizontal="center"/>
    </xf>
    <xf numFmtId="0" fontId="3" fillId="0" borderId="29" xfId="0" applyFont="1" applyFill="1" applyBorder="1" applyAlignment="1" applyProtection="1">
      <alignment horizontal="center" vertical="center"/>
    </xf>
    <xf numFmtId="0" fontId="10" fillId="0" borderId="0" xfId="0" applyFont="1" applyFill="1" applyAlignment="1" applyProtection="1">
      <alignment vertical="center"/>
    </xf>
    <xf numFmtId="0" fontId="14" fillId="0" borderId="11" xfId="3" applyFont="1" applyBorder="1" applyAlignment="1" applyProtection="1">
      <alignment horizontal="center" vertical="center"/>
    </xf>
    <xf numFmtId="0" fontId="3" fillId="0" borderId="0" xfId="0" applyFont="1" applyFill="1" applyAlignment="1" applyProtection="1">
      <alignment vertical="top" wrapText="1"/>
    </xf>
    <xf numFmtId="0" fontId="3" fillId="7" borderId="0" xfId="0" applyFont="1" applyFill="1" applyAlignment="1" applyProtection="1">
      <alignment horizontal="center"/>
    </xf>
    <xf numFmtId="0" fontId="3" fillId="0" borderId="27" xfId="0" applyFont="1" applyFill="1" applyBorder="1" applyAlignment="1" applyProtection="1">
      <alignment horizontal="center" vertical="center"/>
    </xf>
    <xf numFmtId="0" fontId="6" fillId="0" borderId="28" xfId="3" applyFont="1" applyFill="1" applyBorder="1" applyAlignment="1" applyProtection="1">
      <alignment horizontal="center"/>
    </xf>
    <xf numFmtId="0" fontId="3" fillId="0" borderId="12" xfId="0" applyFont="1" applyFill="1" applyBorder="1" applyAlignment="1" applyProtection="1">
      <alignment horizontal="center" vertical="center"/>
    </xf>
    <xf numFmtId="0" fontId="6" fillId="0" borderId="22" xfId="3" applyNumberFormat="1" applyFont="1" applyFill="1" applyBorder="1" applyAlignment="1" applyProtection="1">
      <alignment horizontal="center"/>
    </xf>
    <xf numFmtId="164" fontId="3" fillId="0" borderId="0" xfId="2" applyNumberFormat="1" applyFont="1" applyProtection="1"/>
    <xf numFmtId="0" fontId="6" fillId="0" borderId="23" xfId="3" applyFont="1" applyFill="1" applyBorder="1" applyAlignment="1" applyProtection="1">
      <alignment horizontal="center"/>
    </xf>
    <xf numFmtId="0" fontId="6" fillId="0" borderId="24" xfId="3" applyFont="1" applyFill="1" applyBorder="1" applyAlignment="1" applyProtection="1">
      <alignment horizontal="center"/>
    </xf>
    <xf numFmtId="0" fontId="3" fillId="0" borderId="15" xfId="0" applyFont="1" applyFill="1" applyBorder="1" applyAlignment="1" applyProtection="1">
      <alignment horizontal="center" vertical="center"/>
    </xf>
    <xf numFmtId="0" fontId="6" fillId="0" borderId="25" xfId="3" applyFont="1" applyFill="1" applyBorder="1" applyAlignment="1" applyProtection="1">
      <alignment horizontal="center"/>
    </xf>
    <xf numFmtId="0" fontId="8" fillId="0" borderId="0" xfId="0" applyFont="1" applyAlignment="1" applyProtection="1">
      <alignment horizontal="center" vertical="top"/>
    </xf>
    <xf numFmtId="0" fontId="3" fillId="0" borderId="0" xfId="0" applyFont="1" applyAlignment="1" applyProtection="1">
      <alignment vertical="top" wrapText="1"/>
    </xf>
    <xf numFmtId="164" fontId="6" fillId="0" borderId="0" xfId="5" applyNumberFormat="1" applyFont="1" applyFill="1" applyBorder="1" applyAlignment="1" applyProtection="1">
      <alignment vertical="top"/>
    </xf>
    <xf numFmtId="0" fontId="19" fillId="0" borderId="0" xfId="0" applyFont="1" applyAlignment="1" applyProtection="1">
      <alignment vertical="top" wrapText="1"/>
    </xf>
    <xf numFmtId="0" fontId="9" fillId="7" borderId="0" xfId="0" applyFont="1" applyFill="1" applyAlignment="1" applyProtection="1"/>
    <xf numFmtId="0" fontId="3" fillId="0" borderId="0" xfId="0" applyFont="1" applyBorder="1" applyAlignment="1" applyProtection="1">
      <alignment vertical="center" wrapText="1"/>
    </xf>
    <xf numFmtId="0" fontId="3" fillId="0" borderId="0" xfId="0" applyFont="1" applyBorder="1" applyProtection="1"/>
    <xf numFmtId="10" fontId="6" fillId="0" borderId="7" xfId="6" applyNumberFormat="1" applyFont="1" applyBorder="1" applyAlignment="1" applyProtection="1">
      <alignment horizontal="center" vertical="top"/>
    </xf>
    <xf numFmtId="10" fontId="6" fillId="0" borderId="0" xfId="6" applyNumberFormat="1" applyFont="1" applyBorder="1" applyAlignment="1" applyProtection="1">
      <alignment horizontal="center" vertical="top"/>
    </xf>
    <xf numFmtId="0" fontId="14" fillId="0" borderId="0" xfId="3" applyFont="1" applyBorder="1" applyAlignment="1" applyProtection="1">
      <alignment horizontal="center" vertical="center"/>
    </xf>
    <xf numFmtId="0" fontId="13" fillId="0" borderId="0" xfId="0" applyFont="1" applyFill="1" applyAlignment="1" applyProtection="1">
      <alignment horizontal="justify" vertical="top" wrapText="1"/>
    </xf>
    <xf numFmtId="0" fontId="19" fillId="0" borderId="0" xfId="0" applyFont="1" applyAlignment="1" applyProtection="1">
      <alignment horizontal="justify" vertical="top" wrapText="1"/>
    </xf>
    <xf numFmtId="0" fontId="3" fillId="0" borderId="0" xfId="0" applyFont="1" applyFill="1" applyAlignment="1" applyProtection="1">
      <alignment horizontal="justify" vertical="top" wrapText="1"/>
    </xf>
    <xf numFmtId="0" fontId="11" fillId="0" borderId="0" xfId="0" applyFont="1" applyBorder="1" applyAlignment="1" applyProtection="1">
      <alignment horizontal="justify" vertical="top" wrapText="1"/>
    </xf>
    <xf numFmtId="0" fontId="13" fillId="0" borderId="0" xfId="0" applyFont="1" applyFill="1" applyAlignment="1" applyProtection="1">
      <alignment horizontal="justify" vertical="top" wrapText="1"/>
    </xf>
    <xf numFmtId="0" fontId="0" fillId="0" borderId="0" xfId="0" applyAlignment="1">
      <alignment wrapText="1"/>
    </xf>
    <xf numFmtId="0" fontId="3" fillId="0" borderId="0" xfId="0" applyFont="1" applyProtection="1"/>
    <xf numFmtId="0" fontId="0" fillId="0" borderId="0" xfId="0" applyAlignment="1">
      <alignment vertical="center" wrapText="1"/>
    </xf>
    <xf numFmtId="164" fontId="3" fillId="0" borderId="0" xfId="2" applyNumberFormat="1" applyFont="1" applyFill="1" applyBorder="1" applyProtection="1"/>
    <xf numFmtId="164" fontId="9" fillId="0" borderId="1" xfId="1" applyNumberFormat="1" applyFont="1" applyFill="1" applyBorder="1" applyProtection="1"/>
    <xf numFmtId="10" fontId="9" fillId="0" borderId="1" xfId="1" applyNumberFormat="1" applyFont="1" applyFill="1" applyBorder="1" applyProtection="1"/>
    <xf numFmtId="0" fontId="3" fillId="0" borderId="31" xfId="0" applyFont="1" applyFill="1" applyBorder="1" applyAlignment="1" applyProtection="1">
      <alignment horizontal="center"/>
    </xf>
    <xf numFmtId="0" fontId="3" fillId="2" borderId="31" xfId="0" applyFont="1" applyFill="1" applyBorder="1" applyAlignment="1" applyProtection="1">
      <alignment horizontal="center"/>
      <protection locked="0"/>
    </xf>
    <xf numFmtId="2" fontId="3" fillId="0" borderId="31" xfId="0" applyNumberFormat="1" applyFont="1" applyFill="1" applyBorder="1" applyAlignment="1" applyProtection="1">
      <alignment horizontal="center"/>
    </xf>
    <xf numFmtId="0" fontId="3" fillId="0" borderId="26" xfId="0" applyFont="1" applyFill="1" applyBorder="1" applyAlignment="1" applyProtection="1">
      <alignment horizontal="center"/>
    </xf>
    <xf numFmtId="0" fontId="3" fillId="2" borderId="26" xfId="0" applyFont="1" applyFill="1" applyBorder="1" applyAlignment="1" applyProtection="1">
      <alignment horizontal="center"/>
      <protection locked="0"/>
    </xf>
    <xf numFmtId="2" fontId="3" fillId="0" borderId="26" xfId="0" applyNumberFormat="1" applyFont="1" applyFill="1" applyBorder="1" applyAlignment="1" applyProtection="1">
      <alignment horizontal="center"/>
    </xf>
    <xf numFmtId="0" fontId="3" fillId="0" borderId="33" xfId="0" applyFont="1" applyFill="1" applyBorder="1" applyAlignment="1" applyProtection="1">
      <alignment horizontal="center"/>
    </xf>
    <xf numFmtId="0" fontId="3" fillId="2" borderId="33" xfId="0" applyFont="1" applyFill="1" applyBorder="1" applyAlignment="1" applyProtection="1">
      <alignment horizontal="center"/>
      <protection locked="0"/>
    </xf>
    <xf numFmtId="2" fontId="3" fillId="0" borderId="33" xfId="0" applyNumberFormat="1" applyFont="1" applyFill="1" applyBorder="1" applyAlignment="1" applyProtection="1">
      <alignment horizontal="center"/>
    </xf>
    <xf numFmtId="0" fontId="3" fillId="0" borderId="34" xfId="0" applyFont="1" applyFill="1" applyBorder="1" applyAlignment="1" applyProtection="1">
      <alignment horizontal="center"/>
    </xf>
    <xf numFmtId="0" fontId="3" fillId="2" borderId="34" xfId="0" applyFont="1" applyFill="1" applyBorder="1" applyAlignment="1" applyProtection="1">
      <alignment horizontal="center"/>
      <protection locked="0"/>
    </xf>
    <xf numFmtId="2" fontId="3" fillId="0" borderId="34" xfId="0" applyNumberFormat="1" applyFont="1" applyFill="1" applyBorder="1" applyAlignment="1" applyProtection="1">
      <alignment horizontal="center"/>
    </xf>
    <xf numFmtId="0" fontId="3" fillId="0" borderId="32" xfId="0" applyFont="1" applyFill="1" applyBorder="1" applyAlignment="1" applyProtection="1">
      <alignment horizontal="center"/>
    </xf>
    <xf numFmtId="0" fontId="3" fillId="2" borderId="32" xfId="0" applyFont="1" applyFill="1" applyBorder="1" applyAlignment="1" applyProtection="1">
      <alignment horizontal="center"/>
      <protection locked="0"/>
    </xf>
    <xf numFmtId="2" fontId="3" fillId="0" borderId="32" xfId="0" applyNumberFormat="1" applyFont="1" applyFill="1" applyBorder="1" applyAlignment="1" applyProtection="1">
      <alignment horizontal="center"/>
    </xf>
    <xf numFmtId="0" fontId="9" fillId="0" borderId="0" xfId="0" applyFont="1" applyAlignment="1">
      <alignment vertical="center" wrapText="1"/>
    </xf>
    <xf numFmtId="0" fontId="9" fillId="0" borderId="0" xfId="0" applyFont="1" applyAlignment="1">
      <alignment wrapText="1"/>
    </xf>
    <xf numFmtId="164" fontId="22" fillId="2" borderId="1" xfId="2" applyNumberFormat="1" applyFont="1" applyFill="1" applyBorder="1" applyProtection="1">
      <protection locked="0"/>
    </xf>
    <xf numFmtId="164" fontId="22" fillId="0" borderId="1" xfId="2" applyNumberFormat="1" applyFont="1" applyFill="1" applyBorder="1" applyProtection="1"/>
    <xf numFmtId="0" fontId="20" fillId="7" borderId="0" xfId="0" applyFont="1" applyFill="1" applyBorder="1" applyAlignment="1" applyProtection="1">
      <alignment horizontal="center" vertical="center" wrapText="1"/>
    </xf>
    <xf numFmtId="0" fontId="3" fillId="0" borderId="31" xfId="0" applyFont="1" applyBorder="1" applyAlignment="1" applyProtection="1">
      <alignment horizontal="center"/>
    </xf>
    <xf numFmtId="49" fontId="6" fillId="0" borderId="31" xfId="3" applyNumberFormat="1" applyFont="1" applyBorder="1" applyAlignment="1" applyProtection="1">
      <alignment horizontal="center"/>
    </xf>
    <xf numFmtId="49" fontId="6" fillId="0" borderId="6" xfId="3" applyNumberFormat="1" applyFont="1" applyBorder="1" applyAlignment="1" applyProtection="1">
      <alignment horizontal="center"/>
    </xf>
    <xf numFmtId="0" fontId="6" fillId="0" borderId="27" xfId="3" applyFont="1" applyFill="1" applyBorder="1" applyAlignment="1" applyProtection="1">
      <alignment horizontal="center" vertical="center"/>
    </xf>
    <xf numFmtId="0" fontId="14" fillId="0" borderId="36" xfId="3" applyFont="1" applyBorder="1" applyAlignment="1" applyProtection="1"/>
    <xf numFmtId="0" fontId="6" fillId="5" borderId="21" xfId="3" applyFont="1" applyFill="1" applyBorder="1" applyProtection="1"/>
    <xf numFmtId="0" fontId="6" fillId="5" borderId="37" xfId="3" applyFont="1" applyFill="1" applyBorder="1" applyProtection="1"/>
    <xf numFmtId="164" fontId="9" fillId="2" borderId="26" xfId="2" applyNumberFormat="1" applyFont="1" applyFill="1" applyBorder="1" applyProtection="1">
      <protection locked="0"/>
    </xf>
    <xf numFmtId="0" fontId="14" fillId="0" borderId="38" xfId="3" applyFont="1" applyBorder="1" applyAlignment="1" applyProtection="1"/>
    <xf numFmtId="0" fontId="6" fillId="5" borderId="21" xfId="3" applyFont="1" applyFill="1" applyBorder="1" applyAlignment="1" applyProtection="1">
      <alignment horizontal="center"/>
    </xf>
    <xf numFmtId="0" fontId="0" fillId="0" borderId="0" xfId="0" applyAlignment="1"/>
    <xf numFmtId="0" fontId="11" fillId="0" borderId="0" xfId="0" applyFont="1" applyBorder="1" applyAlignment="1" applyProtection="1">
      <alignment horizontal="justify" vertical="top" wrapText="1"/>
    </xf>
    <xf numFmtId="0" fontId="9" fillId="0" borderId="0" xfId="0" applyFont="1" applyBorder="1" applyAlignment="1">
      <alignment wrapText="1"/>
    </xf>
    <xf numFmtId="164" fontId="9" fillId="0" borderId="0" xfId="1" applyNumberFormat="1" applyFont="1" applyFill="1" applyBorder="1" applyProtection="1"/>
    <xf numFmtId="0" fontId="0" fillId="0" borderId="0" xfId="0" applyAlignment="1">
      <alignment wrapText="1"/>
    </xf>
    <xf numFmtId="164" fontId="9" fillId="0" borderId="7" xfId="1" applyNumberFormat="1" applyFont="1" applyFill="1" applyBorder="1" applyProtection="1"/>
    <xf numFmtId="164" fontId="3" fillId="2" borderId="1" xfId="1" applyNumberFormat="1" applyFont="1" applyFill="1" applyBorder="1" applyProtection="1">
      <protection locked="0"/>
    </xf>
    <xf numFmtId="0" fontId="26" fillId="0" borderId="0" xfId="0" applyFont="1" applyAlignment="1">
      <alignment vertical="center" wrapText="1"/>
    </xf>
    <xf numFmtId="0" fontId="23" fillId="0" borderId="0" xfId="0" applyFont="1" applyAlignment="1">
      <alignment wrapText="1"/>
    </xf>
    <xf numFmtId="42" fontId="9" fillId="2" borderId="1" xfId="1" applyNumberFormat="1" applyFont="1" applyFill="1" applyBorder="1" applyProtection="1"/>
    <xf numFmtId="1" fontId="17" fillId="0" borderId="4" xfId="0" applyNumberFormat="1" applyFont="1" applyFill="1" applyBorder="1" applyAlignment="1" applyProtection="1">
      <alignment horizontal="center" vertical="center"/>
    </xf>
    <xf numFmtId="0" fontId="28" fillId="0" borderId="0" xfId="0" applyFont="1" applyFill="1" applyAlignment="1" applyProtection="1">
      <alignment horizontal="center"/>
    </xf>
    <xf numFmtId="164" fontId="6" fillId="0" borderId="39" xfId="5" quotePrefix="1" applyNumberFormat="1" applyFont="1" applyFill="1" applyBorder="1" applyAlignment="1" applyProtection="1">
      <alignment vertical="top"/>
    </xf>
    <xf numFmtId="0" fontId="14" fillId="6" borderId="39" xfId="3" applyFont="1" applyFill="1" applyBorder="1" applyAlignment="1" applyProtection="1">
      <alignment horizontal="left" vertical="top"/>
    </xf>
    <xf numFmtId="0" fontId="0" fillId="0" borderId="39" xfId="0" applyBorder="1" applyAlignment="1">
      <alignment horizontal="left" vertical="top"/>
    </xf>
    <xf numFmtId="0" fontId="3" fillId="0" borderId="41" xfId="0" applyFont="1" applyBorder="1" applyProtection="1"/>
    <xf numFmtId="0" fontId="3" fillId="0" borderId="40" xfId="0" applyFont="1" applyBorder="1" applyProtection="1"/>
    <xf numFmtId="0" fontId="6" fillId="5" borderId="0" xfId="3" applyFont="1" applyFill="1" applyBorder="1" applyAlignment="1" applyProtection="1">
      <alignment horizontal="center"/>
    </xf>
    <xf numFmtId="0" fontId="3" fillId="0" borderId="0" xfId="0" applyFont="1" applyBorder="1" applyAlignment="1" applyProtection="1">
      <alignment horizontal="justify" vertical="center"/>
    </xf>
    <xf numFmtId="0" fontId="22" fillId="0" borderId="0" xfId="0" applyFont="1" applyProtection="1"/>
    <xf numFmtId="0" fontId="30" fillId="0" borderId="0" xfId="0" applyFont="1" applyFill="1" applyBorder="1" applyAlignment="1">
      <alignment horizontal="center" vertical="center"/>
    </xf>
    <xf numFmtId="0" fontId="0" fillId="0" borderId="0" xfId="0" applyFill="1"/>
    <xf numFmtId="0" fontId="0" fillId="0" borderId="0" xfId="0" applyFont="1"/>
    <xf numFmtId="0" fontId="33" fillId="0" borderId="0" xfId="0" applyFont="1"/>
    <xf numFmtId="0" fontId="34" fillId="0" borderId="6" xfId="0" applyFont="1" applyBorder="1"/>
    <xf numFmtId="0" fontId="33" fillId="0" borderId="7" xfId="0" applyFont="1" applyBorder="1"/>
    <xf numFmtId="0" fontId="0" fillId="0" borderId="7" xfId="0" applyBorder="1"/>
    <xf numFmtId="0" fontId="0" fillId="0" borderId="8" xfId="0" applyBorder="1"/>
    <xf numFmtId="0" fontId="33" fillId="0" borderId="5" xfId="0" applyFont="1" applyBorder="1"/>
    <xf numFmtId="0" fontId="33" fillId="0" borderId="0" xfId="0" applyFont="1" applyBorder="1"/>
    <xf numFmtId="0" fontId="0" fillId="0" borderId="0" xfId="0" applyBorder="1"/>
    <xf numFmtId="0" fontId="0" fillId="0" borderId="21" xfId="0" applyBorder="1"/>
    <xf numFmtId="0" fontId="34" fillId="0" borderId="5" xfId="0" applyFont="1" applyBorder="1"/>
    <xf numFmtId="0" fontId="33" fillId="0" borderId="30" xfId="0" applyFont="1" applyBorder="1"/>
    <xf numFmtId="0" fontId="34" fillId="0" borderId="0" xfId="0" applyFont="1"/>
    <xf numFmtId="42" fontId="3" fillId="0" borderId="0" xfId="0" applyNumberFormat="1" applyFont="1" applyFill="1" applyBorder="1" applyAlignment="1" applyProtection="1">
      <alignment horizontal="center" vertical="center"/>
    </xf>
    <xf numFmtId="42" fontId="3" fillId="0" borderId="0" xfId="0" applyNumberFormat="1" applyFont="1" applyBorder="1" applyAlignment="1" applyProtection="1">
      <alignment horizontal="center"/>
    </xf>
    <xf numFmtId="0" fontId="3" fillId="0" borderId="0" xfId="0" applyFont="1" applyAlignment="1" applyProtection="1">
      <alignment horizontal="center"/>
    </xf>
    <xf numFmtId="0" fontId="3" fillId="0" borderId="0" xfId="0" applyFont="1" applyFill="1" applyAlignment="1" applyProtection="1">
      <alignment wrapText="1"/>
    </xf>
    <xf numFmtId="0" fontId="6" fillId="0" borderId="0" xfId="0" applyFont="1" applyFill="1" applyProtection="1"/>
    <xf numFmtId="0" fontId="3" fillId="0" borderId="0" xfId="0" applyFont="1" applyAlignment="1">
      <alignment vertical="center" wrapText="1"/>
    </xf>
    <xf numFmtId="0" fontId="0" fillId="0" borderId="0" xfId="0" applyFont="1" applyAlignment="1">
      <alignment wrapText="1"/>
    </xf>
    <xf numFmtId="0" fontId="3" fillId="0" borderId="2" xfId="0" applyFont="1" applyFill="1" applyBorder="1" applyAlignment="1" applyProtection="1">
      <alignment horizontal="left"/>
    </xf>
    <xf numFmtId="0" fontId="0" fillId="0" borderId="3" xfId="0" applyBorder="1" applyAlignment="1"/>
    <xf numFmtId="0" fontId="3" fillId="0" borderId="2" xfId="0" applyFont="1" applyBorder="1" applyAlignment="1" applyProtection="1">
      <alignment horizontal="center"/>
    </xf>
    <xf numFmtId="0" fontId="0" fillId="0" borderId="3" xfId="0" applyBorder="1" applyAlignment="1">
      <alignment horizontal="center"/>
    </xf>
    <xf numFmtId="0" fontId="0" fillId="0" borderId="4" xfId="0" applyBorder="1" applyAlignment="1">
      <alignment horizontal="center"/>
    </xf>
    <xf numFmtId="0" fontId="22" fillId="0" borderId="0" xfId="0" applyFont="1" applyAlignment="1" applyProtection="1"/>
    <xf numFmtId="0" fontId="0" fillId="0" borderId="0" xfId="0" applyAlignment="1"/>
    <xf numFmtId="0" fontId="22" fillId="2" borderId="2" xfId="0" applyFont="1" applyFill="1" applyBorder="1" applyAlignment="1" applyProtection="1">
      <protection locked="0"/>
    </xf>
    <xf numFmtId="0" fontId="0" fillId="2" borderId="3" xfId="0" applyFill="1" applyBorder="1" applyAlignment="1" applyProtection="1">
      <protection locked="0"/>
    </xf>
    <xf numFmtId="0" fontId="0" fillId="2" borderId="4" xfId="0" applyFill="1" applyBorder="1" applyAlignment="1" applyProtection="1">
      <protection locked="0"/>
    </xf>
    <xf numFmtId="0" fontId="3" fillId="0" borderId="6" xfId="0" applyFont="1" applyFill="1" applyBorder="1" applyAlignment="1" applyProtection="1">
      <alignment horizontal="left" wrapText="1"/>
    </xf>
    <xf numFmtId="0" fontId="0" fillId="0" borderId="7" xfId="0" applyBorder="1" applyAlignment="1">
      <alignment wrapText="1"/>
    </xf>
    <xf numFmtId="0" fontId="0" fillId="0" borderId="9" xfId="0" applyBorder="1" applyAlignment="1">
      <alignment wrapText="1"/>
    </xf>
    <xf numFmtId="0" fontId="0" fillId="0" borderId="30" xfId="0" applyBorder="1" applyAlignment="1">
      <alignment wrapText="1"/>
    </xf>
    <xf numFmtId="0" fontId="3" fillId="0" borderId="31" xfId="0" applyFont="1" applyFill="1" applyBorder="1" applyAlignment="1" applyProtection="1">
      <alignment horizontal="center"/>
    </xf>
    <xf numFmtId="0" fontId="0" fillId="0" borderId="26" xfId="0" applyBorder="1" applyAlignment="1">
      <alignment horizontal="center"/>
    </xf>
    <xf numFmtId="0" fontId="22" fillId="0" borderId="0" xfId="0" applyFont="1" applyFill="1" applyAlignment="1" applyProtection="1"/>
    <xf numFmtId="0" fontId="23" fillId="0" borderId="0" xfId="0" applyFont="1" applyAlignment="1"/>
    <xf numFmtId="0" fontId="23" fillId="0" borderId="21" xfId="0" applyFont="1" applyBorder="1" applyAlignment="1"/>
    <xf numFmtId="0" fontId="22" fillId="0" borderId="0" xfId="0" applyFont="1" applyFill="1" applyProtection="1"/>
    <xf numFmtId="0" fontId="22" fillId="0" borderId="21" xfId="0" applyFont="1" applyFill="1" applyBorder="1" applyProtection="1"/>
    <xf numFmtId="0" fontId="3" fillId="0" borderId="0" xfId="0" applyFont="1" applyAlignment="1" applyProtection="1">
      <alignment horizontal="justify" vertical="top" wrapText="1"/>
    </xf>
    <xf numFmtId="0" fontId="9" fillId="0" borderId="0" xfId="0" applyFont="1" applyAlignment="1" applyProtection="1">
      <alignment wrapText="1"/>
    </xf>
    <xf numFmtId="0" fontId="21" fillId="0" borderId="0" xfId="0" applyFont="1" applyAlignment="1">
      <alignment wrapText="1"/>
    </xf>
    <xf numFmtId="0" fontId="21" fillId="0" borderId="21" xfId="0" applyFont="1" applyBorder="1" applyAlignment="1">
      <alignment wrapText="1"/>
    </xf>
    <xf numFmtId="0" fontId="9" fillId="0" borderId="0" xfId="0" applyFont="1" applyAlignment="1" applyProtection="1"/>
    <xf numFmtId="0" fontId="21" fillId="0" borderId="0" xfId="0" applyFont="1" applyAlignment="1"/>
    <xf numFmtId="0" fontId="21" fillId="0" borderId="21" xfId="0" applyFont="1" applyBorder="1" applyAlignment="1"/>
    <xf numFmtId="0" fontId="3" fillId="0" borderId="0" xfId="0" applyFont="1" applyFill="1" applyAlignment="1" applyProtection="1"/>
    <xf numFmtId="164" fontId="3" fillId="0" borderId="0" xfId="0" applyNumberFormat="1" applyFont="1" applyAlignment="1" applyProtection="1"/>
    <xf numFmtId="164" fontId="26" fillId="0" borderId="0" xfId="1" applyNumberFormat="1" applyFont="1" applyFill="1" applyBorder="1" applyAlignment="1" applyProtection="1"/>
    <xf numFmtId="0" fontId="9" fillId="0" borderId="7" xfId="0" applyFont="1" applyBorder="1" applyAlignment="1">
      <alignment vertical="center" wrapText="1"/>
    </xf>
    <xf numFmtId="0" fontId="9" fillId="0" borderId="0" xfId="0" applyFont="1" applyAlignment="1">
      <alignment vertical="center" wrapText="1"/>
    </xf>
    <xf numFmtId="0" fontId="0" fillId="0" borderId="0" xfId="0" applyAlignment="1">
      <alignment wrapText="1"/>
    </xf>
    <xf numFmtId="0" fontId="26" fillId="0" borderId="0" xfId="0" applyFont="1" applyAlignment="1">
      <alignment wrapText="1"/>
    </xf>
    <xf numFmtId="0" fontId="9" fillId="0" borderId="0" xfId="0" applyFont="1" applyAlignment="1">
      <alignment wrapText="1"/>
    </xf>
    <xf numFmtId="0" fontId="22" fillId="0" borderId="0" xfId="0" applyFont="1" applyAlignment="1">
      <alignment vertical="center" wrapText="1"/>
    </xf>
    <xf numFmtId="0" fontId="0" fillId="0" borderId="0" xfId="0" applyAlignment="1">
      <alignment vertical="center" wrapText="1"/>
    </xf>
    <xf numFmtId="0" fontId="9" fillId="0" borderId="2" xfId="0" applyFont="1" applyFill="1" applyBorder="1" applyAlignment="1" applyProtection="1">
      <alignment horizontal="right"/>
    </xf>
    <xf numFmtId="0" fontId="26" fillId="0" borderId="0" xfId="0" applyFont="1" applyFill="1" applyAlignment="1" applyProtection="1">
      <alignment vertical="center" wrapText="1"/>
    </xf>
    <xf numFmtId="0" fontId="23" fillId="0" borderId="0" xfId="0" applyFont="1" applyAlignment="1">
      <alignment vertical="center" wrapText="1"/>
    </xf>
    <xf numFmtId="0" fontId="26" fillId="0" borderId="0" xfId="0" applyFont="1" applyAlignment="1">
      <alignment vertical="center" wrapText="1"/>
    </xf>
    <xf numFmtId="0" fontId="26" fillId="0" borderId="21" xfId="0" applyFont="1" applyBorder="1" applyAlignment="1">
      <alignment wrapText="1"/>
    </xf>
    <xf numFmtId="0" fontId="9" fillId="0" borderId="21" xfId="0" applyFont="1" applyBorder="1" applyAlignment="1">
      <alignment wrapText="1"/>
    </xf>
    <xf numFmtId="165" fontId="6" fillId="0" borderId="2" xfId="3" applyNumberFormat="1" applyFont="1" applyBorder="1" applyAlignment="1" applyProtection="1">
      <alignment horizontal="center" vertical="top"/>
    </xf>
    <xf numFmtId="165" fontId="6" fillId="0" borderId="4" xfId="3" applyNumberFormat="1" applyFont="1" applyBorder="1" applyAlignment="1" applyProtection="1">
      <alignment horizontal="center" vertical="top"/>
    </xf>
    <xf numFmtId="10" fontId="6" fillId="0" borderId="0" xfId="6" applyNumberFormat="1" applyFont="1" applyBorder="1" applyAlignment="1" applyProtection="1">
      <alignment horizontal="center" vertical="top" wrapText="1"/>
    </xf>
    <xf numFmtId="42" fontId="3" fillId="0" borderId="28" xfId="0" applyNumberFormat="1" applyFont="1" applyFill="1" applyBorder="1" applyAlignment="1" applyProtection="1">
      <alignment horizontal="center" vertical="center"/>
    </xf>
    <xf numFmtId="42" fontId="3" fillId="0" borderId="35" xfId="0" applyNumberFormat="1" applyFont="1" applyFill="1" applyBorder="1" applyAlignment="1" applyProtection="1">
      <alignment horizontal="center" vertical="center"/>
    </xf>
    <xf numFmtId="10" fontId="6" fillId="0" borderId="2" xfId="6" applyNumberFormat="1" applyFont="1" applyBorder="1" applyAlignment="1" applyProtection="1">
      <alignment horizontal="center" vertical="top"/>
    </xf>
    <xf numFmtId="10" fontId="6" fillId="0" borderId="4" xfId="6" applyNumberFormat="1" applyFont="1" applyBorder="1" applyAlignment="1" applyProtection="1">
      <alignment horizontal="center" vertical="top"/>
    </xf>
    <xf numFmtId="0" fontId="6" fillId="0" borderId="2" xfId="3" applyFont="1" applyBorder="1" applyAlignment="1" applyProtection="1">
      <alignment horizontal="center" vertical="top"/>
    </xf>
    <xf numFmtId="0" fontId="6" fillId="0" borderId="4" xfId="3" applyFont="1" applyBorder="1" applyAlignment="1" applyProtection="1">
      <alignment horizontal="center" vertical="top"/>
    </xf>
    <xf numFmtId="0" fontId="3" fillId="8" borderId="2" xfId="0" applyFont="1" applyFill="1" applyBorder="1" applyAlignment="1" applyProtection="1"/>
    <xf numFmtId="0" fontId="0" fillId="8" borderId="3" xfId="0" applyFill="1" applyBorder="1" applyAlignment="1"/>
    <xf numFmtId="0" fontId="0" fillId="8" borderId="4" xfId="0" applyFill="1" applyBorder="1" applyAlignment="1"/>
    <xf numFmtId="165" fontId="16" fillId="0" borderId="6" xfId="3" applyNumberFormat="1" applyFont="1" applyBorder="1" applyAlignment="1" applyProtection="1">
      <alignment horizontal="center" vertical="top" wrapText="1"/>
    </xf>
    <xf numFmtId="0" fontId="0" fillId="0" borderId="8" xfId="0" applyBorder="1" applyAlignment="1">
      <alignment wrapText="1"/>
    </xf>
    <xf numFmtId="0" fontId="0" fillId="0" borderId="5" xfId="0" applyBorder="1" applyAlignment="1">
      <alignment wrapText="1"/>
    </xf>
    <xf numFmtId="0" fontId="0" fillId="0" borderId="21" xfId="0" applyBorder="1" applyAlignment="1">
      <alignment wrapText="1"/>
    </xf>
    <xf numFmtId="0" fontId="0" fillId="0" borderId="10" xfId="0" applyBorder="1" applyAlignment="1">
      <alignment wrapText="1"/>
    </xf>
    <xf numFmtId="0" fontId="11" fillId="0" borderId="0" xfId="0" applyFont="1" applyBorder="1" applyAlignment="1" applyProtection="1">
      <alignment horizontal="justify" vertical="top" wrapText="1"/>
    </xf>
    <xf numFmtId="0" fontId="24" fillId="0" borderId="7" xfId="0" applyFont="1" applyBorder="1" applyAlignment="1" applyProtection="1">
      <alignment horizontal="center" vertical="center" wrapText="1"/>
    </xf>
    <xf numFmtId="0" fontId="0" fillId="0" borderId="7" xfId="0" applyBorder="1" applyAlignment="1">
      <alignment horizontal="center" vertical="center" wrapText="1"/>
    </xf>
    <xf numFmtId="0" fontId="24" fillId="0" borderId="0" xfId="0" applyFont="1" applyBorder="1" applyAlignment="1" applyProtection="1">
      <alignment horizontal="center" vertical="center" wrapText="1"/>
    </xf>
    <xf numFmtId="0" fontId="0" fillId="0" borderId="0" xfId="0"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20" fillId="0" borderId="0" xfId="0" applyFont="1" applyBorder="1" applyAlignment="1" applyProtection="1">
      <alignment horizontal="center" vertical="center" wrapText="1"/>
    </xf>
    <xf numFmtId="0" fontId="0" fillId="0" borderId="21" xfId="0" applyBorder="1" applyAlignment="1">
      <alignment horizontal="center" vertical="center" wrapText="1"/>
    </xf>
    <xf numFmtId="0" fontId="0" fillId="0" borderId="10" xfId="0" applyBorder="1" applyAlignment="1">
      <alignment horizontal="center" vertical="center" wrapText="1"/>
    </xf>
    <xf numFmtId="0" fontId="6" fillId="0" borderId="2" xfId="3" applyFont="1" applyBorder="1" applyAlignment="1" applyProtection="1">
      <alignment horizontal="right"/>
    </xf>
    <xf numFmtId="0" fontId="0" fillId="0" borderId="4" xfId="0" applyBorder="1" applyAlignment="1"/>
    <xf numFmtId="0" fontId="9" fillId="0" borderId="0" xfId="0" applyFont="1" applyAlignment="1" applyProtection="1">
      <alignment horizontal="center" vertical="top" wrapText="1"/>
    </xf>
    <xf numFmtId="164" fontId="6" fillId="0" borderId="2" xfId="5" applyNumberFormat="1" applyFont="1" applyFill="1" applyBorder="1" applyAlignment="1" applyProtection="1">
      <alignment horizontal="center"/>
    </xf>
    <xf numFmtId="164" fontId="6" fillId="0" borderId="4" xfId="5" applyNumberFormat="1" applyFont="1" applyFill="1" applyBorder="1" applyAlignment="1" applyProtection="1">
      <alignment horizontal="center"/>
    </xf>
    <xf numFmtId="166" fontId="6" fillId="0" borderId="2" xfId="5" applyNumberFormat="1" applyFont="1" applyBorder="1" applyAlignment="1" applyProtection="1">
      <alignment horizontal="center" vertical="top"/>
    </xf>
    <xf numFmtId="166" fontId="6" fillId="0" borderId="4" xfId="5" applyNumberFormat="1" applyFont="1" applyBorder="1" applyAlignment="1" applyProtection="1">
      <alignment horizontal="center" vertical="top"/>
    </xf>
    <xf numFmtId="165" fontId="3" fillId="2" borderId="6" xfId="0" applyNumberFormat="1" applyFont="1" applyFill="1" applyBorder="1" applyAlignment="1" applyProtection="1">
      <alignment horizontal="center" vertical="center"/>
      <protection locked="0"/>
    </xf>
    <xf numFmtId="165" fontId="3" fillId="2" borderId="8" xfId="0" applyNumberFormat="1" applyFont="1" applyFill="1" applyBorder="1" applyAlignment="1" applyProtection="1">
      <alignment horizontal="center" vertical="center"/>
      <protection locked="0"/>
    </xf>
    <xf numFmtId="165" fontId="3" fillId="2" borderId="5" xfId="0" applyNumberFormat="1" applyFont="1" applyFill="1" applyBorder="1" applyAlignment="1" applyProtection="1">
      <alignment horizontal="center" vertical="center"/>
      <protection locked="0"/>
    </xf>
    <xf numFmtId="165" fontId="3" fillId="2" borderId="21" xfId="0" applyNumberFormat="1" applyFont="1" applyFill="1" applyBorder="1" applyAlignment="1" applyProtection="1">
      <alignment horizontal="center" vertical="center"/>
      <protection locked="0"/>
    </xf>
    <xf numFmtId="165" fontId="3" fillId="2" borderId="9" xfId="0" applyNumberFormat="1" applyFont="1" applyFill="1" applyBorder="1" applyAlignment="1" applyProtection="1">
      <alignment horizontal="center" vertical="center"/>
      <protection locked="0"/>
    </xf>
    <xf numFmtId="165" fontId="3" fillId="2" borderId="10" xfId="0" applyNumberFormat="1" applyFont="1" applyFill="1" applyBorder="1" applyAlignment="1" applyProtection="1">
      <alignment horizontal="center" vertical="center"/>
      <protection locked="0"/>
    </xf>
    <xf numFmtId="0" fontId="14" fillId="0" borderId="5" xfId="3" applyFont="1" applyBorder="1" applyAlignment="1" applyProtection="1">
      <alignment horizontal="center" vertical="center"/>
    </xf>
    <xf numFmtId="0" fontId="14" fillId="0" borderId="11" xfId="3" applyFont="1" applyBorder="1" applyAlignment="1" applyProtection="1">
      <alignment horizontal="center" vertical="center"/>
    </xf>
    <xf numFmtId="164" fontId="6" fillId="0" borderId="2" xfId="5" applyNumberFormat="1" applyFont="1" applyFill="1" applyBorder="1" applyAlignment="1" applyProtection="1">
      <alignment horizontal="center" vertical="center"/>
    </xf>
    <xf numFmtId="164" fontId="6" fillId="0" borderId="4" xfId="5" applyNumberFormat="1" applyFont="1" applyFill="1" applyBorder="1" applyAlignment="1" applyProtection="1">
      <alignment horizontal="center" vertical="center"/>
    </xf>
    <xf numFmtId="164" fontId="6" fillId="0" borderId="2" xfId="6" applyNumberFormat="1" applyFont="1" applyBorder="1" applyAlignment="1" applyProtection="1">
      <alignment horizontal="center" vertical="top"/>
    </xf>
    <xf numFmtId="164" fontId="6" fillId="0" borderId="4" xfId="6" applyNumberFormat="1" applyFont="1" applyBorder="1" applyAlignment="1" applyProtection="1">
      <alignment horizontal="center" vertical="top"/>
    </xf>
    <xf numFmtId="0" fontId="15" fillId="0" borderId="0" xfId="3" applyFont="1" applyBorder="1" applyAlignment="1" applyProtection="1">
      <alignment horizontal="left" vertical="top" wrapText="1"/>
    </xf>
    <xf numFmtId="0" fontId="9" fillId="0" borderId="2" xfId="0" applyFont="1" applyFill="1" applyBorder="1" applyAlignment="1" applyProtection="1">
      <alignment horizontal="center" wrapText="1"/>
    </xf>
    <xf numFmtId="0" fontId="9" fillId="0" borderId="3" xfId="0" applyFont="1" applyFill="1" applyBorder="1" applyAlignment="1" applyProtection="1">
      <alignment horizontal="center" wrapText="1"/>
    </xf>
    <xf numFmtId="0" fontId="9" fillId="0" borderId="4" xfId="0" applyFont="1" applyFill="1" applyBorder="1" applyAlignment="1" applyProtection="1">
      <alignment horizontal="center" wrapText="1"/>
    </xf>
    <xf numFmtId="0" fontId="9" fillId="0" borderId="0" xfId="0" applyFont="1" applyFill="1" applyProtection="1"/>
    <xf numFmtId="0" fontId="9" fillId="0" borderId="21" xfId="0" applyFont="1" applyFill="1" applyBorder="1" applyProtection="1"/>
    <xf numFmtId="0" fontId="12" fillId="0" borderId="2" xfId="0" applyFont="1" applyBorder="1" applyAlignment="1" applyProtection="1">
      <alignment horizontal="center"/>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6" fillId="0" borderId="6" xfId="3" applyFont="1" applyBorder="1" applyAlignment="1" applyProtection="1">
      <alignment horizontal="center"/>
    </xf>
    <xf numFmtId="0" fontId="6" fillId="0" borderId="4" xfId="3" applyFont="1" applyBorder="1" applyAlignment="1" applyProtection="1">
      <alignment horizontal="center"/>
    </xf>
    <xf numFmtId="0" fontId="12" fillId="0" borderId="9" xfId="0" applyFont="1" applyBorder="1" applyAlignment="1" applyProtection="1">
      <alignment horizontal="center" vertical="center"/>
    </xf>
    <xf numFmtId="0" fontId="12" fillId="0" borderId="30" xfId="0" applyFont="1" applyBorder="1" applyAlignment="1" applyProtection="1">
      <alignment horizontal="center" vertical="center"/>
    </xf>
    <xf numFmtId="0" fontId="12" fillId="0" borderId="10" xfId="0" applyFont="1" applyBorder="1" applyAlignment="1" applyProtection="1">
      <alignment horizontal="center" vertical="center"/>
    </xf>
    <xf numFmtId="0" fontId="9" fillId="0" borderId="2" xfId="0"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10" fontId="9" fillId="0" borderId="31" xfId="1" applyNumberFormat="1" applyFont="1" applyFill="1" applyBorder="1" applyAlignment="1" applyProtection="1">
      <alignment horizontal="center" vertical="center"/>
    </xf>
    <xf numFmtId="0" fontId="21" fillId="0" borderId="11" xfId="0" applyFont="1" applyBorder="1" applyAlignment="1">
      <alignment horizontal="center" vertical="center"/>
    </xf>
    <xf numFmtId="0" fontId="21" fillId="0" borderId="26" xfId="0" applyFont="1" applyBorder="1" applyAlignment="1">
      <alignment horizontal="center" vertical="center"/>
    </xf>
    <xf numFmtId="49" fontId="6" fillId="0" borderId="9" xfId="3" applyNumberFormat="1" applyFont="1" applyBorder="1" applyAlignment="1" applyProtection="1">
      <alignment horizontal="center"/>
    </xf>
    <xf numFmtId="49" fontId="6" fillId="0" borderId="10" xfId="3" applyNumberFormat="1" applyFont="1" applyBorder="1" applyAlignment="1" applyProtection="1">
      <alignment horizontal="center"/>
    </xf>
    <xf numFmtId="0" fontId="6" fillId="0" borderId="0" xfId="3" applyFont="1" applyBorder="1" applyAlignment="1" applyProtection="1">
      <alignment wrapText="1"/>
    </xf>
    <xf numFmtId="0" fontId="34" fillId="0" borderId="1" xfId="0" applyFont="1" applyBorder="1" applyAlignment="1">
      <alignment horizontal="center" vertical="center"/>
    </xf>
    <xf numFmtId="0" fontId="34" fillId="0" borderId="1" xfId="0" applyFont="1" applyBorder="1" applyAlignment="1">
      <alignment horizontal="center" vertical="center" wrapText="1"/>
    </xf>
    <xf numFmtId="0" fontId="30" fillId="9" borderId="42" xfId="0" applyFont="1" applyFill="1" applyBorder="1" applyAlignment="1">
      <alignment horizontal="center" vertical="center"/>
    </xf>
    <xf numFmtId="0" fontId="30" fillId="9" borderId="40" xfId="0" applyFont="1" applyFill="1" applyBorder="1" applyAlignment="1">
      <alignment horizontal="center" vertical="center"/>
    </xf>
    <xf numFmtId="0" fontId="30" fillId="9" borderId="43" xfId="0" applyFont="1" applyFill="1" applyBorder="1" applyAlignment="1">
      <alignment horizontal="center" vertical="center"/>
    </xf>
    <xf numFmtId="0" fontId="30" fillId="9" borderId="44" xfId="0" applyFont="1" applyFill="1" applyBorder="1" applyAlignment="1">
      <alignment horizontal="center" vertical="center"/>
    </xf>
    <xf numFmtId="0" fontId="30" fillId="9" borderId="18" xfId="0" applyFont="1" applyFill="1" applyBorder="1" applyAlignment="1">
      <alignment horizontal="center" vertical="center"/>
    </xf>
    <xf numFmtId="0" fontId="30" fillId="9" borderId="19" xfId="0" applyFont="1" applyFill="1" applyBorder="1" applyAlignment="1">
      <alignment horizontal="center" vertical="center"/>
    </xf>
    <xf numFmtId="0" fontId="0" fillId="0" borderId="0" xfId="0" applyAlignment="1">
      <alignment vertical="top" wrapText="1"/>
    </xf>
    <xf numFmtId="0" fontId="0" fillId="0" borderId="0" xfId="0" applyFont="1" applyAlignment="1">
      <alignment vertical="top" wrapText="1"/>
    </xf>
    <xf numFmtId="0" fontId="0" fillId="0" borderId="0" xfId="0" applyNumberFormat="1" applyAlignment="1">
      <alignment horizontal="justify" vertical="top"/>
    </xf>
    <xf numFmtId="0" fontId="0" fillId="0" borderId="0" xfId="0" applyNumberFormat="1" applyFont="1" applyAlignment="1">
      <alignment horizontal="justify" vertical="top"/>
    </xf>
    <xf numFmtId="0" fontId="0" fillId="0" borderId="0" xfId="0" applyFont="1"/>
    <xf numFmtId="0" fontId="0" fillId="0" borderId="0" xfId="0" applyAlignment="1">
      <alignment horizontal="left" wrapText="1"/>
    </xf>
    <xf numFmtId="0" fontId="0" fillId="0" borderId="0" xfId="0" applyFont="1" applyAlignment="1">
      <alignment horizontal="left" wrapText="1"/>
    </xf>
    <xf numFmtId="0" fontId="35" fillId="0" borderId="1" xfId="0" applyFont="1" applyBorder="1" applyAlignment="1" applyProtection="1"/>
    <xf numFmtId="164" fontId="36" fillId="10" borderId="1" xfId="2" applyNumberFormat="1" applyFont="1" applyFill="1" applyBorder="1" applyAlignment="1" applyProtection="1">
      <alignment horizontal="center"/>
      <protection locked="0"/>
    </xf>
    <xf numFmtId="0" fontId="36" fillId="10" borderId="1" xfId="0" applyFont="1" applyFill="1" applyBorder="1" applyAlignment="1" applyProtection="1">
      <alignment horizontal="center" wrapText="1"/>
      <protection locked="0"/>
    </xf>
    <xf numFmtId="0" fontId="0" fillId="0" borderId="2" xfId="0" applyFont="1" applyBorder="1" applyAlignment="1">
      <alignment horizontal="left" wrapText="1"/>
    </xf>
    <xf numFmtId="0" fontId="0" fillId="0" borderId="3" xfId="0" applyFont="1" applyBorder="1" applyAlignment="1">
      <alignment horizontal="left" wrapText="1"/>
    </xf>
    <xf numFmtId="0" fontId="0" fillId="0" borderId="4" xfId="0" applyFont="1" applyBorder="1" applyAlignment="1">
      <alignment horizontal="left" wrapText="1"/>
    </xf>
    <xf numFmtId="164" fontId="36" fillId="10" borderId="1" xfId="2" applyNumberFormat="1" applyFont="1" applyFill="1" applyBorder="1" applyAlignment="1" applyProtection="1">
      <alignment horizontal="center" vertical="center"/>
      <protection locked="0"/>
    </xf>
    <xf numFmtId="0" fontId="36" fillId="10" borderId="1" xfId="0" applyFont="1" applyFill="1" applyBorder="1" applyAlignment="1" applyProtection="1">
      <alignment horizontal="center" vertical="center" wrapText="1"/>
      <protection locked="0"/>
    </xf>
    <xf numFmtId="0" fontId="0" fillId="0" borderId="1" xfId="0" applyBorder="1"/>
    <xf numFmtId="0" fontId="0" fillId="0" borderId="1" xfId="0" applyFont="1" applyBorder="1"/>
    <xf numFmtId="164" fontId="36" fillId="10" borderId="1" xfId="2" applyNumberFormat="1" applyFont="1" applyFill="1" applyBorder="1" applyProtection="1">
      <protection locked="0"/>
    </xf>
    <xf numFmtId="0" fontId="36" fillId="10" borderId="1" xfId="0" applyFont="1" applyFill="1" applyBorder="1" applyAlignment="1" applyProtection="1">
      <alignment wrapText="1"/>
      <protection locked="0"/>
    </xf>
    <xf numFmtId="0" fontId="0" fillId="0" borderId="1" xfId="0" applyFont="1" applyBorder="1" applyAlignment="1">
      <alignment wrapText="1"/>
    </xf>
    <xf numFmtId="164" fontId="32" fillId="0" borderId="1" xfId="2" applyNumberFormat="1" applyFont="1" applyFill="1" applyBorder="1"/>
    <xf numFmtId="0" fontId="0" fillId="0" borderId="1" xfId="0" applyFont="1" applyFill="1" applyBorder="1"/>
    <xf numFmtId="0" fontId="0" fillId="0" borderId="2" xfId="0" applyBorder="1" applyAlignment="1">
      <alignment horizontal="left"/>
    </xf>
    <xf numFmtId="0" fontId="0" fillId="0" borderId="3" xfId="0" applyFont="1" applyBorder="1" applyAlignment="1">
      <alignment horizontal="left"/>
    </xf>
    <xf numFmtId="0" fontId="0" fillId="0" borderId="4" xfId="0" applyFont="1" applyBorder="1" applyAlignment="1">
      <alignment horizontal="left"/>
    </xf>
    <xf numFmtId="0" fontId="0" fillId="0" borderId="2" xfId="0" applyFill="1" applyBorder="1"/>
    <xf numFmtId="0" fontId="0" fillId="0" borderId="3" xfId="0" applyFont="1" applyFill="1" applyBorder="1"/>
    <xf numFmtId="0" fontId="0" fillId="0" borderId="4" xfId="0" applyFont="1" applyFill="1" applyBorder="1"/>
    <xf numFmtId="0" fontId="0" fillId="0" borderId="1" xfId="0" applyBorder="1" applyAlignment="1">
      <alignment wrapText="1"/>
    </xf>
    <xf numFmtId="10" fontId="32" fillId="0" borderId="2" xfId="1" applyNumberFormat="1" applyFont="1" applyBorder="1" applyAlignment="1">
      <alignment horizontal="center"/>
    </xf>
    <xf numFmtId="10" fontId="32" fillId="0" borderId="3" xfId="1" applyNumberFormat="1" applyFont="1" applyBorder="1" applyAlignment="1">
      <alignment horizontal="center"/>
    </xf>
    <xf numFmtId="10" fontId="32" fillId="0" borderId="4" xfId="1" applyNumberFormat="1" applyFont="1" applyBorder="1" applyAlignment="1">
      <alignment horizontal="center"/>
    </xf>
    <xf numFmtId="0" fontId="33" fillId="0" borderId="5" xfId="0" applyNumberFormat="1" applyFont="1" applyBorder="1" applyAlignment="1">
      <alignment horizontal="justify" vertical="center" wrapText="1"/>
    </xf>
    <xf numFmtId="0" fontId="33" fillId="0" borderId="0" xfId="0" applyNumberFormat="1" applyFont="1" applyBorder="1" applyAlignment="1">
      <alignment horizontal="justify" vertical="center" wrapText="1"/>
    </xf>
    <xf numFmtId="0" fontId="33" fillId="0" borderId="21" xfId="0" applyNumberFormat="1" applyFont="1" applyBorder="1" applyAlignment="1">
      <alignment horizontal="justify" vertical="center" wrapText="1"/>
    </xf>
    <xf numFmtId="0" fontId="34" fillId="9" borderId="45" xfId="0" applyFont="1" applyFill="1" applyBorder="1" applyAlignment="1">
      <alignment horizontal="center"/>
    </xf>
    <xf numFmtId="0" fontId="34" fillId="9" borderId="46" xfId="0" applyFont="1" applyFill="1" applyBorder="1" applyAlignment="1">
      <alignment horizontal="center"/>
    </xf>
    <xf numFmtId="0" fontId="34" fillId="9" borderId="16" xfId="0" applyFont="1" applyFill="1" applyBorder="1" applyAlignment="1">
      <alignment horizontal="center"/>
    </xf>
    <xf numFmtId="0" fontId="33" fillId="0" borderId="5" xfId="0" applyFont="1" applyBorder="1" applyAlignment="1">
      <alignment horizontal="justify" vertical="top" wrapText="1"/>
    </xf>
    <xf numFmtId="0" fontId="33" fillId="0" borderId="0" xfId="0" applyFont="1" applyBorder="1" applyAlignment="1">
      <alignment horizontal="justify" vertical="top" wrapText="1"/>
    </xf>
    <xf numFmtId="0" fontId="33" fillId="0" borderId="21" xfId="0" applyFont="1" applyBorder="1" applyAlignment="1">
      <alignment horizontal="justify" vertical="top" wrapText="1"/>
    </xf>
    <xf numFmtId="0" fontId="33" fillId="0" borderId="5" xfId="0" applyNumberFormat="1" applyFont="1" applyBorder="1" applyAlignment="1">
      <alignment horizontal="justify" vertical="top" wrapText="1"/>
    </xf>
    <xf numFmtId="0" fontId="33" fillId="0" borderId="0" xfId="0" applyNumberFormat="1" applyFont="1" applyBorder="1" applyAlignment="1">
      <alignment horizontal="justify" vertical="top" wrapText="1"/>
    </xf>
    <xf numFmtId="0" fontId="33" fillId="0" borderId="21" xfId="0" applyNumberFormat="1" applyFont="1" applyBorder="1" applyAlignment="1">
      <alignment horizontal="justify" vertical="top" wrapText="1"/>
    </xf>
    <xf numFmtId="0" fontId="37" fillId="0" borderId="1" xfId="0" applyFont="1" applyFill="1" applyBorder="1" applyAlignment="1" applyProtection="1">
      <alignment vertical="top"/>
    </xf>
    <xf numFmtId="6" fontId="37" fillId="0" borderId="1" xfId="0" applyNumberFormat="1" applyFont="1" applyFill="1" applyBorder="1" applyAlignment="1" applyProtection="1">
      <alignment horizontal="right" vertical="center"/>
    </xf>
    <xf numFmtId="0" fontId="38" fillId="0" borderId="0" xfId="0" applyFont="1" applyBorder="1" applyAlignment="1">
      <alignment horizontal="justify" vertical="center" wrapText="1"/>
    </xf>
    <xf numFmtId="0" fontId="38" fillId="0" borderId="21" xfId="0" applyFont="1" applyBorder="1" applyAlignment="1">
      <alignment horizontal="justify" vertical="center" wrapText="1"/>
    </xf>
    <xf numFmtId="0" fontId="38" fillId="0" borderId="30" xfId="0" applyFont="1" applyBorder="1" applyAlignment="1">
      <alignment horizontal="justify" vertical="center" wrapText="1"/>
    </xf>
    <xf numFmtId="0" fontId="38" fillId="0" borderId="10" xfId="0" applyFont="1" applyBorder="1" applyAlignment="1">
      <alignment horizontal="justify" vertical="center" wrapText="1"/>
    </xf>
    <xf numFmtId="0" fontId="37" fillId="0" borderId="1" xfId="0" applyFont="1" applyFill="1" applyBorder="1" applyAlignment="1" applyProtection="1">
      <alignment vertical="top" wrapText="1"/>
    </xf>
    <xf numFmtId="8" fontId="37" fillId="0" borderId="1" xfId="0" applyNumberFormat="1" applyFont="1" applyFill="1" applyBorder="1" applyAlignment="1" applyProtection="1">
      <alignment horizontal="right" vertical="center"/>
    </xf>
    <xf numFmtId="8" fontId="39" fillId="0" borderId="1" xfId="0" applyNumberFormat="1" applyFont="1" applyFill="1" applyBorder="1" applyAlignment="1" applyProtection="1">
      <alignment horizontal="right" vertical="center"/>
    </xf>
    <xf numFmtId="0" fontId="33" fillId="0" borderId="5" xfId="0" applyNumberFormat="1" applyFont="1" applyBorder="1" applyAlignment="1">
      <alignment horizontal="justify" wrapText="1"/>
    </xf>
    <xf numFmtId="0" fontId="33" fillId="0" borderId="0" xfId="0" applyNumberFormat="1" applyFont="1" applyBorder="1" applyAlignment="1">
      <alignment horizontal="justify" wrapText="1"/>
    </xf>
    <xf numFmtId="0" fontId="33" fillId="0" borderId="21" xfId="0" applyNumberFormat="1" applyFont="1" applyBorder="1" applyAlignment="1">
      <alignment horizontal="justify" wrapText="1"/>
    </xf>
    <xf numFmtId="0" fontId="33" fillId="0" borderId="9" xfId="0" applyNumberFormat="1" applyFont="1" applyBorder="1" applyAlignment="1">
      <alignment horizontal="justify" vertical="top" wrapText="1"/>
    </xf>
    <xf numFmtId="0" fontId="33" fillId="0" borderId="30" xfId="0" applyNumberFormat="1" applyFont="1" applyBorder="1" applyAlignment="1">
      <alignment horizontal="justify" vertical="top" wrapText="1"/>
    </xf>
    <xf numFmtId="0" fontId="33" fillId="0" borderId="10" xfId="0" applyNumberFormat="1" applyFont="1" applyBorder="1" applyAlignment="1">
      <alignment horizontal="justify" vertical="top" wrapText="1"/>
    </xf>
    <xf numFmtId="0" fontId="33" fillId="0" borderId="0" xfId="0" applyNumberFormat="1" applyFont="1" applyAlignment="1">
      <alignment horizontal="justify" vertical="top" wrapText="1"/>
    </xf>
    <xf numFmtId="0" fontId="39" fillId="0" borderId="0" xfId="0" applyFont="1" applyAlignment="1">
      <alignment horizontal="center"/>
    </xf>
    <xf numFmtId="0" fontId="33" fillId="0" borderId="1" xfId="0" applyFont="1" applyBorder="1"/>
    <xf numFmtId="6" fontId="33" fillId="0" borderId="1" xfId="0" applyNumberFormat="1" applyFont="1" applyBorder="1" applyAlignment="1">
      <alignment horizontal="right" vertical="center"/>
    </xf>
    <xf numFmtId="0" fontId="33" fillId="0" borderId="1" xfId="0" applyFont="1" applyBorder="1" applyAlignment="1">
      <alignment horizontal="right" vertical="center"/>
    </xf>
    <xf numFmtId="0" fontId="33" fillId="0" borderId="1" xfId="0" applyFont="1" applyBorder="1" applyAlignment="1">
      <alignment wrapText="1"/>
    </xf>
    <xf numFmtId="10" fontId="33" fillId="0" borderId="1" xfId="0" applyNumberFormat="1" applyFont="1" applyBorder="1" applyAlignment="1">
      <alignment horizontal="right" vertical="center"/>
    </xf>
    <xf numFmtId="8" fontId="39" fillId="0" borderId="1" xfId="0" applyNumberFormat="1" applyFont="1" applyBorder="1" applyAlignment="1">
      <alignment horizontal="right" vertical="center"/>
    </xf>
    <xf numFmtId="0" fontId="39" fillId="0" borderId="1" xfId="0" applyFont="1" applyBorder="1" applyAlignment="1">
      <alignment horizontal="right" vertical="center"/>
    </xf>
  </cellXfs>
  <cellStyles count="7">
    <cellStyle name="Bad" xfId="4" builtinId="27"/>
    <cellStyle name="Currency" xfId="2" builtinId="4"/>
    <cellStyle name="Currency 2" xfId="5"/>
    <cellStyle name="Normal" xfId="0" builtinId="0"/>
    <cellStyle name="Normal 2" xfId="3"/>
    <cellStyle name="Percent" xfId="1" builtinId="5"/>
    <cellStyle name="Percent 2" xfId="6"/>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AF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33"/>
  <sheetViews>
    <sheetView tabSelected="1" zoomScaleNormal="100" workbookViewId="0">
      <selection activeCell="AG14" sqref="AG14"/>
    </sheetView>
  </sheetViews>
  <sheetFormatPr defaultColWidth="9.28515625" defaultRowHeight="12.75" x14ac:dyDescent="0.2"/>
  <cols>
    <col min="1" max="8" width="10.7109375" style="29" customWidth="1"/>
    <col min="9" max="9" width="2.42578125" style="46" customWidth="1"/>
    <col min="10" max="14" width="15.7109375" style="29" customWidth="1"/>
    <col min="15" max="15" width="2.42578125" style="34" customWidth="1"/>
    <col min="16" max="20" width="10.7109375" style="29" customWidth="1"/>
    <col min="21" max="21" width="2.42578125" style="34" customWidth="1"/>
    <col min="22" max="26" width="10.7109375" style="29" customWidth="1"/>
    <col min="27" max="27" width="2.42578125" style="34" customWidth="1"/>
    <col min="28" max="31" width="9.28515625" style="29"/>
    <col min="32" max="32" width="27.5703125" style="29" customWidth="1"/>
    <col min="33" max="16384" width="9.28515625" style="29"/>
  </cols>
  <sheetData>
    <row r="1" spans="1:36" s="72" customFormat="1" ht="22.5" customHeight="1" x14ac:dyDescent="0.2">
      <c r="A1" s="211" t="s">
        <v>82</v>
      </c>
      <c r="B1" s="212"/>
      <c r="C1" s="212"/>
      <c r="D1" s="212"/>
      <c r="E1" s="212"/>
      <c r="F1" s="212"/>
      <c r="G1" s="212"/>
      <c r="H1" s="212"/>
      <c r="I1" s="96"/>
      <c r="J1" s="211" t="s">
        <v>83</v>
      </c>
      <c r="K1" s="212"/>
      <c r="L1" s="212"/>
      <c r="M1" s="212"/>
      <c r="N1" s="212"/>
      <c r="O1" s="96"/>
      <c r="P1" s="211" t="s">
        <v>84</v>
      </c>
      <c r="Q1" s="212"/>
      <c r="R1" s="212"/>
      <c r="S1" s="212"/>
      <c r="T1" s="212"/>
      <c r="U1" s="96"/>
      <c r="V1" s="211" t="s">
        <v>85</v>
      </c>
      <c r="W1" s="212"/>
      <c r="X1" s="212"/>
      <c r="Y1" s="212"/>
      <c r="Z1" s="216"/>
      <c r="AA1" s="96"/>
      <c r="AB1" s="211" t="s">
        <v>138</v>
      </c>
      <c r="AC1" s="212"/>
      <c r="AD1" s="212"/>
      <c r="AE1" s="212"/>
      <c r="AF1" s="216"/>
    </row>
    <row r="2" spans="1:36" s="72" customFormat="1" ht="22.5" customHeight="1" x14ac:dyDescent="0.2">
      <c r="A2" s="213"/>
      <c r="B2" s="214"/>
      <c r="C2" s="214"/>
      <c r="D2" s="214"/>
      <c r="E2" s="214"/>
      <c r="F2" s="214"/>
      <c r="G2" s="214"/>
      <c r="H2" s="214"/>
      <c r="I2" s="96"/>
      <c r="J2" s="213"/>
      <c r="K2" s="214"/>
      <c r="L2" s="214"/>
      <c r="M2" s="214"/>
      <c r="N2" s="214"/>
      <c r="O2" s="96"/>
      <c r="P2" s="213"/>
      <c r="Q2" s="214"/>
      <c r="R2" s="214"/>
      <c r="S2" s="214"/>
      <c r="T2" s="214"/>
      <c r="U2" s="96"/>
      <c r="V2" s="217"/>
      <c r="W2" s="214"/>
      <c r="X2" s="214"/>
      <c r="Y2" s="214"/>
      <c r="Z2" s="218"/>
      <c r="AA2" s="96"/>
      <c r="AB2" s="217"/>
      <c r="AC2" s="214"/>
      <c r="AD2" s="214"/>
      <c r="AE2" s="214"/>
      <c r="AF2" s="218"/>
    </row>
    <row r="3" spans="1:36" s="72" customFormat="1" ht="22.5" customHeight="1" x14ac:dyDescent="0.2">
      <c r="A3" s="213"/>
      <c r="B3" s="214"/>
      <c r="C3" s="214"/>
      <c r="D3" s="214"/>
      <c r="E3" s="214"/>
      <c r="F3" s="214"/>
      <c r="G3" s="214"/>
      <c r="H3" s="214"/>
      <c r="I3" s="96"/>
      <c r="J3" s="213"/>
      <c r="K3" s="214"/>
      <c r="L3" s="214"/>
      <c r="M3" s="214"/>
      <c r="N3" s="214"/>
      <c r="O3" s="96"/>
      <c r="P3" s="213"/>
      <c r="Q3" s="214"/>
      <c r="R3" s="214"/>
      <c r="S3" s="214"/>
      <c r="T3" s="214"/>
      <c r="U3" s="96"/>
      <c r="V3" s="217"/>
      <c r="W3" s="214"/>
      <c r="X3" s="214"/>
      <c r="Y3" s="214"/>
      <c r="Z3" s="218"/>
      <c r="AA3" s="96"/>
      <c r="AB3" s="217"/>
      <c r="AC3" s="214"/>
      <c r="AD3" s="214"/>
      <c r="AE3" s="214"/>
      <c r="AF3" s="218"/>
    </row>
    <row r="4" spans="1:36" s="72" customFormat="1" ht="22.5" customHeight="1" x14ac:dyDescent="0.2">
      <c r="A4" s="215"/>
      <c r="B4" s="215"/>
      <c r="C4" s="215"/>
      <c r="D4" s="215"/>
      <c r="E4" s="215"/>
      <c r="F4" s="215"/>
      <c r="G4" s="215"/>
      <c r="H4" s="215"/>
      <c r="I4" s="96"/>
      <c r="J4" s="215"/>
      <c r="K4" s="215"/>
      <c r="L4" s="215"/>
      <c r="M4" s="215"/>
      <c r="N4" s="215"/>
      <c r="O4" s="96"/>
      <c r="P4" s="215"/>
      <c r="Q4" s="215"/>
      <c r="R4" s="215"/>
      <c r="S4" s="215"/>
      <c r="T4" s="215"/>
      <c r="U4" s="96"/>
      <c r="V4" s="215"/>
      <c r="W4" s="215"/>
      <c r="X4" s="215"/>
      <c r="Y4" s="215"/>
      <c r="Z4" s="219"/>
      <c r="AA4" s="96"/>
      <c r="AB4" s="215"/>
      <c r="AC4" s="215"/>
      <c r="AD4" s="215"/>
      <c r="AE4" s="215"/>
      <c r="AF4" s="219"/>
    </row>
    <row r="5" spans="1:36" ht="14.25" customHeight="1" x14ac:dyDescent="0.2">
      <c r="A5" s="240" t="s">
        <v>55</v>
      </c>
      <c r="B5" s="241"/>
      <c r="C5" s="241"/>
      <c r="D5" s="241"/>
      <c r="E5" s="241"/>
      <c r="F5" s="241"/>
      <c r="G5" s="241"/>
      <c r="H5" s="242"/>
      <c r="J5" s="253" t="s">
        <v>52</v>
      </c>
      <c r="K5" s="254"/>
      <c r="L5" s="254"/>
      <c r="M5" s="254"/>
      <c r="N5" s="255"/>
      <c r="O5" s="46"/>
      <c r="P5" s="250" t="s">
        <v>53</v>
      </c>
      <c r="Q5" s="251"/>
      <c r="R5" s="251"/>
      <c r="S5" s="251"/>
      <c r="T5" s="252"/>
      <c r="U5" s="46"/>
      <c r="V5" s="245" t="s">
        <v>56</v>
      </c>
      <c r="W5" s="246"/>
      <c r="X5" s="246"/>
      <c r="Y5" s="246"/>
      <c r="Z5" s="247"/>
      <c r="AA5" s="46"/>
      <c r="AB5" s="245" t="s">
        <v>91</v>
      </c>
      <c r="AC5" s="246"/>
      <c r="AD5" s="246"/>
      <c r="AE5" s="246"/>
      <c r="AF5" s="247"/>
    </row>
    <row r="6" spans="1:36" ht="14.25" customHeight="1" x14ac:dyDescent="0.25">
      <c r="A6" s="243" t="s">
        <v>51</v>
      </c>
      <c r="B6" s="243"/>
      <c r="C6" s="243"/>
      <c r="D6" s="243"/>
      <c r="E6" s="243"/>
      <c r="F6" s="243"/>
      <c r="G6" s="244"/>
      <c r="H6" s="104"/>
      <c r="J6" s="5" t="s">
        <v>64</v>
      </c>
      <c r="K6" s="5" t="s">
        <v>0</v>
      </c>
      <c r="L6" s="5" t="s">
        <v>33</v>
      </c>
      <c r="M6" s="5" t="s">
        <v>58</v>
      </c>
      <c r="N6" s="5" t="s">
        <v>34</v>
      </c>
      <c r="O6" s="46"/>
      <c r="P6" s="97" t="s">
        <v>3</v>
      </c>
      <c r="Q6" s="98" t="s">
        <v>0</v>
      </c>
      <c r="R6" s="99" t="s">
        <v>30</v>
      </c>
      <c r="S6" s="248" t="s">
        <v>13</v>
      </c>
      <c r="T6" s="249"/>
      <c r="U6" s="46"/>
      <c r="V6" s="36" t="s">
        <v>3</v>
      </c>
      <c r="W6" s="35" t="s">
        <v>0</v>
      </c>
      <c r="X6" s="35" t="s">
        <v>30</v>
      </c>
      <c r="Y6" s="259" t="s">
        <v>76</v>
      </c>
      <c r="Z6" s="260"/>
      <c r="AA6" s="46"/>
      <c r="AB6" s="18"/>
      <c r="AC6" s="18"/>
    </row>
    <row r="7" spans="1:36" ht="14.25" customHeight="1" thickBot="1" x14ac:dyDescent="0.3">
      <c r="A7" s="188" t="s">
        <v>90</v>
      </c>
      <c r="B7" s="165" t="s">
        <v>38</v>
      </c>
      <c r="C7" s="166"/>
      <c r="D7" s="166"/>
      <c r="E7" s="166"/>
      <c r="F7" s="167"/>
      <c r="G7" s="94"/>
      <c r="H7" s="2"/>
      <c r="J7" s="77" t="s">
        <v>4</v>
      </c>
      <c r="K7" s="78"/>
      <c r="L7" s="256" t="e">
        <f>$H$46</f>
        <v>#DIV/0!</v>
      </c>
      <c r="M7" s="79" t="e">
        <f>L7*K7</f>
        <v>#DIV/0!</v>
      </c>
      <c r="N7" s="78"/>
      <c r="O7" s="46"/>
      <c r="P7" s="220" t="s">
        <v>32</v>
      </c>
      <c r="Q7" s="150"/>
      <c r="R7" s="150"/>
      <c r="S7" s="221"/>
      <c r="T7" s="1" t="s">
        <v>14</v>
      </c>
      <c r="U7" s="46"/>
      <c r="V7" s="202"/>
      <c r="W7" s="203"/>
      <c r="X7" s="203"/>
      <c r="Y7" s="203"/>
      <c r="Z7" s="204"/>
      <c r="AA7" s="46"/>
      <c r="AB7" s="18"/>
      <c r="AC7" s="18"/>
      <c r="AI7" s="29" t="s">
        <v>15</v>
      </c>
    </row>
    <row r="8" spans="1:36" ht="14.25" customHeight="1" thickBot="1" x14ac:dyDescent="0.3">
      <c r="A8" s="189"/>
      <c r="B8" s="165" t="s">
        <v>86</v>
      </c>
      <c r="C8" s="166"/>
      <c r="D8" s="166"/>
      <c r="E8" s="166"/>
      <c r="F8" s="167"/>
      <c r="G8" s="94"/>
      <c r="H8" s="2"/>
      <c r="J8" s="89" t="s">
        <v>5</v>
      </c>
      <c r="K8" s="90"/>
      <c r="L8" s="257"/>
      <c r="M8" s="91" t="e">
        <f>L7*K8</f>
        <v>#DIV/0!</v>
      </c>
      <c r="N8" s="90"/>
      <c r="O8" s="46"/>
      <c r="P8" s="100" t="s">
        <v>16</v>
      </c>
      <c r="Q8" s="47">
        <f>K7</f>
        <v>0</v>
      </c>
      <c r="R8" s="48">
        <f>N7</f>
        <v>0</v>
      </c>
      <c r="S8" s="196">
        <f>IF(T$7="N",AH19,IF(T$7="Y",AI19,""))</f>
        <v>145685</v>
      </c>
      <c r="T8" s="197"/>
      <c r="U8" s="46"/>
      <c r="V8" s="19" t="s">
        <v>16</v>
      </c>
      <c r="W8" s="49">
        <f>K7</f>
        <v>0</v>
      </c>
      <c r="X8" s="50">
        <f>N7</f>
        <v>0</v>
      </c>
      <c r="Y8" s="227">
        <v>100000</v>
      </c>
      <c r="Z8" s="228"/>
      <c r="AA8" s="46"/>
      <c r="AB8" s="18"/>
      <c r="AC8" s="18"/>
      <c r="AI8" s="29" t="s">
        <v>14</v>
      </c>
      <c r="AJ8" s="51">
        <v>60000</v>
      </c>
    </row>
    <row r="9" spans="1:36" ht="14.25" customHeight="1" x14ac:dyDescent="0.25">
      <c r="A9" s="189"/>
      <c r="B9" s="165" t="s">
        <v>87</v>
      </c>
      <c r="C9" s="166"/>
      <c r="D9" s="166"/>
      <c r="E9" s="166"/>
      <c r="F9" s="167"/>
      <c r="G9" s="94"/>
      <c r="H9" s="2"/>
      <c r="J9" s="83" t="s">
        <v>26</v>
      </c>
      <c r="K9" s="84"/>
      <c r="L9" s="257"/>
      <c r="M9" s="85" t="e">
        <f>L7*K9</f>
        <v>#DIV/0!</v>
      </c>
      <c r="N9" s="84"/>
      <c r="O9" s="46"/>
      <c r="P9" s="20" t="s">
        <v>17</v>
      </c>
      <c r="Q9" s="20">
        <f>K8</f>
        <v>0</v>
      </c>
      <c r="R9" s="52">
        <f>N8</f>
        <v>0</v>
      </c>
      <c r="S9" s="196">
        <f>IF(T$7="N",AH20,IF(T$7="Y",AI20,""))</f>
        <v>167978</v>
      </c>
      <c r="T9" s="197"/>
      <c r="U9" s="46"/>
      <c r="V9" s="20" t="s">
        <v>17</v>
      </c>
      <c r="W9" s="20">
        <f>K8</f>
        <v>0</v>
      </c>
      <c r="X9" s="52">
        <f>N8</f>
        <v>0</v>
      </c>
      <c r="Y9" s="229"/>
      <c r="Z9" s="230"/>
      <c r="AA9" s="46"/>
      <c r="AB9" s="18"/>
      <c r="AC9" s="18"/>
      <c r="AJ9" s="51">
        <v>80000</v>
      </c>
    </row>
    <row r="10" spans="1:36" ht="14.25" customHeight="1" x14ac:dyDescent="0.25">
      <c r="A10" s="189"/>
      <c r="B10" s="165" t="s">
        <v>8</v>
      </c>
      <c r="C10" s="166"/>
      <c r="D10" s="166"/>
      <c r="E10" s="166"/>
      <c r="F10" s="167"/>
      <c r="G10" s="94"/>
      <c r="H10" s="2"/>
      <c r="J10" s="7" t="s">
        <v>46</v>
      </c>
      <c r="K10" s="1"/>
      <c r="L10" s="257"/>
      <c r="M10" s="9" t="e">
        <f>L7*K10</f>
        <v>#DIV/0!</v>
      </c>
      <c r="N10" s="1"/>
      <c r="O10" s="46"/>
      <c r="P10" s="20" t="s">
        <v>18</v>
      </c>
      <c r="Q10" s="20">
        <f>SUM(K9:K11)</f>
        <v>0</v>
      </c>
      <c r="R10" s="20">
        <f>SUM(N9:N11)</f>
        <v>0</v>
      </c>
      <c r="S10" s="196">
        <f>IF(T$7="N",AH21,IF(T$7="Y",AI21,""))</f>
        <v>202586</v>
      </c>
      <c r="T10" s="197"/>
      <c r="U10" s="46"/>
      <c r="V10" s="20" t="s">
        <v>18</v>
      </c>
      <c r="W10" s="20">
        <f>SUM(K9:K11)</f>
        <v>0</v>
      </c>
      <c r="X10" s="52">
        <f>SUM(N9:N11)</f>
        <v>0</v>
      </c>
      <c r="Y10" s="229"/>
      <c r="Z10" s="230"/>
      <c r="AA10" s="46"/>
      <c r="AB10" s="18"/>
      <c r="AC10" s="18"/>
      <c r="AJ10" s="51">
        <v>100000</v>
      </c>
    </row>
    <row r="11" spans="1:36" ht="14.25" customHeight="1" thickBot="1" x14ac:dyDescent="0.3">
      <c r="A11" s="189"/>
      <c r="B11" s="165" t="s">
        <v>45</v>
      </c>
      <c r="C11" s="166"/>
      <c r="D11" s="166"/>
      <c r="E11" s="166"/>
      <c r="F11" s="167"/>
      <c r="G11" s="94"/>
      <c r="H11" s="2"/>
      <c r="J11" s="86" t="s">
        <v>7</v>
      </c>
      <c r="K11" s="87"/>
      <c r="L11" s="257"/>
      <c r="M11" s="88" t="e">
        <f>L7*K11</f>
        <v>#DIV/0!</v>
      </c>
      <c r="N11" s="87"/>
      <c r="O11" s="46"/>
      <c r="P11" s="21" t="s">
        <v>19</v>
      </c>
      <c r="Q11" s="20">
        <f>SUM(K12:K15)</f>
        <v>0</v>
      </c>
      <c r="R11" s="20">
        <f>SUM(N12:N15)</f>
        <v>0</v>
      </c>
      <c r="S11" s="196">
        <f>IF(T$7="N",AH22,IF(T$7="Y",AI22,""))</f>
        <v>259320</v>
      </c>
      <c r="T11" s="197"/>
      <c r="U11" s="46"/>
      <c r="V11" s="21" t="s">
        <v>19</v>
      </c>
      <c r="W11" s="20">
        <f>SUM(K12:K15)</f>
        <v>0</v>
      </c>
      <c r="X11" s="53">
        <f>SUM(N12:N15)</f>
        <v>0</v>
      </c>
      <c r="Y11" s="229"/>
      <c r="Z11" s="230"/>
      <c r="AA11" s="46"/>
      <c r="AB11" s="18"/>
      <c r="AC11" s="18"/>
    </row>
    <row r="12" spans="1:36" ht="14.25" customHeight="1" thickBot="1" x14ac:dyDescent="0.3">
      <c r="A12" s="189"/>
      <c r="B12" s="165" t="s">
        <v>11</v>
      </c>
      <c r="C12" s="166"/>
      <c r="D12" s="166"/>
      <c r="E12" s="166"/>
      <c r="F12" s="167"/>
      <c r="G12" s="94"/>
      <c r="H12" s="2"/>
      <c r="J12" s="83" t="s">
        <v>27</v>
      </c>
      <c r="K12" s="84"/>
      <c r="L12" s="257"/>
      <c r="M12" s="85" t="e">
        <f>L7*K12</f>
        <v>#DIV/0!</v>
      </c>
      <c r="N12" s="84"/>
      <c r="O12" s="46"/>
      <c r="P12" s="54" t="s">
        <v>20</v>
      </c>
      <c r="Q12" s="54">
        <f>SUM(K16:K18)</f>
        <v>0</v>
      </c>
      <c r="R12" s="54">
        <f>SUM(N16:N18)</f>
        <v>0</v>
      </c>
      <c r="S12" s="196">
        <f>IF(T$7="N",AH23,IF(T$7="Y",AI23,""))</f>
        <v>288893</v>
      </c>
      <c r="T12" s="197"/>
      <c r="U12" s="46"/>
      <c r="V12" s="42" t="s">
        <v>20</v>
      </c>
      <c r="W12" s="42">
        <f>SUM(K16:K18)</f>
        <v>0</v>
      </c>
      <c r="X12" s="55">
        <f>SUM(N16:N18)</f>
        <v>0</v>
      </c>
      <c r="Y12" s="231"/>
      <c r="Z12" s="232"/>
      <c r="AA12" s="46"/>
      <c r="AB12" s="18"/>
      <c r="AC12" s="18"/>
    </row>
    <row r="13" spans="1:36" ht="14.25" customHeight="1" thickBot="1" x14ac:dyDescent="0.3">
      <c r="A13" s="189"/>
      <c r="B13" s="165" t="s">
        <v>35</v>
      </c>
      <c r="C13" s="166"/>
      <c r="D13" s="166"/>
      <c r="E13" s="166"/>
      <c r="F13" s="167"/>
      <c r="G13" s="94"/>
      <c r="H13" s="2"/>
      <c r="J13" s="7" t="s">
        <v>47</v>
      </c>
      <c r="K13" s="1"/>
      <c r="L13" s="257"/>
      <c r="M13" s="9" t="e">
        <f>L7*K13</f>
        <v>#DIV/0!</v>
      </c>
      <c r="N13" s="1"/>
      <c r="O13" s="46"/>
      <c r="P13" s="101" t="s">
        <v>29</v>
      </c>
      <c r="Q13" s="22"/>
      <c r="R13" s="23">
        <f>SUM(R8:R12)</f>
        <v>0</v>
      </c>
      <c r="S13" s="24"/>
      <c r="T13" s="102"/>
      <c r="U13" s="46"/>
      <c r="V13" s="105" t="s">
        <v>29</v>
      </c>
      <c r="W13" s="39"/>
      <c r="X13" s="40">
        <f>SUM(X8:X12)</f>
        <v>0</v>
      </c>
      <c r="Y13" s="41"/>
      <c r="Z13" s="106"/>
      <c r="AA13" s="46"/>
      <c r="AB13" s="18"/>
      <c r="AC13" s="18"/>
    </row>
    <row r="14" spans="1:36" ht="14.25" customHeight="1" thickBot="1" x14ac:dyDescent="0.3">
      <c r="A14" s="189"/>
      <c r="B14" s="165" t="s">
        <v>28</v>
      </c>
      <c r="C14" s="166"/>
      <c r="D14" s="166"/>
      <c r="E14" s="166"/>
      <c r="F14" s="167"/>
      <c r="G14" s="94"/>
      <c r="H14" s="2"/>
      <c r="J14" s="7" t="s">
        <v>6</v>
      </c>
      <c r="K14" s="1"/>
      <c r="L14" s="257"/>
      <c r="M14" s="9" t="e">
        <f>L7*K14</f>
        <v>#DIV/0!</v>
      </c>
      <c r="N14" s="1"/>
      <c r="O14" s="46"/>
      <c r="P14" s="101" t="s">
        <v>0</v>
      </c>
      <c r="Q14" s="26">
        <f>SUM(Q8:Q12)</f>
        <v>0</v>
      </c>
      <c r="R14" s="27"/>
      <c r="S14" s="27"/>
      <c r="T14" s="103"/>
      <c r="U14" s="46"/>
      <c r="V14" s="101" t="s">
        <v>0</v>
      </c>
      <c r="W14" s="26">
        <f>SUM(W8:W12)</f>
        <v>0</v>
      </c>
      <c r="X14" s="27"/>
      <c r="Y14" s="124"/>
      <c r="Z14" s="106"/>
      <c r="AA14" s="46"/>
      <c r="AB14" s="18"/>
      <c r="AC14" s="18"/>
    </row>
    <row r="15" spans="1:36" ht="14.25" customHeight="1" thickBot="1" x14ac:dyDescent="0.25">
      <c r="A15" s="189"/>
      <c r="B15" s="168" t="s">
        <v>12</v>
      </c>
      <c r="C15" s="168"/>
      <c r="D15" s="168"/>
      <c r="E15" s="168"/>
      <c r="F15" s="169"/>
      <c r="G15" s="94"/>
      <c r="H15" s="2"/>
      <c r="J15" s="86" t="s">
        <v>48</v>
      </c>
      <c r="K15" s="87"/>
      <c r="L15" s="257"/>
      <c r="M15" s="88" t="e">
        <f>L7*K15</f>
        <v>#DIV/0!</v>
      </c>
      <c r="N15" s="87"/>
      <c r="O15" s="46"/>
      <c r="P15" s="120"/>
      <c r="Q15" s="121"/>
      <c r="R15" s="121"/>
      <c r="S15" s="121"/>
      <c r="T15" s="119"/>
      <c r="U15" s="46"/>
      <c r="V15" s="122"/>
      <c r="W15" s="123"/>
      <c r="X15" s="123"/>
      <c r="Y15" s="205" t="s">
        <v>77</v>
      </c>
      <c r="Z15" s="206"/>
      <c r="AA15" s="46"/>
      <c r="AB15" s="18"/>
      <c r="AC15" s="18"/>
    </row>
    <row r="16" spans="1:36" ht="14.25" customHeight="1" x14ac:dyDescent="0.2">
      <c r="A16" s="189"/>
      <c r="B16" s="168" t="s">
        <v>61</v>
      </c>
      <c r="C16" s="168"/>
      <c r="D16" s="168"/>
      <c r="E16" s="168"/>
      <c r="F16" s="169"/>
      <c r="G16" s="94"/>
      <c r="H16" s="2"/>
      <c r="J16" s="80" t="s">
        <v>10</v>
      </c>
      <c r="K16" s="81"/>
      <c r="L16" s="257"/>
      <c r="M16" s="82" t="e">
        <f>L7*K16</f>
        <v>#DIV/0!</v>
      </c>
      <c r="N16" s="81"/>
      <c r="O16" s="46"/>
      <c r="U16" s="46"/>
      <c r="Y16" s="207"/>
      <c r="Z16" s="208"/>
      <c r="AA16" s="46"/>
      <c r="AB16" s="18"/>
      <c r="AC16" s="18"/>
    </row>
    <row r="17" spans="1:36" ht="14.25" customHeight="1" x14ac:dyDescent="0.2">
      <c r="A17" s="189"/>
      <c r="B17" s="126" t="s">
        <v>41</v>
      </c>
      <c r="G17" s="94"/>
      <c r="H17" s="2"/>
      <c r="J17" s="7" t="s">
        <v>49</v>
      </c>
      <c r="K17" s="1"/>
      <c r="L17" s="257"/>
      <c r="M17" s="9" t="e">
        <f>L7*K17</f>
        <v>#DIV/0!</v>
      </c>
      <c r="N17" s="1"/>
      <c r="O17" s="46"/>
      <c r="P17" s="200" t="s">
        <v>23</v>
      </c>
      <c r="Q17" s="201"/>
      <c r="R17" s="234" t="s">
        <v>21</v>
      </c>
      <c r="S17" s="193" t="s">
        <v>25</v>
      </c>
      <c r="T17" s="194"/>
      <c r="U17" s="46"/>
      <c r="V17" s="200" t="s">
        <v>2</v>
      </c>
      <c r="W17" s="201"/>
      <c r="X17" s="233" t="s">
        <v>21</v>
      </c>
      <c r="Y17" s="161"/>
      <c r="Z17" s="209"/>
      <c r="AA17" s="46"/>
      <c r="AB17" s="97" t="s">
        <v>3</v>
      </c>
      <c r="AC17" s="98" t="s">
        <v>0</v>
      </c>
      <c r="AD17" s="99" t="s">
        <v>30</v>
      </c>
      <c r="AE17" s="248" t="s">
        <v>13</v>
      </c>
      <c r="AF17" s="249"/>
      <c r="AH17" s="144"/>
      <c r="AI17" s="144"/>
    </row>
    <row r="18" spans="1:36" ht="14.25" customHeight="1" x14ac:dyDescent="0.25">
      <c r="A18" s="189"/>
      <c r="B18" s="168" t="s">
        <v>9</v>
      </c>
      <c r="C18" s="168"/>
      <c r="D18" s="168"/>
      <c r="E18" s="168"/>
      <c r="F18" s="169"/>
      <c r="G18" s="94"/>
      <c r="H18" s="2"/>
      <c r="J18" s="7" t="s">
        <v>50</v>
      </c>
      <c r="K18" s="1"/>
      <c r="L18" s="258"/>
      <c r="M18" s="9" t="e">
        <f>L7*K18</f>
        <v>#DIV/0!</v>
      </c>
      <c r="N18" s="1"/>
      <c r="O18" s="46"/>
      <c r="P18" s="223">
        <f>H44</f>
        <v>0</v>
      </c>
      <c r="Q18" s="224"/>
      <c r="R18" s="234"/>
      <c r="S18" s="225">
        <f>(R8*S8)+(R9*S9)+(R10*S10)+(R11*S11)+(R12*S12)</f>
        <v>0</v>
      </c>
      <c r="T18" s="226"/>
      <c r="U18" s="46"/>
      <c r="V18" s="235">
        <f>H44</f>
        <v>0</v>
      </c>
      <c r="W18" s="236"/>
      <c r="X18" s="234"/>
      <c r="Y18" s="237">
        <f>IF(ISERROR(SUM(X13*Y8)),"",SUM(X13*Y8))</f>
        <v>0</v>
      </c>
      <c r="Z18" s="238"/>
      <c r="AA18" s="46"/>
      <c r="AB18" s="220" t="s">
        <v>32</v>
      </c>
      <c r="AC18" s="150"/>
      <c r="AD18" s="150"/>
      <c r="AE18" s="221"/>
      <c r="AF18" s="1" t="s">
        <v>14</v>
      </c>
      <c r="AH18" s="144" t="s">
        <v>141</v>
      </c>
      <c r="AI18" s="144" t="s">
        <v>142</v>
      </c>
      <c r="AJ18" s="62"/>
    </row>
    <row r="19" spans="1:36" ht="16.5" customHeight="1" x14ac:dyDescent="0.2">
      <c r="A19" s="189"/>
      <c r="B19" s="168" t="s">
        <v>88</v>
      </c>
      <c r="C19" s="168"/>
      <c r="D19" s="168"/>
      <c r="E19" s="168"/>
      <c r="F19" s="169"/>
      <c r="G19" s="94"/>
      <c r="H19" s="145"/>
      <c r="J19" s="11"/>
      <c r="K19" s="11"/>
      <c r="L19" s="13"/>
      <c r="M19" s="9" t="e">
        <f>SUM(M7:M18)</f>
        <v>#DIV/0!</v>
      </c>
      <c r="N19" s="7">
        <f>SUM(N7:N18)</f>
        <v>0</v>
      </c>
      <c r="O19" s="46"/>
      <c r="Q19" s="30"/>
      <c r="R19" s="30"/>
      <c r="S19" s="30"/>
      <c r="T19" s="30"/>
      <c r="U19" s="46"/>
      <c r="AA19" s="46"/>
      <c r="AB19" s="100" t="s">
        <v>16</v>
      </c>
      <c r="AC19" s="47">
        <f>K7</f>
        <v>0</v>
      </c>
      <c r="AD19" s="48">
        <f>N7</f>
        <v>0</v>
      </c>
      <c r="AE19" s="196">
        <f>IF(AF$18="N",AH19,IF(AF$18="Y",AI19,""))</f>
        <v>145685</v>
      </c>
      <c r="AF19" s="197"/>
      <c r="AH19" s="142">
        <v>145685</v>
      </c>
      <c r="AI19" s="142">
        <v>153314</v>
      </c>
      <c r="AJ19" s="143"/>
    </row>
    <row r="20" spans="1:36" ht="14.25" customHeight="1" x14ac:dyDescent="0.2">
      <c r="A20" s="189"/>
      <c r="B20" s="168" t="s">
        <v>89</v>
      </c>
      <c r="C20" s="168"/>
      <c r="D20" s="168"/>
      <c r="E20" s="168"/>
      <c r="F20" s="169"/>
      <c r="G20" s="94"/>
      <c r="H20" s="2"/>
      <c r="J20" s="11"/>
      <c r="K20" s="11"/>
      <c r="L20" s="12"/>
      <c r="M20" s="2"/>
      <c r="O20" s="46"/>
      <c r="P20" s="222" t="s">
        <v>31</v>
      </c>
      <c r="Q20" s="222"/>
      <c r="R20" s="222"/>
      <c r="S20" s="222"/>
      <c r="T20" s="222"/>
      <c r="U20" s="46"/>
      <c r="V20" s="195" t="s">
        <v>78</v>
      </c>
      <c r="W20" s="182"/>
      <c r="X20" s="182"/>
      <c r="Y20" s="182"/>
      <c r="Z20" s="182"/>
      <c r="AA20" s="46"/>
      <c r="AB20" s="20" t="s">
        <v>17</v>
      </c>
      <c r="AC20" s="20">
        <f>K8</f>
        <v>0</v>
      </c>
      <c r="AD20" s="52">
        <f>N8</f>
        <v>0</v>
      </c>
      <c r="AE20" s="196">
        <f>IF(AF$18="N",AH20,IF(AF$18="Y",AI20,""))</f>
        <v>167978</v>
      </c>
      <c r="AF20" s="197"/>
      <c r="AH20" s="142">
        <v>167978</v>
      </c>
      <c r="AI20" s="143">
        <v>175752</v>
      </c>
      <c r="AJ20" s="143"/>
    </row>
    <row r="21" spans="1:36" ht="14.25" customHeight="1" x14ac:dyDescent="0.2">
      <c r="A21" s="189"/>
      <c r="B21" s="168" t="s">
        <v>39</v>
      </c>
      <c r="C21" s="168"/>
      <c r="D21" s="168"/>
      <c r="E21" s="168"/>
      <c r="F21" s="169"/>
      <c r="G21" s="94"/>
      <c r="H21" s="2"/>
      <c r="J21" s="2" t="s">
        <v>1</v>
      </c>
      <c r="K21" s="7">
        <f>SUM(K7:K18)</f>
        <v>0</v>
      </c>
      <c r="L21" s="8" t="e">
        <f>H46</f>
        <v>#DIV/0!</v>
      </c>
      <c r="M21" s="9" t="e">
        <f>L21*K21</f>
        <v>#DIV/0!</v>
      </c>
      <c r="N21" s="43"/>
      <c r="O21" s="46"/>
      <c r="P21" s="222"/>
      <c r="Q21" s="222"/>
      <c r="R21" s="222"/>
      <c r="S21" s="222"/>
      <c r="T21" s="222"/>
      <c r="U21" s="46"/>
      <c r="V21" s="182"/>
      <c r="W21" s="182"/>
      <c r="X21" s="182"/>
      <c r="Y21" s="182"/>
      <c r="Z21" s="182"/>
      <c r="AA21" s="46"/>
      <c r="AB21" s="20" t="s">
        <v>18</v>
      </c>
      <c r="AC21" s="20">
        <f>SUM(K9:K11)</f>
        <v>0</v>
      </c>
      <c r="AD21" s="20">
        <f>SUM(N9:N11)</f>
        <v>0</v>
      </c>
      <c r="AE21" s="196">
        <f>IF(AF$18="N",AH21,IF(AF$18="Y",AI21,""))</f>
        <v>202586</v>
      </c>
      <c r="AF21" s="197"/>
      <c r="AH21" s="142">
        <v>202586</v>
      </c>
      <c r="AI21" s="143">
        <v>213718</v>
      </c>
      <c r="AJ21" s="143"/>
    </row>
    <row r="22" spans="1:36" ht="14.25" customHeight="1" x14ac:dyDescent="0.2">
      <c r="A22" s="189"/>
      <c r="B22" s="168" t="s">
        <v>139</v>
      </c>
      <c r="C22" s="168"/>
      <c r="D22" s="168"/>
      <c r="E22" s="168"/>
      <c r="F22" s="169"/>
      <c r="G22" s="94"/>
      <c r="H22" s="146"/>
      <c r="J22" s="6"/>
      <c r="K22" s="6"/>
      <c r="L22" s="10"/>
      <c r="M22" s="118" t="s">
        <v>75</v>
      </c>
      <c r="N22" s="43"/>
      <c r="O22" s="46"/>
      <c r="P22" s="37" t="s">
        <v>22</v>
      </c>
      <c r="Q22" s="38"/>
      <c r="R22" s="44" t="s">
        <v>21</v>
      </c>
      <c r="S22" s="37" t="s">
        <v>24</v>
      </c>
      <c r="T22" s="38"/>
      <c r="U22" s="46"/>
      <c r="V22" s="182"/>
      <c r="W22" s="182"/>
      <c r="X22" s="182"/>
      <c r="Y22" s="182"/>
      <c r="Z22" s="182"/>
      <c r="AA22" s="46"/>
      <c r="AB22" s="21" t="s">
        <v>19</v>
      </c>
      <c r="AC22" s="20">
        <f>SUM(K12:K15)</f>
        <v>0</v>
      </c>
      <c r="AD22" s="20">
        <f>SUM(N12:N15)</f>
        <v>0</v>
      </c>
      <c r="AE22" s="196">
        <f>IF(AF$18="N",AH22,IF(AF$18="Y",AI22,""))</f>
        <v>259320</v>
      </c>
      <c r="AF22" s="197"/>
      <c r="AH22" s="142">
        <v>259320</v>
      </c>
      <c r="AI22" s="143">
        <v>276482</v>
      </c>
      <c r="AJ22" s="143"/>
    </row>
    <row r="23" spans="1:36" ht="14.25" customHeight="1" thickBot="1" x14ac:dyDescent="0.3">
      <c r="A23" s="189"/>
      <c r="B23" s="168" t="s">
        <v>36</v>
      </c>
      <c r="C23" s="168"/>
      <c r="D23" s="168"/>
      <c r="E23" s="168"/>
      <c r="F23" s="169"/>
      <c r="G23" s="94"/>
      <c r="H23" s="2"/>
      <c r="J23" s="187" t="s">
        <v>60</v>
      </c>
      <c r="K23" s="150"/>
      <c r="L23" s="150"/>
      <c r="M23" s="117" t="e">
        <f>ROUNDUP(M21,0)</f>
        <v>#DIV/0!</v>
      </c>
      <c r="O23" s="46"/>
      <c r="P23" s="198" t="e">
        <f>H46</f>
        <v>#DIV/0!</v>
      </c>
      <c r="Q23" s="199"/>
      <c r="R23" s="44"/>
      <c r="S23" s="198" t="str">
        <f>IF(ISERROR(R13/Q14),"", R13/Q14)</f>
        <v/>
      </c>
      <c r="T23" s="199"/>
      <c r="U23" s="46"/>
      <c r="V23" s="108"/>
      <c r="W23" s="108"/>
      <c r="X23" s="108"/>
      <c r="Y23" s="108"/>
      <c r="Z23" s="108"/>
      <c r="AA23" s="46"/>
      <c r="AB23" s="54" t="s">
        <v>20</v>
      </c>
      <c r="AC23" s="54">
        <f>SUM(K16:K18)</f>
        <v>0</v>
      </c>
      <c r="AD23" s="54">
        <f>SUM(N16:N18)</f>
        <v>0</v>
      </c>
      <c r="AE23" s="196">
        <f>IF(AF$18="N",AH23,IF(AF$18="Y",AI23,""))</f>
        <v>288893</v>
      </c>
      <c r="AF23" s="197"/>
      <c r="AH23" s="142">
        <v>288893</v>
      </c>
      <c r="AI23" s="143">
        <v>303490</v>
      </c>
    </row>
    <row r="24" spans="1:36" ht="14.25" customHeight="1" thickBot="1" x14ac:dyDescent="0.25">
      <c r="A24" s="189"/>
      <c r="B24" s="168" t="s">
        <v>40</v>
      </c>
      <c r="C24" s="168"/>
      <c r="D24" s="168"/>
      <c r="E24" s="168"/>
      <c r="F24" s="169"/>
      <c r="G24" s="94"/>
      <c r="H24" s="2"/>
      <c r="J24" s="6"/>
      <c r="K24" s="6"/>
      <c r="L24" s="10"/>
      <c r="M24" s="6"/>
      <c r="N24" s="2"/>
      <c r="O24" s="46"/>
      <c r="P24" s="63"/>
      <c r="Q24" s="64"/>
      <c r="R24" s="65"/>
      <c r="S24" s="64"/>
      <c r="T24" s="64"/>
      <c r="U24" s="46"/>
      <c r="V24" s="210" t="s">
        <v>79</v>
      </c>
      <c r="W24" s="182"/>
      <c r="X24" s="182"/>
      <c r="Y24" s="182"/>
      <c r="Z24" s="182"/>
      <c r="AA24" s="46"/>
      <c r="AB24" s="101" t="s">
        <v>137</v>
      </c>
      <c r="AC24" s="22"/>
      <c r="AD24" s="23">
        <f>SUM(AD19:AD23)</f>
        <v>0</v>
      </c>
      <c r="AE24" s="24"/>
      <c r="AF24" s="102"/>
    </row>
    <row r="25" spans="1:36" ht="14.25" customHeight="1" x14ac:dyDescent="0.25">
      <c r="A25" s="189"/>
      <c r="B25" s="154" t="s">
        <v>42</v>
      </c>
      <c r="C25" s="155"/>
      <c r="D25" s="156" t="s">
        <v>140</v>
      </c>
      <c r="E25" s="157"/>
      <c r="F25" s="158"/>
      <c r="G25" s="94"/>
      <c r="H25" s="2"/>
      <c r="J25" s="159" t="s">
        <v>65</v>
      </c>
      <c r="K25" s="160"/>
      <c r="L25" s="160"/>
      <c r="M25" s="160"/>
      <c r="N25" s="163">
        <f>ROUNDUP(0.2*N19,0)</f>
        <v>0</v>
      </c>
      <c r="O25" s="46"/>
      <c r="P25" s="195" t="s">
        <v>81</v>
      </c>
      <c r="Q25" s="182"/>
      <c r="R25" s="182"/>
      <c r="S25" s="182"/>
      <c r="T25" s="182"/>
      <c r="U25" s="46"/>
      <c r="V25" s="182"/>
      <c r="W25" s="182"/>
      <c r="X25" s="182"/>
      <c r="Y25" s="182"/>
      <c r="Z25" s="182"/>
      <c r="AA25" s="46"/>
      <c r="AB25" s="28"/>
      <c r="AC25" s="28"/>
    </row>
    <row r="26" spans="1:36" ht="14.25" customHeight="1" x14ac:dyDescent="0.2">
      <c r="A26" s="190" t="s">
        <v>63</v>
      </c>
      <c r="B26" s="183"/>
      <c r="C26" s="183"/>
      <c r="D26" s="183"/>
      <c r="E26" s="183"/>
      <c r="F26" s="191"/>
      <c r="G26" s="95">
        <f>SUM(G7:G25)</f>
        <v>0</v>
      </c>
      <c r="H26" s="74"/>
      <c r="J26" s="161"/>
      <c r="K26" s="162"/>
      <c r="L26" s="162"/>
      <c r="M26" s="162"/>
      <c r="N26" s="164"/>
      <c r="O26" s="46"/>
      <c r="P26" s="182"/>
      <c r="Q26" s="182"/>
      <c r="R26" s="182"/>
      <c r="S26" s="182"/>
      <c r="T26" s="182"/>
      <c r="U26" s="46"/>
      <c r="V26" s="182"/>
      <c r="W26" s="182"/>
      <c r="X26" s="182"/>
      <c r="Y26" s="182"/>
      <c r="Z26" s="182"/>
      <c r="AA26" s="46"/>
      <c r="AB26" s="28"/>
      <c r="AC26" s="28"/>
    </row>
    <row r="27" spans="1:36" ht="14.25" customHeight="1" x14ac:dyDescent="0.25">
      <c r="A27" s="73"/>
      <c r="B27" s="2"/>
      <c r="C27" s="2"/>
      <c r="D27" s="2"/>
      <c r="E27" s="2"/>
      <c r="F27" s="2"/>
      <c r="G27" s="2"/>
      <c r="J27" s="149" t="s">
        <v>62</v>
      </c>
      <c r="K27" s="150"/>
      <c r="L27" s="150"/>
      <c r="M27" s="150"/>
      <c r="N27" s="7">
        <f>ROUNDDOWN(0.1*N19,0)</f>
        <v>0</v>
      </c>
      <c r="O27" s="46"/>
      <c r="P27" s="182"/>
      <c r="Q27" s="182"/>
      <c r="R27" s="182"/>
      <c r="S27" s="182"/>
      <c r="T27" s="182"/>
      <c r="U27" s="46"/>
      <c r="V27" s="111"/>
      <c r="W27" s="111"/>
      <c r="X27" s="111"/>
      <c r="Y27" s="111"/>
      <c r="Z27" s="111"/>
      <c r="AA27" s="46"/>
      <c r="AB27" s="28"/>
      <c r="AC27" s="28"/>
    </row>
    <row r="28" spans="1:36" ht="14.25" customHeight="1" x14ac:dyDescent="0.25">
      <c r="A28" s="181" t="s">
        <v>54</v>
      </c>
      <c r="B28" s="184"/>
      <c r="C28" s="184"/>
      <c r="D28" s="184"/>
      <c r="E28" s="184"/>
      <c r="F28" s="184"/>
      <c r="G28" s="192"/>
      <c r="H28" s="75">
        <f>H6-SUM(G7:G25)</f>
        <v>0</v>
      </c>
      <c r="J28" s="151" t="s">
        <v>59</v>
      </c>
      <c r="K28" s="152"/>
      <c r="L28" s="152"/>
      <c r="M28" s="152"/>
      <c r="N28" s="153"/>
      <c r="O28" s="46"/>
      <c r="P28" s="125"/>
      <c r="Q28" s="125"/>
      <c r="R28" s="125"/>
      <c r="S28" s="125"/>
      <c r="T28" s="125"/>
      <c r="U28" s="46"/>
      <c r="V28" s="239" t="s">
        <v>80</v>
      </c>
      <c r="W28" s="182"/>
      <c r="X28" s="182"/>
      <c r="Y28" s="182"/>
      <c r="Z28" s="182"/>
      <c r="AA28" s="46"/>
      <c r="AB28" s="261" t="s">
        <v>136</v>
      </c>
      <c r="AC28" s="155"/>
      <c r="AD28" s="155"/>
      <c r="AE28" s="155"/>
      <c r="AF28" s="155"/>
    </row>
    <row r="29" spans="1:36" ht="14.25" customHeight="1" x14ac:dyDescent="0.25">
      <c r="A29" s="181" t="s">
        <v>70</v>
      </c>
      <c r="B29" s="182"/>
      <c r="C29" s="182"/>
      <c r="D29" s="182"/>
      <c r="E29" s="182"/>
      <c r="F29" s="182"/>
      <c r="G29" s="182"/>
      <c r="H29" s="76" t="e">
        <f>1-(H28/H6)</f>
        <v>#DIV/0!</v>
      </c>
      <c r="P29" s="125"/>
      <c r="Q29" s="125"/>
      <c r="R29" s="125"/>
      <c r="S29" s="125"/>
      <c r="T29" s="125"/>
      <c r="U29" s="17"/>
      <c r="V29" s="182"/>
      <c r="W29" s="182"/>
      <c r="X29" s="182"/>
      <c r="Y29" s="182"/>
      <c r="Z29" s="182"/>
      <c r="AA29" s="17"/>
      <c r="AB29" s="155"/>
      <c r="AC29" s="155"/>
      <c r="AD29" s="155"/>
      <c r="AE29" s="155"/>
      <c r="AF29" s="155"/>
    </row>
    <row r="30" spans="1:36" ht="14.25" customHeight="1" x14ac:dyDescent="0.25">
      <c r="A30" s="92"/>
      <c r="B30" s="93"/>
      <c r="C30" s="93"/>
      <c r="D30" s="93"/>
      <c r="E30" s="93"/>
      <c r="F30" s="93"/>
      <c r="G30" s="109"/>
      <c r="H30" s="110"/>
      <c r="J30" s="177" t="s">
        <v>57</v>
      </c>
      <c r="K30" s="155"/>
      <c r="L30" s="155"/>
      <c r="M30" s="155"/>
      <c r="N30" s="155"/>
      <c r="P30" s="125"/>
      <c r="Q30" s="125"/>
      <c r="R30" s="125"/>
      <c r="S30" s="125"/>
      <c r="T30" s="125"/>
      <c r="U30" s="31"/>
      <c r="V30" s="182"/>
      <c r="W30" s="182"/>
      <c r="X30" s="182"/>
      <c r="Y30" s="182"/>
      <c r="Z30" s="182"/>
      <c r="AA30" s="31"/>
      <c r="AB30" s="155"/>
      <c r="AC30" s="155"/>
      <c r="AD30" s="155"/>
      <c r="AE30" s="155"/>
      <c r="AF30" s="155"/>
    </row>
    <row r="31" spans="1:36" ht="14.25" customHeight="1" x14ac:dyDescent="0.25">
      <c r="A31" s="147" t="s">
        <v>66</v>
      </c>
      <c r="B31" s="148"/>
      <c r="C31" s="148"/>
      <c r="D31" s="148"/>
      <c r="E31" s="148"/>
      <c r="F31" s="148"/>
      <c r="G31" s="148"/>
      <c r="H31" s="113"/>
      <c r="J31" s="6"/>
      <c r="K31" s="6"/>
      <c r="L31" s="10"/>
      <c r="M31" s="6"/>
      <c r="N31" s="56"/>
      <c r="P31" s="69"/>
      <c r="Q31" s="69"/>
      <c r="R31" s="69"/>
      <c r="S31" s="69"/>
      <c r="T31" s="69"/>
      <c r="U31" s="32"/>
      <c r="V31" s="107"/>
      <c r="W31" s="107"/>
      <c r="X31" s="107"/>
      <c r="Y31" s="107"/>
      <c r="Z31" s="107"/>
      <c r="AA31" s="32"/>
      <c r="AB31" s="155"/>
      <c r="AC31" s="155"/>
      <c r="AD31" s="155"/>
      <c r="AE31" s="155"/>
      <c r="AF31" s="155"/>
    </row>
    <row r="32" spans="1:36" ht="14.25" customHeight="1" x14ac:dyDescent="0.25">
      <c r="A32" s="147" t="s">
        <v>67</v>
      </c>
      <c r="B32" s="148"/>
      <c r="C32" s="148"/>
      <c r="D32" s="148"/>
      <c r="E32" s="148"/>
      <c r="F32" s="148"/>
      <c r="G32" s="148"/>
      <c r="H32" s="113"/>
      <c r="J32" s="68"/>
      <c r="K32" s="68"/>
      <c r="L32" s="68"/>
      <c r="M32" s="68"/>
      <c r="N32" s="68"/>
      <c r="U32" s="32"/>
      <c r="AA32" s="32"/>
      <c r="AB32" s="155"/>
      <c r="AC32" s="155"/>
      <c r="AD32" s="155"/>
      <c r="AE32" s="155"/>
      <c r="AF32" s="155"/>
    </row>
    <row r="33" spans="1:29" ht="14.25" customHeight="1" x14ac:dyDescent="0.25">
      <c r="A33" s="147" t="s">
        <v>72</v>
      </c>
      <c r="B33" s="148"/>
      <c r="C33" s="148"/>
      <c r="D33" s="148"/>
      <c r="E33" s="148"/>
      <c r="F33" s="148"/>
      <c r="G33" s="148"/>
      <c r="H33" s="113"/>
      <c r="J33" s="68"/>
      <c r="K33" s="68"/>
      <c r="L33" s="68"/>
      <c r="M33" s="68"/>
      <c r="N33" s="68"/>
      <c r="U33" s="32"/>
      <c r="V33" s="125"/>
      <c r="W33" s="125"/>
      <c r="X33" s="125"/>
      <c r="Y33" s="125"/>
      <c r="Z33" s="125"/>
      <c r="AA33" s="32"/>
      <c r="AB33" s="58"/>
      <c r="AC33" s="58"/>
    </row>
    <row r="34" spans="1:29" ht="14.25" customHeight="1" x14ac:dyDescent="0.25">
      <c r="A34" s="147" t="s">
        <v>68</v>
      </c>
      <c r="B34" s="148"/>
      <c r="C34" s="148"/>
      <c r="D34" s="148"/>
      <c r="E34" s="148"/>
      <c r="F34" s="148"/>
      <c r="G34" s="148"/>
      <c r="H34" s="113"/>
      <c r="J34" s="68"/>
      <c r="K34" s="68"/>
      <c r="L34" s="68"/>
      <c r="M34" s="68"/>
      <c r="N34" s="68"/>
      <c r="U34" s="32"/>
      <c r="V34" s="125"/>
      <c r="W34" s="125"/>
      <c r="X34" s="125"/>
      <c r="Y34" s="125"/>
      <c r="Z34" s="125"/>
      <c r="AA34" s="32"/>
    </row>
    <row r="35" spans="1:29" ht="14.25" customHeight="1" x14ac:dyDescent="0.25">
      <c r="A35" s="180" t="s">
        <v>69</v>
      </c>
      <c r="B35" s="160"/>
      <c r="C35" s="160"/>
      <c r="D35" s="160"/>
      <c r="E35" s="160"/>
      <c r="F35" s="160"/>
      <c r="G35" s="160"/>
      <c r="H35" s="112">
        <f>SUM(H31:H34)</f>
        <v>0</v>
      </c>
      <c r="J35" s="68"/>
      <c r="K35" s="68"/>
      <c r="L35" s="68"/>
      <c r="M35" s="68"/>
      <c r="N35" s="68"/>
      <c r="U35" s="33"/>
      <c r="V35" s="125"/>
      <c r="W35" s="125"/>
      <c r="X35" s="125"/>
      <c r="Y35" s="125"/>
      <c r="Z35" s="125"/>
      <c r="AA35" s="33"/>
    </row>
    <row r="36" spans="1:29" ht="14.25" customHeight="1" x14ac:dyDescent="0.2">
      <c r="J36" s="68"/>
      <c r="K36" s="68"/>
      <c r="L36" s="68"/>
      <c r="M36" s="68"/>
      <c r="N36" s="68"/>
      <c r="U36" s="32"/>
      <c r="V36" s="125"/>
      <c r="W36" s="125"/>
      <c r="X36" s="125"/>
      <c r="Y36" s="125"/>
      <c r="Z36" s="125"/>
      <c r="AA36" s="32"/>
    </row>
    <row r="37" spans="1:29" ht="14.25" customHeight="1" x14ac:dyDescent="0.2">
      <c r="A37" s="185" t="s">
        <v>74</v>
      </c>
      <c r="B37" s="183" t="s">
        <v>73</v>
      </c>
      <c r="C37" s="184"/>
      <c r="D37" s="184"/>
      <c r="E37" s="184"/>
      <c r="F37" s="184"/>
      <c r="G37" s="184"/>
      <c r="H37" s="179" t="e">
        <f>H35*H29</f>
        <v>#DIV/0!</v>
      </c>
      <c r="J37" s="67"/>
      <c r="K37" s="67"/>
      <c r="L37" s="67"/>
      <c r="M37" s="67"/>
      <c r="N37" s="67"/>
      <c r="V37" s="16"/>
      <c r="W37" s="16"/>
      <c r="X37" s="16"/>
      <c r="Y37" s="16"/>
      <c r="Z37" s="16"/>
    </row>
    <row r="38" spans="1:29" ht="14.25" customHeight="1" x14ac:dyDescent="0.2">
      <c r="A38" s="186"/>
      <c r="B38" s="184"/>
      <c r="C38" s="184"/>
      <c r="D38" s="184"/>
      <c r="E38" s="184"/>
      <c r="F38" s="184"/>
      <c r="G38" s="184"/>
      <c r="H38" s="155"/>
      <c r="J38" s="14"/>
      <c r="K38" s="59"/>
      <c r="L38" s="59"/>
      <c r="M38" s="59"/>
      <c r="N38" s="59"/>
      <c r="U38" s="60"/>
      <c r="AA38" s="60"/>
    </row>
    <row r="39" spans="1:29" ht="14.25" customHeight="1" x14ac:dyDescent="0.25">
      <c r="A39" s="114"/>
      <c r="B39" s="115"/>
      <c r="C39" s="115"/>
      <c r="D39" s="115"/>
      <c r="E39" s="115"/>
      <c r="F39" s="115"/>
      <c r="G39" s="115"/>
      <c r="K39" s="45"/>
      <c r="L39" s="45"/>
      <c r="M39" s="45"/>
      <c r="N39" s="45"/>
    </row>
    <row r="40" spans="1:29" ht="14.25" customHeight="1" x14ac:dyDescent="0.25">
      <c r="A40" s="92"/>
      <c r="B40" s="71"/>
      <c r="C40" s="71"/>
      <c r="D40" s="71"/>
      <c r="E40" s="71"/>
      <c r="F40" s="71"/>
      <c r="G40" s="71"/>
      <c r="U40" s="25"/>
      <c r="AA40" s="25"/>
    </row>
    <row r="41" spans="1:29" ht="14.25" customHeight="1" x14ac:dyDescent="0.2">
      <c r="A41" s="181" t="s">
        <v>71</v>
      </c>
      <c r="B41" s="182"/>
      <c r="C41" s="182"/>
      <c r="D41" s="182"/>
      <c r="E41" s="182"/>
      <c r="F41" s="182"/>
      <c r="G41" s="182"/>
      <c r="H41" s="178" t="e">
        <f>H28-H37</f>
        <v>#DIV/0!</v>
      </c>
    </row>
    <row r="42" spans="1:29" ht="14.25" customHeight="1" x14ac:dyDescent="0.2">
      <c r="A42" s="182"/>
      <c r="B42" s="182"/>
      <c r="C42" s="182"/>
      <c r="D42" s="182"/>
      <c r="E42" s="182"/>
      <c r="F42" s="182"/>
      <c r="G42" s="182"/>
      <c r="H42" s="155"/>
    </row>
    <row r="43" spans="1:29" ht="14.25" customHeight="1" x14ac:dyDescent="0.25">
      <c r="A43" s="2"/>
      <c r="H43" s="107"/>
    </row>
    <row r="44" spans="1:29" ht="14.25" customHeight="1" x14ac:dyDescent="0.25">
      <c r="A44" s="171" t="s">
        <v>44</v>
      </c>
      <c r="B44" s="172"/>
      <c r="C44" s="172"/>
      <c r="D44" s="172"/>
      <c r="E44" s="172"/>
      <c r="F44" s="172"/>
      <c r="G44" s="173"/>
      <c r="H44" s="116"/>
    </row>
    <row r="45" spans="1:29" ht="14.25" customHeight="1" x14ac:dyDescent="0.2">
      <c r="A45" s="14"/>
      <c r="B45" s="3"/>
      <c r="C45" s="4"/>
      <c r="D45" s="2"/>
      <c r="E45" s="2"/>
      <c r="F45" s="2"/>
      <c r="G45" s="2"/>
      <c r="J45" s="45"/>
      <c r="K45" s="45"/>
      <c r="L45" s="45"/>
      <c r="M45" s="45"/>
      <c r="N45" s="45"/>
    </row>
    <row r="46" spans="1:29" ht="14.25" customHeight="1" x14ac:dyDescent="0.25">
      <c r="A46" s="174" t="s">
        <v>43</v>
      </c>
      <c r="B46" s="175"/>
      <c r="C46" s="175"/>
      <c r="D46" s="175"/>
      <c r="E46" s="175"/>
      <c r="F46" s="175"/>
      <c r="G46" s="176"/>
      <c r="H46" s="76" t="e">
        <f>H44/H41</f>
        <v>#DIV/0!</v>
      </c>
      <c r="J46" s="170" t="s">
        <v>37</v>
      </c>
      <c r="K46" s="170"/>
      <c r="L46" s="170"/>
      <c r="M46" s="170"/>
      <c r="N46" s="170"/>
      <c r="V46" s="61"/>
      <c r="W46" s="61"/>
      <c r="X46" s="61"/>
      <c r="Y46" s="62"/>
      <c r="Z46" s="62"/>
    </row>
    <row r="47" spans="1:29" ht="14.25" customHeight="1" x14ac:dyDescent="0.2">
      <c r="A47" s="14"/>
      <c r="H47" s="66"/>
      <c r="J47" s="170"/>
      <c r="K47" s="170"/>
      <c r="L47" s="170"/>
      <c r="M47" s="170"/>
      <c r="N47" s="170"/>
      <c r="V47" s="61"/>
      <c r="W47" s="61"/>
      <c r="X47" s="61"/>
      <c r="Y47" s="62"/>
      <c r="Z47" s="62"/>
    </row>
    <row r="48" spans="1:29" ht="14.25" customHeight="1" x14ac:dyDescent="0.2">
      <c r="A48" s="14"/>
      <c r="B48" s="66"/>
      <c r="C48" s="66"/>
      <c r="D48" s="66"/>
      <c r="E48" s="66"/>
      <c r="F48" s="66"/>
      <c r="G48" s="66"/>
      <c r="J48" s="57"/>
      <c r="K48" s="57"/>
      <c r="L48" s="57"/>
      <c r="M48" s="57"/>
      <c r="N48" s="57"/>
    </row>
    <row r="49" spans="1:8" ht="14.25" customHeight="1" x14ac:dyDescent="0.25">
      <c r="A49" s="15"/>
      <c r="B49" s="66"/>
      <c r="C49" s="66"/>
      <c r="D49" s="66"/>
      <c r="E49" s="66"/>
      <c r="F49" s="66"/>
      <c r="G49" s="66"/>
      <c r="H49" s="71"/>
    </row>
    <row r="50" spans="1:8" ht="14.25" customHeight="1" x14ac:dyDescent="0.25">
      <c r="H50" s="71"/>
    </row>
    <row r="51" spans="1:8" ht="14.25" customHeight="1" x14ac:dyDescent="0.25">
      <c r="A51" s="70"/>
      <c r="B51" s="71"/>
      <c r="C51" s="71"/>
      <c r="D51" s="71"/>
      <c r="E51" s="71"/>
      <c r="F51" s="71"/>
      <c r="G51" s="71"/>
    </row>
    <row r="52" spans="1:8" ht="14.25" customHeight="1" x14ac:dyDescent="0.25">
      <c r="A52" s="71"/>
      <c r="B52" s="71"/>
      <c r="C52" s="71"/>
      <c r="D52" s="71"/>
      <c r="E52" s="71"/>
      <c r="F52" s="71"/>
      <c r="G52" s="71"/>
    </row>
    <row r="53" spans="1:8" ht="14.25" customHeight="1" x14ac:dyDescent="0.2"/>
    <row r="54" spans="1:8" ht="14.25" customHeight="1" x14ac:dyDescent="0.2"/>
    <row r="55" spans="1:8" ht="14.25" customHeight="1" x14ac:dyDescent="0.2"/>
    <row r="56" spans="1:8" ht="14.25" customHeight="1" x14ac:dyDescent="0.2"/>
    <row r="57" spans="1:8" ht="14.25" customHeight="1" x14ac:dyDescent="0.2"/>
    <row r="58" spans="1:8" ht="14.25" customHeight="1" x14ac:dyDescent="0.2"/>
    <row r="59" spans="1:8" ht="14.25" customHeight="1" x14ac:dyDescent="0.2"/>
    <row r="60" spans="1:8" ht="14.25" customHeight="1" x14ac:dyDescent="0.2"/>
    <row r="61" spans="1:8" ht="14.25" customHeight="1" x14ac:dyDescent="0.2"/>
    <row r="62" spans="1:8" ht="14.25" customHeight="1" x14ac:dyDescent="0.2"/>
    <row r="63" spans="1:8" ht="14.25" customHeight="1" x14ac:dyDescent="0.2"/>
    <row r="64" spans="1:8"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sheetData>
  <mergeCells count="89">
    <mergeCell ref="AB1:AF4"/>
    <mergeCell ref="AB5:AF5"/>
    <mergeCell ref="AB28:AF32"/>
    <mergeCell ref="AE17:AF17"/>
    <mergeCell ref="AB18:AE18"/>
    <mergeCell ref="AE19:AF19"/>
    <mergeCell ref="AE20:AF20"/>
    <mergeCell ref="AE21:AF21"/>
    <mergeCell ref="AE22:AF22"/>
    <mergeCell ref="AE23:AF23"/>
    <mergeCell ref="V28:Z30"/>
    <mergeCell ref="P25:T27"/>
    <mergeCell ref="A1:H4"/>
    <mergeCell ref="J1:N4"/>
    <mergeCell ref="A5:H5"/>
    <mergeCell ref="B15:F15"/>
    <mergeCell ref="A6:G6"/>
    <mergeCell ref="B7:F7"/>
    <mergeCell ref="V5:Z5"/>
    <mergeCell ref="S6:T6"/>
    <mergeCell ref="P5:T5"/>
    <mergeCell ref="S9:T9"/>
    <mergeCell ref="J5:N5"/>
    <mergeCell ref="L7:L18"/>
    <mergeCell ref="Y6:Z6"/>
    <mergeCell ref="S10:T10"/>
    <mergeCell ref="V7:Z7"/>
    <mergeCell ref="Y15:Z17"/>
    <mergeCell ref="V24:Z26"/>
    <mergeCell ref="P1:T4"/>
    <mergeCell ref="V1:Z4"/>
    <mergeCell ref="P7:S7"/>
    <mergeCell ref="P20:T21"/>
    <mergeCell ref="P18:Q18"/>
    <mergeCell ref="S18:T18"/>
    <mergeCell ref="Y8:Z12"/>
    <mergeCell ref="V17:W17"/>
    <mergeCell ref="X17:X18"/>
    <mergeCell ref="V18:W18"/>
    <mergeCell ref="Y18:Z18"/>
    <mergeCell ref="S12:T12"/>
    <mergeCell ref="R17:R18"/>
    <mergeCell ref="S17:T17"/>
    <mergeCell ref="V20:Z22"/>
    <mergeCell ref="S8:T8"/>
    <mergeCell ref="P23:Q23"/>
    <mergeCell ref="S23:T23"/>
    <mergeCell ref="S11:T11"/>
    <mergeCell ref="P17:Q17"/>
    <mergeCell ref="B20:F20"/>
    <mergeCell ref="A7:A25"/>
    <mergeCell ref="A26:F26"/>
    <mergeCell ref="A28:G28"/>
    <mergeCell ref="B21:F21"/>
    <mergeCell ref="B22:F22"/>
    <mergeCell ref="B18:F18"/>
    <mergeCell ref="B19:F19"/>
    <mergeCell ref="B23:F23"/>
    <mergeCell ref="B24:F24"/>
    <mergeCell ref="B8:F8"/>
    <mergeCell ref="B9:F9"/>
    <mergeCell ref="B10:F10"/>
    <mergeCell ref="B11:F11"/>
    <mergeCell ref="B12:F12"/>
    <mergeCell ref="B13:F13"/>
    <mergeCell ref="B14:F14"/>
    <mergeCell ref="B16:F16"/>
    <mergeCell ref="J46:N47"/>
    <mergeCell ref="A44:G44"/>
    <mergeCell ref="A46:G46"/>
    <mergeCell ref="J30:N30"/>
    <mergeCell ref="H41:H42"/>
    <mergeCell ref="H37:H38"/>
    <mergeCell ref="A35:G35"/>
    <mergeCell ref="A41:G42"/>
    <mergeCell ref="B37:G38"/>
    <mergeCell ref="A37:A38"/>
    <mergeCell ref="J23:L23"/>
    <mergeCell ref="A29:G29"/>
    <mergeCell ref="A31:G31"/>
    <mergeCell ref="A33:G33"/>
    <mergeCell ref="A34:G34"/>
    <mergeCell ref="A32:G32"/>
    <mergeCell ref="J27:M27"/>
    <mergeCell ref="J28:N28"/>
    <mergeCell ref="B25:C25"/>
    <mergeCell ref="D25:F25"/>
    <mergeCell ref="J25:M26"/>
    <mergeCell ref="N25:N26"/>
  </mergeCells>
  <conditionalFormatting sqref="S23:T24">
    <cfRule type="expression" dxfId="5" priority="17">
      <formula>S23&lt;P23</formula>
    </cfRule>
  </conditionalFormatting>
  <conditionalFormatting sqref="P18">
    <cfRule type="expression" dxfId="4" priority="3" stopIfTrue="1">
      <formula>P18:Q18-1&gt;S18:T18</formula>
    </cfRule>
    <cfRule type="expression" dxfId="3" priority="5">
      <formula>"&gt;w17:x17"</formula>
    </cfRule>
  </conditionalFormatting>
  <conditionalFormatting sqref="V18:W18">
    <cfRule type="cellIs" dxfId="2" priority="1" operator="greaterThan">
      <formula>$Y$18</formula>
    </cfRule>
  </conditionalFormatting>
  <conditionalFormatting sqref="Q18">
    <cfRule type="expression" dxfId="1" priority="20" stopIfTrue="1">
      <formula>Q18:R18-1&gt;T20:U20</formula>
    </cfRule>
    <cfRule type="expression" dxfId="0" priority="21">
      <formula>"&gt;w17:x17"</formula>
    </cfRule>
  </conditionalFormatting>
  <dataValidations count="6">
    <dataValidation operator="greaterThanOrEqual" allowBlank="1" showInputMessage="1" showErrorMessage="1" sqref="AI19:AI23 S8:S12 AE19:AE23"/>
    <dataValidation type="list" operator="greaterThanOrEqual" allowBlank="1" showInputMessage="1" showErrorMessage="1" sqref="Y8">
      <formula1>AJ8:AJ10</formula1>
    </dataValidation>
    <dataValidation type="list" allowBlank="1" showInputMessage="1" showErrorMessage="1" sqref="T7 AF18">
      <formula1>$AI$7:$AI$8</formula1>
    </dataValidation>
    <dataValidation type="list" operator="greaterThanOrEqual" allowBlank="1" showInputMessage="1" showErrorMessage="1" sqref="Z8:Z10 Y9:Y10">
      <formula1>#REF!</formula1>
    </dataValidation>
    <dataValidation type="list" operator="greaterThanOrEqual" allowBlank="1" showInputMessage="1" showErrorMessage="1" sqref="Z11:Z12">
      <formula1>AA40:AA40</formula1>
    </dataValidation>
    <dataValidation type="list" operator="greaterThanOrEqual" allowBlank="1" showInputMessage="1" showErrorMessage="1" sqref="Y11:Y12">
      <formula1>Z23:Z23</formula1>
    </dataValidation>
  </dataValidations>
  <pageMargins left="0.7" right="0.7" top="0.75" bottom="0.75" header="0.3" footer="0.3"/>
  <pageSetup orientation="portrait" r:id="rId1"/>
  <ignoredErrors>
    <ignoredError sqref="Q8:Q9 R8:R9 W8:W9"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59"/>
  <sheetViews>
    <sheetView topLeftCell="A50" workbookViewId="0">
      <selection activeCell="R28" sqref="R28:W28"/>
    </sheetView>
  </sheetViews>
  <sheetFormatPr defaultRowHeight="15" x14ac:dyDescent="0.25"/>
  <cols>
    <col min="1" max="16" width="2.42578125" customWidth="1"/>
    <col min="17" max="17" width="9.42578125" customWidth="1"/>
    <col min="18" max="35" width="2.42578125" customWidth="1"/>
    <col min="36" max="36" width="3.5703125" customWidth="1"/>
    <col min="37" max="108" width="2.42578125" customWidth="1"/>
  </cols>
  <sheetData>
    <row r="1" spans="1:41" ht="15" customHeight="1" x14ac:dyDescent="0.25">
      <c r="A1" s="264" t="s">
        <v>134</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6"/>
    </row>
    <row r="2" spans="1:41" ht="15.75" customHeight="1" thickBot="1" x14ac:dyDescent="0.3">
      <c r="A2" s="267"/>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9"/>
    </row>
    <row r="3" spans="1:41" s="128" customFormat="1" ht="5.0999999999999996" customHeight="1" x14ac:dyDescent="0.25">
      <c r="A3" s="127"/>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row>
    <row r="4" spans="1:41" ht="15" customHeight="1" x14ac:dyDescent="0.25">
      <c r="A4" s="270" t="s">
        <v>92</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row>
    <row r="5" spans="1:41" ht="15" customHeight="1" x14ac:dyDescent="0.25">
      <c r="A5" s="270"/>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row>
    <row r="6" spans="1:41" ht="15" customHeight="1" x14ac:dyDescent="0.25">
      <c r="A6" s="270"/>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row>
    <row r="7" spans="1:41" x14ac:dyDescent="0.25">
      <c r="A7" s="271"/>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row>
    <row r="8" spans="1:41" ht="5.0999999999999996" customHeight="1" x14ac:dyDescent="0.25">
      <c r="A8" s="129"/>
      <c r="B8" s="129"/>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row>
    <row r="9" spans="1:41" ht="33" customHeight="1" x14ac:dyDescent="0.25">
      <c r="A9" s="272" t="s">
        <v>135</v>
      </c>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row>
    <row r="10" spans="1:41" ht="5.0999999999999996" customHeight="1" x14ac:dyDescent="0.25">
      <c r="A10" s="274"/>
      <c r="B10" s="274"/>
      <c r="C10" s="274"/>
      <c r="D10" s="274"/>
      <c r="E10" s="274"/>
      <c r="F10" s="274"/>
      <c r="G10" s="274"/>
      <c r="H10" s="274"/>
      <c r="I10" s="274"/>
      <c r="J10" s="274"/>
      <c r="K10" s="274"/>
      <c r="L10" s="274"/>
      <c r="M10" s="274"/>
      <c r="N10" s="274"/>
      <c r="O10" s="274"/>
      <c r="P10" s="274"/>
      <c r="Q10" s="274"/>
      <c r="R10" s="274"/>
      <c r="S10" s="274"/>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row>
    <row r="11" spans="1:41" x14ac:dyDescent="0.25">
      <c r="A11" s="275" t="s">
        <v>93</v>
      </c>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row>
    <row r="12" spans="1:41" x14ac:dyDescent="0.25">
      <c r="A12" s="276"/>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row>
    <row r="13" spans="1:41" x14ac:dyDescent="0.25">
      <c r="A13" s="129"/>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row>
    <row r="14" spans="1:41" ht="33.75" customHeight="1" x14ac:dyDescent="0.25">
      <c r="A14" s="130"/>
      <c r="B14" s="262" t="s">
        <v>94</v>
      </c>
      <c r="C14" s="262"/>
      <c r="D14" s="262"/>
      <c r="E14" s="262"/>
      <c r="F14" s="262"/>
      <c r="G14" s="262"/>
      <c r="H14" s="262"/>
      <c r="I14" s="262"/>
      <c r="J14" s="262"/>
      <c r="K14" s="262"/>
      <c r="L14" s="262"/>
      <c r="M14" s="262"/>
      <c r="N14" s="262"/>
      <c r="O14" s="262"/>
      <c r="P14" s="262"/>
      <c r="Q14" s="262"/>
      <c r="R14" s="263" t="s">
        <v>95</v>
      </c>
      <c r="S14" s="263"/>
      <c r="T14" s="263"/>
      <c r="U14" s="263"/>
      <c r="V14" s="263"/>
      <c r="W14" s="263"/>
      <c r="X14" s="262" t="s">
        <v>96</v>
      </c>
      <c r="Y14" s="262"/>
      <c r="Z14" s="262"/>
      <c r="AA14" s="262"/>
      <c r="AB14" s="262"/>
      <c r="AC14" s="262"/>
      <c r="AD14" s="262"/>
      <c r="AE14" s="262"/>
      <c r="AF14" s="262"/>
      <c r="AG14" s="262"/>
      <c r="AH14" s="262"/>
      <c r="AI14" s="262"/>
      <c r="AJ14" s="130"/>
    </row>
    <row r="15" spans="1:41" x14ac:dyDescent="0.25">
      <c r="A15" s="130"/>
      <c r="B15" s="277" t="s">
        <v>97</v>
      </c>
      <c r="C15" s="277"/>
      <c r="D15" s="277"/>
      <c r="E15" s="277"/>
      <c r="F15" s="277"/>
      <c r="G15" s="277"/>
      <c r="H15" s="277"/>
      <c r="I15" s="277"/>
      <c r="J15" s="277"/>
      <c r="K15" s="277"/>
      <c r="L15" s="277"/>
      <c r="M15" s="277"/>
      <c r="N15" s="277"/>
      <c r="O15" s="277"/>
      <c r="P15" s="277"/>
      <c r="Q15" s="277"/>
      <c r="R15" s="278"/>
      <c r="S15" s="278"/>
      <c r="T15" s="278"/>
      <c r="U15" s="278"/>
      <c r="V15" s="278"/>
      <c r="W15" s="278"/>
      <c r="X15" s="279"/>
      <c r="Y15" s="279"/>
      <c r="Z15" s="279"/>
      <c r="AA15" s="279"/>
      <c r="AB15" s="279"/>
      <c r="AC15" s="279"/>
      <c r="AD15" s="279"/>
      <c r="AE15" s="279"/>
      <c r="AF15" s="279"/>
      <c r="AG15" s="279"/>
      <c r="AH15" s="279"/>
      <c r="AI15" s="279"/>
      <c r="AJ15" s="130"/>
    </row>
    <row r="16" spans="1:41" ht="81.75" customHeight="1" x14ac:dyDescent="0.25">
      <c r="A16" s="130"/>
      <c r="B16" s="280" t="s">
        <v>98</v>
      </c>
      <c r="C16" s="281"/>
      <c r="D16" s="281"/>
      <c r="E16" s="281"/>
      <c r="F16" s="281"/>
      <c r="G16" s="281"/>
      <c r="H16" s="281"/>
      <c r="I16" s="281"/>
      <c r="J16" s="281"/>
      <c r="K16" s="281"/>
      <c r="L16" s="281"/>
      <c r="M16" s="281"/>
      <c r="N16" s="281"/>
      <c r="O16" s="281"/>
      <c r="P16" s="281"/>
      <c r="Q16" s="282"/>
      <c r="R16" s="283"/>
      <c r="S16" s="283"/>
      <c r="T16" s="283"/>
      <c r="U16" s="283"/>
      <c r="V16" s="283"/>
      <c r="W16" s="283"/>
      <c r="X16" s="284"/>
      <c r="Y16" s="284"/>
      <c r="Z16" s="284"/>
      <c r="AA16" s="284"/>
      <c r="AB16" s="284"/>
      <c r="AC16" s="284"/>
      <c r="AD16" s="284"/>
      <c r="AE16" s="284"/>
      <c r="AF16" s="284"/>
      <c r="AG16" s="284"/>
      <c r="AH16" s="284"/>
      <c r="AI16" s="284"/>
      <c r="AJ16" s="130"/>
    </row>
    <row r="17" spans="1:36" x14ac:dyDescent="0.25">
      <c r="A17" s="130"/>
      <c r="B17" s="285" t="s">
        <v>99</v>
      </c>
      <c r="C17" s="286"/>
      <c r="D17" s="286"/>
      <c r="E17" s="286"/>
      <c r="F17" s="286"/>
      <c r="G17" s="286"/>
      <c r="H17" s="286"/>
      <c r="I17" s="286"/>
      <c r="J17" s="286"/>
      <c r="K17" s="286"/>
      <c r="L17" s="286"/>
      <c r="M17" s="286"/>
      <c r="N17" s="286"/>
      <c r="O17" s="286"/>
      <c r="P17" s="286"/>
      <c r="Q17" s="286"/>
      <c r="R17" s="287"/>
      <c r="S17" s="287"/>
      <c r="T17" s="287"/>
      <c r="U17" s="287"/>
      <c r="V17" s="287"/>
      <c r="W17" s="287"/>
      <c r="X17" s="288"/>
      <c r="Y17" s="288"/>
      <c r="Z17" s="288"/>
      <c r="AA17" s="288"/>
      <c r="AB17" s="288"/>
      <c r="AC17" s="288"/>
      <c r="AD17" s="288"/>
      <c r="AE17" s="288"/>
      <c r="AF17" s="288"/>
      <c r="AG17" s="288"/>
      <c r="AH17" s="288"/>
      <c r="AI17" s="288"/>
      <c r="AJ17" s="130"/>
    </row>
    <row r="18" spans="1:36" x14ac:dyDescent="0.25">
      <c r="A18" s="130"/>
      <c r="B18" s="286" t="s">
        <v>100</v>
      </c>
      <c r="C18" s="286"/>
      <c r="D18" s="286"/>
      <c r="E18" s="286"/>
      <c r="F18" s="286"/>
      <c r="G18" s="286"/>
      <c r="H18" s="286"/>
      <c r="I18" s="286"/>
      <c r="J18" s="286"/>
      <c r="K18" s="286"/>
      <c r="L18" s="286"/>
      <c r="M18" s="286"/>
      <c r="N18" s="286"/>
      <c r="O18" s="286"/>
      <c r="P18" s="286"/>
      <c r="Q18" s="286"/>
      <c r="R18" s="287"/>
      <c r="S18" s="287"/>
      <c r="T18" s="287"/>
      <c r="U18" s="287"/>
      <c r="V18" s="287"/>
      <c r="W18" s="287"/>
      <c r="X18" s="288"/>
      <c r="Y18" s="288"/>
      <c r="Z18" s="288"/>
      <c r="AA18" s="288"/>
      <c r="AB18" s="288"/>
      <c r="AC18" s="288"/>
      <c r="AD18" s="288"/>
      <c r="AE18" s="288"/>
      <c r="AF18" s="288"/>
      <c r="AG18" s="288"/>
      <c r="AH18" s="288"/>
      <c r="AI18" s="288"/>
      <c r="AJ18" s="130"/>
    </row>
    <row r="19" spans="1:36" x14ac:dyDescent="0.25">
      <c r="A19" s="130"/>
      <c r="B19" s="286" t="s">
        <v>101</v>
      </c>
      <c r="C19" s="286"/>
      <c r="D19" s="286"/>
      <c r="E19" s="286"/>
      <c r="F19" s="286"/>
      <c r="G19" s="286"/>
      <c r="H19" s="286"/>
      <c r="I19" s="286"/>
      <c r="J19" s="286"/>
      <c r="K19" s="286"/>
      <c r="L19" s="286"/>
      <c r="M19" s="286"/>
      <c r="N19" s="286"/>
      <c r="O19" s="286"/>
      <c r="P19" s="286"/>
      <c r="Q19" s="286"/>
      <c r="R19" s="287"/>
      <c r="S19" s="287"/>
      <c r="T19" s="287"/>
      <c r="U19" s="287"/>
      <c r="V19" s="287"/>
      <c r="W19" s="287"/>
      <c r="X19" s="288"/>
      <c r="Y19" s="288"/>
      <c r="Z19" s="288"/>
      <c r="AA19" s="288"/>
      <c r="AB19" s="288"/>
      <c r="AC19" s="288"/>
      <c r="AD19" s="288"/>
      <c r="AE19" s="288"/>
      <c r="AF19" s="288"/>
      <c r="AG19" s="288"/>
      <c r="AH19" s="288"/>
      <c r="AI19" s="288"/>
      <c r="AJ19" s="130"/>
    </row>
    <row r="20" spans="1:36" x14ac:dyDescent="0.25">
      <c r="A20" s="130"/>
      <c r="B20" s="286" t="s">
        <v>102</v>
      </c>
      <c r="C20" s="286"/>
      <c r="D20" s="286"/>
      <c r="E20" s="286"/>
      <c r="F20" s="286"/>
      <c r="G20" s="286"/>
      <c r="H20" s="286"/>
      <c r="I20" s="286"/>
      <c r="J20" s="286"/>
      <c r="K20" s="286"/>
      <c r="L20" s="286"/>
      <c r="M20" s="286"/>
      <c r="N20" s="286"/>
      <c r="O20" s="286"/>
      <c r="P20" s="286"/>
      <c r="Q20" s="286"/>
      <c r="R20" s="287"/>
      <c r="S20" s="287"/>
      <c r="T20" s="287"/>
      <c r="U20" s="287"/>
      <c r="V20" s="287"/>
      <c r="W20" s="287"/>
      <c r="X20" s="288"/>
      <c r="Y20" s="288"/>
      <c r="Z20" s="288"/>
      <c r="AA20" s="288"/>
      <c r="AB20" s="288"/>
      <c r="AC20" s="288"/>
      <c r="AD20" s="288"/>
      <c r="AE20" s="288"/>
      <c r="AF20" s="288"/>
      <c r="AG20" s="288"/>
      <c r="AH20" s="288"/>
      <c r="AI20" s="288"/>
      <c r="AJ20" s="130"/>
    </row>
    <row r="21" spans="1:36" ht="28.5" customHeight="1" x14ac:dyDescent="0.25">
      <c r="A21" s="130"/>
      <c r="B21" s="289" t="s">
        <v>103</v>
      </c>
      <c r="C21" s="289"/>
      <c r="D21" s="289"/>
      <c r="E21" s="289"/>
      <c r="F21" s="289"/>
      <c r="G21" s="289"/>
      <c r="H21" s="289"/>
      <c r="I21" s="289"/>
      <c r="J21" s="289"/>
      <c r="K21" s="289"/>
      <c r="L21" s="289"/>
      <c r="M21" s="289"/>
      <c r="N21" s="289"/>
      <c r="O21" s="289"/>
      <c r="P21" s="289"/>
      <c r="Q21" s="289"/>
      <c r="R21" s="287"/>
      <c r="S21" s="287"/>
      <c r="T21" s="287"/>
      <c r="U21" s="287"/>
      <c r="V21" s="287"/>
      <c r="W21" s="287"/>
      <c r="X21" s="288"/>
      <c r="Y21" s="288"/>
      <c r="Z21" s="288"/>
      <c r="AA21" s="288"/>
      <c r="AB21" s="288"/>
      <c r="AC21" s="288"/>
      <c r="AD21" s="288"/>
      <c r="AE21" s="288"/>
      <c r="AF21" s="288"/>
      <c r="AG21" s="288"/>
      <c r="AH21" s="288"/>
      <c r="AI21" s="288"/>
      <c r="AJ21" s="130"/>
    </row>
    <row r="22" spans="1:36" x14ac:dyDescent="0.25">
      <c r="A22" s="130"/>
      <c r="B22" s="286" t="s">
        <v>104</v>
      </c>
      <c r="C22" s="286"/>
      <c r="D22" s="286"/>
      <c r="E22" s="286"/>
      <c r="F22" s="286"/>
      <c r="G22" s="286"/>
      <c r="H22" s="286"/>
      <c r="I22" s="286"/>
      <c r="J22" s="286"/>
      <c r="K22" s="286"/>
      <c r="L22" s="286"/>
      <c r="M22" s="286"/>
      <c r="N22" s="286"/>
      <c r="O22" s="286"/>
      <c r="P22" s="286"/>
      <c r="Q22" s="286"/>
      <c r="R22" s="287"/>
      <c r="S22" s="287"/>
      <c r="T22" s="287"/>
      <c r="U22" s="287"/>
      <c r="V22" s="287"/>
      <c r="W22" s="287"/>
      <c r="X22" s="288"/>
      <c r="Y22" s="288"/>
      <c r="Z22" s="288"/>
      <c r="AA22" s="288"/>
      <c r="AB22" s="288"/>
      <c r="AC22" s="288"/>
      <c r="AD22" s="288"/>
      <c r="AE22" s="288"/>
      <c r="AF22" s="288"/>
      <c r="AG22" s="288"/>
      <c r="AH22" s="288"/>
      <c r="AI22" s="288"/>
      <c r="AJ22" s="130"/>
    </row>
    <row r="23" spans="1:36" x14ac:dyDescent="0.25">
      <c r="A23" s="130"/>
      <c r="B23" s="286" t="s">
        <v>105</v>
      </c>
      <c r="C23" s="286"/>
      <c r="D23" s="286"/>
      <c r="E23" s="286"/>
      <c r="F23" s="286"/>
      <c r="G23" s="286"/>
      <c r="H23" s="286"/>
      <c r="I23" s="286"/>
      <c r="J23" s="286"/>
      <c r="K23" s="286"/>
      <c r="L23" s="286"/>
      <c r="M23" s="286"/>
      <c r="N23" s="286"/>
      <c r="O23" s="286"/>
      <c r="P23" s="286"/>
      <c r="Q23" s="286"/>
      <c r="R23" s="287"/>
      <c r="S23" s="287"/>
      <c r="T23" s="287"/>
      <c r="U23" s="287"/>
      <c r="V23" s="287"/>
      <c r="W23" s="287"/>
      <c r="X23" s="288"/>
      <c r="Y23" s="288"/>
      <c r="Z23" s="288"/>
      <c r="AA23" s="288"/>
      <c r="AB23" s="288"/>
      <c r="AC23" s="288"/>
      <c r="AD23" s="288"/>
      <c r="AE23" s="288"/>
      <c r="AF23" s="288"/>
      <c r="AG23" s="288"/>
      <c r="AH23" s="288"/>
      <c r="AI23" s="288"/>
      <c r="AJ23" s="130"/>
    </row>
    <row r="24" spans="1:36" x14ac:dyDescent="0.25">
      <c r="A24" s="130"/>
      <c r="B24" s="286" t="s">
        <v>106</v>
      </c>
      <c r="C24" s="286"/>
      <c r="D24" s="286"/>
      <c r="E24" s="286"/>
      <c r="F24" s="286"/>
      <c r="G24" s="286"/>
      <c r="H24" s="286"/>
      <c r="I24" s="286"/>
      <c r="J24" s="286"/>
      <c r="K24" s="286"/>
      <c r="L24" s="286"/>
      <c r="M24" s="286"/>
      <c r="N24" s="286"/>
      <c r="O24" s="286"/>
      <c r="P24" s="286"/>
      <c r="Q24" s="286"/>
      <c r="R24" s="287"/>
      <c r="S24" s="287"/>
      <c r="T24" s="287"/>
      <c r="U24" s="287"/>
      <c r="V24" s="287"/>
      <c r="W24" s="287"/>
      <c r="X24" s="288"/>
      <c r="Y24" s="288"/>
      <c r="Z24" s="288"/>
      <c r="AA24" s="288"/>
      <c r="AB24" s="288"/>
      <c r="AC24" s="288"/>
      <c r="AD24" s="288"/>
      <c r="AE24" s="288"/>
      <c r="AF24" s="288"/>
      <c r="AG24" s="288"/>
      <c r="AH24" s="288"/>
      <c r="AI24" s="288"/>
      <c r="AJ24" s="130"/>
    </row>
    <row r="25" spans="1:36" x14ac:dyDescent="0.25">
      <c r="A25" s="130"/>
      <c r="B25" s="286" t="s">
        <v>107</v>
      </c>
      <c r="C25" s="286"/>
      <c r="D25" s="286"/>
      <c r="E25" s="286"/>
      <c r="F25" s="286"/>
      <c r="G25" s="286"/>
      <c r="H25" s="286"/>
      <c r="I25" s="286"/>
      <c r="J25" s="286"/>
      <c r="K25" s="286"/>
      <c r="L25" s="286"/>
      <c r="M25" s="286"/>
      <c r="N25" s="286"/>
      <c r="O25" s="286"/>
      <c r="P25" s="286"/>
      <c r="Q25" s="286"/>
      <c r="R25" s="287"/>
      <c r="S25" s="287"/>
      <c r="T25" s="287"/>
      <c r="U25" s="287"/>
      <c r="V25" s="287"/>
      <c r="W25" s="287"/>
      <c r="X25" s="288"/>
      <c r="Y25" s="288"/>
      <c r="Z25" s="288"/>
      <c r="AA25" s="288"/>
      <c r="AB25" s="288"/>
      <c r="AC25" s="288"/>
      <c r="AD25" s="288"/>
      <c r="AE25" s="288"/>
      <c r="AF25" s="288"/>
      <c r="AG25" s="288"/>
      <c r="AH25" s="288"/>
      <c r="AI25" s="288"/>
      <c r="AJ25" s="130"/>
    </row>
    <row r="26" spans="1:36" x14ac:dyDescent="0.25">
      <c r="A26" s="130"/>
      <c r="B26" s="286" t="s">
        <v>108</v>
      </c>
      <c r="C26" s="286"/>
      <c r="D26" s="286"/>
      <c r="E26" s="286"/>
      <c r="F26" s="286"/>
      <c r="G26" s="286"/>
      <c r="H26" s="286"/>
      <c r="I26" s="286"/>
      <c r="J26" s="286"/>
      <c r="K26" s="286"/>
      <c r="L26" s="286"/>
      <c r="M26" s="286"/>
      <c r="N26" s="286"/>
      <c r="O26" s="286"/>
      <c r="P26" s="286"/>
      <c r="Q26" s="286"/>
      <c r="R26" s="290">
        <f>SUM(R15:W25)</f>
        <v>0</v>
      </c>
      <c r="S26" s="290"/>
      <c r="T26" s="290"/>
      <c r="U26" s="290"/>
      <c r="V26" s="290"/>
      <c r="W26" s="290"/>
      <c r="X26" s="291"/>
      <c r="Y26" s="291"/>
      <c r="Z26" s="291"/>
      <c r="AA26" s="291"/>
      <c r="AB26" s="291"/>
      <c r="AC26" s="291"/>
      <c r="AD26" s="291"/>
      <c r="AE26" s="291"/>
      <c r="AF26" s="291"/>
      <c r="AG26" s="291"/>
      <c r="AH26" s="291"/>
      <c r="AI26" s="291"/>
      <c r="AJ26" s="130"/>
    </row>
    <row r="27" spans="1:36" x14ac:dyDescent="0.25">
      <c r="A27" s="130"/>
      <c r="B27" s="292" t="s">
        <v>109</v>
      </c>
      <c r="C27" s="293"/>
      <c r="D27" s="293"/>
      <c r="E27" s="293"/>
      <c r="F27" s="293"/>
      <c r="G27" s="293"/>
      <c r="H27" s="293"/>
      <c r="I27" s="293"/>
      <c r="J27" s="293"/>
      <c r="K27" s="293"/>
      <c r="L27" s="293"/>
      <c r="M27" s="293"/>
      <c r="N27" s="293"/>
      <c r="O27" s="293"/>
      <c r="P27" s="293"/>
      <c r="Q27" s="294"/>
      <c r="R27" s="287"/>
      <c r="S27" s="287"/>
      <c r="T27" s="287"/>
      <c r="U27" s="287"/>
      <c r="V27" s="287"/>
      <c r="W27" s="287"/>
      <c r="X27" s="295"/>
      <c r="Y27" s="296"/>
      <c r="Z27" s="296"/>
      <c r="AA27" s="296"/>
      <c r="AB27" s="296"/>
      <c r="AC27" s="296"/>
      <c r="AD27" s="296"/>
      <c r="AE27" s="296"/>
      <c r="AF27" s="296"/>
      <c r="AG27" s="296"/>
      <c r="AH27" s="296"/>
      <c r="AI27" s="297"/>
      <c r="AJ27" s="130"/>
    </row>
    <row r="28" spans="1:36" ht="45.75" customHeight="1" x14ac:dyDescent="0.25">
      <c r="A28" s="130"/>
      <c r="B28" s="298" t="s">
        <v>110</v>
      </c>
      <c r="C28" s="289"/>
      <c r="D28" s="289"/>
      <c r="E28" s="289"/>
      <c r="F28" s="289"/>
      <c r="G28" s="289"/>
      <c r="H28" s="289"/>
      <c r="I28" s="289"/>
      <c r="J28" s="289"/>
      <c r="K28" s="289"/>
      <c r="L28" s="289"/>
      <c r="M28" s="289"/>
      <c r="N28" s="289"/>
      <c r="O28" s="289"/>
      <c r="P28" s="289"/>
      <c r="Q28" s="289"/>
      <c r="R28" s="299" t="e">
        <f>R26/R27</f>
        <v>#DIV/0!</v>
      </c>
      <c r="S28" s="300"/>
      <c r="T28" s="300"/>
      <c r="U28" s="300"/>
      <c r="V28" s="300"/>
      <c r="W28" s="301"/>
      <c r="X28" s="291"/>
      <c r="Y28" s="291"/>
      <c r="Z28" s="291"/>
      <c r="AA28" s="291"/>
      <c r="AB28" s="291"/>
      <c r="AC28" s="291"/>
      <c r="AD28" s="291"/>
      <c r="AE28" s="291"/>
      <c r="AF28" s="291"/>
      <c r="AG28" s="291"/>
      <c r="AH28" s="291"/>
      <c r="AI28" s="291"/>
      <c r="AJ28" s="130"/>
    </row>
    <row r="29" spans="1:36" ht="15.75" thickBot="1" x14ac:dyDescent="0.3">
      <c r="A29" s="130"/>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row>
    <row r="30" spans="1:36" ht="15.75" hidden="1" thickBot="1" x14ac:dyDescent="0.3">
      <c r="A30" s="130"/>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row>
    <row r="31" spans="1:36" ht="15.75" hidden="1" thickBot="1" x14ac:dyDescent="0.3">
      <c r="A31" s="130"/>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row>
    <row r="32" spans="1:36" ht="15.75" hidden="1" thickBot="1" x14ac:dyDescent="0.3">
      <c r="A32" s="130"/>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row>
    <row r="33" spans="1:41" ht="15.75" hidden="1" thickBot="1" x14ac:dyDescent="0.3">
      <c r="A33" s="130"/>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row>
    <row r="34" spans="1:41" ht="15.75" hidden="1" thickBot="1" x14ac:dyDescent="0.3">
      <c r="A34" s="130"/>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row>
    <row r="35" spans="1:41" ht="15.75" hidden="1" thickBot="1" x14ac:dyDescent="0.3">
      <c r="A35" s="130"/>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row>
    <row r="36" spans="1:41" ht="15.75" hidden="1" thickBot="1" x14ac:dyDescent="0.3">
      <c r="A36" s="130"/>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row>
    <row r="37" spans="1:41" ht="16.5" thickBot="1" x14ac:dyDescent="0.3">
      <c r="A37" s="305" t="s">
        <v>111</v>
      </c>
      <c r="B37" s="306"/>
      <c r="C37" s="306"/>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6"/>
      <c r="AM37" s="306"/>
      <c r="AN37" s="306"/>
      <c r="AO37" s="307"/>
    </row>
    <row r="38" spans="1:41" ht="5.0999999999999996" customHeight="1" x14ac:dyDescent="0.25">
      <c r="A38" s="130"/>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row>
    <row r="39" spans="1:41" ht="15.75" x14ac:dyDescent="0.25">
      <c r="A39" s="131" t="s">
        <v>112</v>
      </c>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3"/>
      <c r="AL39" s="133"/>
      <c r="AM39" s="133"/>
      <c r="AN39" s="133"/>
      <c r="AO39" s="134"/>
    </row>
    <row r="40" spans="1:41" ht="5.0999999999999996" customHeight="1" x14ac:dyDescent="0.25">
      <c r="A40" s="135"/>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7"/>
      <c r="AL40" s="137"/>
      <c r="AM40" s="137"/>
      <c r="AN40" s="137"/>
      <c r="AO40" s="138"/>
    </row>
    <row r="41" spans="1:41" ht="55.5" customHeight="1" x14ac:dyDescent="0.25">
      <c r="A41" s="302" t="s">
        <v>113</v>
      </c>
      <c r="B41" s="303"/>
      <c r="C41" s="303"/>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3"/>
      <c r="AI41" s="303"/>
      <c r="AJ41" s="303"/>
      <c r="AK41" s="303"/>
      <c r="AL41" s="303"/>
      <c r="AM41" s="303"/>
      <c r="AN41" s="303"/>
      <c r="AO41" s="304"/>
    </row>
    <row r="42" spans="1:41" ht="30" customHeight="1" x14ac:dyDescent="0.25">
      <c r="A42" s="308" t="s">
        <v>114</v>
      </c>
      <c r="B42" s="309"/>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10"/>
    </row>
    <row r="43" spans="1:41" ht="5.0999999999999996" customHeight="1" x14ac:dyDescent="0.25">
      <c r="A43" s="135"/>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7"/>
      <c r="AL43" s="137"/>
      <c r="AM43" s="137"/>
      <c r="AN43" s="137"/>
      <c r="AO43" s="138"/>
    </row>
    <row r="44" spans="1:41" ht="15.75" x14ac:dyDescent="0.25">
      <c r="A44" s="139" t="s">
        <v>115</v>
      </c>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7"/>
      <c r="AL44" s="137"/>
      <c r="AM44" s="137"/>
      <c r="AN44" s="137"/>
      <c r="AO44" s="138"/>
    </row>
    <row r="45" spans="1:41" ht="5.0999999999999996" customHeight="1" x14ac:dyDescent="0.25">
      <c r="A45" s="135"/>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7"/>
      <c r="AL45" s="137"/>
      <c r="AM45" s="137"/>
      <c r="AN45" s="137"/>
      <c r="AO45" s="138"/>
    </row>
    <row r="46" spans="1:41" ht="56.25" customHeight="1" x14ac:dyDescent="0.25">
      <c r="A46" s="311" t="s">
        <v>116</v>
      </c>
      <c r="B46" s="312"/>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3"/>
    </row>
    <row r="47" spans="1:41" ht="5.0999999999999996" customHeight="1" x14ac:dyDescent="0.25">
      <c r="A47" s="135"/>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7"/>
      <c r="AL47" s="137"/>
      <c r="AM47" s="137"/>
      <c r="AN47" s="137"/>
      <c r="AO47" s="138"/>
    </row>
    <row r="48" spans="1:41" ht="15" customHeight="1" x14ac:dyDescent="0.25">
      <c r="A48" s="314" t="s">
        <v>117</v>
      </c>
      <c r="B48" s="314"/>
      <c r="C48" s="314"/>
      <c r="D48" s="314"/>
      <c r="E48" s="314"/>
      <c r="F48" s="314"/>
      <c r="G48" s="314"/>
      <c r="H48" s="314"/>
      <c r="I48" s="314"/>
      <c r="J48" s="314"/>
      <c r="K48" s="315">
        <v>100000</v>
      </c>
      <c r="L48" s="315"/>
      <c r="M48" s="315"/>
      <c r="N48" s="315"/>
      <c r="O48" s="315"/>
      <c r="P48" s="315"/>
      <c r="Q48" s="315"/>
      <c r="R48" s="315"/>
      <c r="S48" s="136"/>
      <c r="T48" s="136"/>
      <c r="U48" s="316" t="s">
        <v>118</v>
      </c>
      <c r="V48" s="316"/>
      <c r="W48" s="316"/>
      <c r="X48" s="316"/>
      <c r="Y48" s="316"/>
      <c r="Z48" s="316"/>
      <c r="AA48" s="316"/>
      <c r="AB48" s="316"/>
      <c r="AC48" s="316"/>
      <c r="AD48" s="316"/>
      <c r="AE48" s="316"/>
      <c r="AF48" s="316"/>
      <c r="AG48" s="316"/>
      <c r="AH48" s="316"/>
      <c r="AI48" s="316"/>
      <c r="AJ48" s="316"/>
      <c r="AK48" s="316"/>
      <c r="AL48" s="316"/>
      <c r="AM48" s="316"/>
      <c r="AN48" s="316"/>
      <c r="AO48" s="317"/>
    </row>
    <row r="49" spans="1:41" ht="25.5" customHeight="1" x14ac:dyDescent="0.25">
      <c r="A49" s="320" t="s">
        <v>119</v>
      </c>
      <c r="B49" s="320"/>
      <c r="C49" s="320"/>
      <c r="D49" s="320"/>
      <c r="E49" s="320"/>
      <c r="F49" s="320"/>
      <c r="G49" s="320"/>
      <c r="H49" s="320"/>
      <c r="I49" s="320"/>
      <c r="J49" s="320"/>
      <c r="K49" s="321">
        <v>577.24</v>
      </c>
      <c r="L49" s="321"/>
      <c r="M49" s="321"/>
      <c r="N49" s="321"/>
      <c r="O49" s="321"/>
      <c r="P49" s="321"/>
      <c r="Q49" s="321"/>
      <c r="R49" s="321"/>
      <c r="S49" s="136"/>
      <c r="T49" s="136"/>
      <c r="U49" s="316"/>
      <c r="V49" s="316"/>
      <c r="W49" s="316"/>
      <c r="X49" s="316"/>
      <c r="Y49" s="316"/>
      <c r="Z49" s="316"/>
      <c r="AA49" s="316"/>
      <c r="AB49" s="316"/>
      <c r="AC49" s="316"/>
      <c r="AD49" s="316"/>
      <c r="AE49" s="316"/>
      <c r="AF49" s="316"/>
      <c r="AG49" s="316"/>
      <c r="AH49" s="316"/>
      <c r="AI49" s="316"/>
      <c r="AJ49" s="316"/>
      <c r="AK49" s="316"/>
      <c r="AL49" s="316"/>
      <c r="AM49" s="316"/>
      <c r="AN49" s="316"/>
      <c r="AO49" s="317"/>
    </row>
    <row r="50" spans="1:41" ht="25.5" customHeight="1" x14ac:dyDescent="0.25">
      <c r="A50" s="320" t="s">
        <v>120</v>
      </c>
      <c r="B50" s="320"/>
      <c r="C50" s="320"/>
      <c r="D50" s="320"/>
      <c r="E50" s="320"/>
      <c r="F50" s="320"/>
      <c r="G50" s="320"/>
      <c r="H50" s="320"/>
      <c r="I50" s="320"/>
      <c r="J50" s="320"/>
      <c r="K50" s="321">
        <v>477.42</v>
      </c>
      <c r="L50" s="321"/>
      <c r="M50" s="321"/>
      <c r="N50" s="321"/>
      <c r="O50" s="321"/>
      <c r="P50" s="321"/>
      <c r="Q50" s="321"/>
      <c r="R50" s="321"/>
      <c r="S50" s="136"/>
      <c r="T50" s="136"/>
      <c r="U50" s="316"/>
      <c r="V50" s="316"/>
      <c r="W50" s="316"/>
      <c r="X50" s="316"/>
      <c r="Y50" s="316"/>
      <c r="Z50" s="316"/>
      <c r="AA50" s="316"/>
      <c r="AB50" s="316"/>
      <c r="AC50" s="316"/>
      <c r="AD50" s="316"/>
      <c r="AE50" s="316"/>
      <c r="AF50" s="316"/>
      <c r="AG50" s="316"/>
      <c r="AH50" s="316"/>
      <c r="AI50" s="316"/>
      <c r="AJ50" s="316"/>
      <c r="AK50" s="316"/>
      <c r="AL50" s="316"/>
      <c r="AM50" s="316"/>
      <c r="AN50" s="316"/>
      <c r="AO50" s="317"/>
    </row>
    <row r="51" spans="1:41" ht="15" customHeight="1" x14ac:dyDescent="0.25">
      <c r="A51" s="320" t="s">
        <v>121</v>
      </c>
      <c r="B51" s="320"/>
      <c r="C51" s="320"/>
      <c r="D51" s="320"/>
      <c r="E51" s="320"/>
      <c r="F51" s="320"/>
      <c r="G51" s="320"/>
      <c r="H51" s="320"/>
      <c r="I51" s="320"/>
      <c r="J51" s="320"/>
      <c r="K51" s="321">
        <v>99.82</v>
      </c>
      <c r="L51" s="321"/>
      <c r="M51" s="321"/>
      <c r="N51" s="321"/>
      <c r="O51" s="321"/>
      <c r="P51" s="321"/>
      <c r="Q51" s="321"/>
      <c r="R51" s="321"/>
      <c r="S51" s="136"/>
      <c r="T51" s="136"/>
      <c r="U51" s="316"/>
      <c r="V51" s="316"/>
      <c r="W51" s="316"/>
      <c r="X51" s="316"/>
      <c r="Y51" s="316"/>
      <c r="Z51" s="316"/>
      <c r="AA51" s="316"/>
      <c r="AB51" s="316"/>
      <c r="AC51" s="316"/>
      <c r="AD51" s="316"/>
      <c r="AE51" s="316"/>
      <c r="AF51" s="316"/>
      <c r="AG51" s="316"/>
      <c r="AH51" s="316"/>
      <c r="AI51" s="316"/>
      <c r="AJ51" s="316"/>
      <c r="AK51" s="316"/>
      <c r="AL51" s="316"/>
      <c r="AM51" s="316"/>
      <c r="AN51" s="316"/>
      <c r="AO51" s="317"/>
    </row>
    <row r="52" spans="1:41" ht="15" customHeight="1" x14ac:dyDescent="0.25">
      <c r="A52" s="320" t="s">
        <v>122</v>
      </c>
      <c r="B52" s="320"/>
      <c r="C52" s="320"/>
      <c r="D52" s="320"/>
      <c r="E52" s="320"/>
      <c r="F52" s="320"/>
      <c r="G52" s="320"/>
      <c r="H52" s="320"/>
      <c r="I52" s="320"/>
      <c r="J52" s="320"/>
      <c r="K52" s="322">
        <v>17292.849999999999</v>
      </c>
      <c r="L52" s="322"/>
      <c r="M52" s="322"/>
      <c r="N52" s="322"/>
      <c r="O52" s="322"/>
      <c r="P52" s="322"/>
      <c r="Q52" s="322"/>
      <c r="R52" s="322"/>
      <c r="S52" s="140"/>
      <c r="T52" s="140"/>
      <c r="U52" s="318"/>
      <c r="V52" s="318"/>
      <c r="W52" s="318"/>
      <c r="X52" s="318"/>
      <c r="Y52" s="318"/>
      <c r="Z52" s="318"/>
      <c r="AA52" s="318"/>
      <c r="AB52" s="318"/>
      <c r="AC52" s="318"/>
      <c r="AD52" s="318"/>
      <c r="AE52" s="318"/>
      <c r="AF52" s="318"/>
      <c r="AG52" s="318"/>
      <c r="AH52" s="318"/>
      <c r="AI52" s="318"/>
      <c r="AJ52" s="318"/>
      <c r="AK52" s="318"/>
      <c r="AL52" s="318"/>
      <c r="AM52" s="318"/>
      <c r="AN52" s="318"/>
      <c r="AO52" s="319"/>
    </row>
    <row r="53" spans="1:41" ht="5.0999999999999996" customHeight="1" x14ac:dyDescent="0.25">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row>
    <row r="54" spans="1:41" ht="15.75" x14ac:dyDescent="0.25">
      <c r="A54" s="131" t="s">
        <v>123</v>
      </c>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3"/>
      <c r="AL54" s="133"/>
      <c r="AM54" s="133"/>
      <c r="AN54" s="133"/>
      <c r="AO54" s="134"/>
    </row>
    <row r="55" spans="1:41" ht="5.0999999999999996" customHeight="1" x14ac:dyDescent="0.25">
      <c r="A55" s="135"/>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7"/>
      <c r="AL55" s="137"/>
      <c r="AM55" s="137"/>
      <c r="AN55" s="137"/>
      <c r="AO55" s="138"/>
    </row>
    <row r="56" spans="1:41" ht="40.35" customHeight="1" x14ac:dyDescent="0.25">
      <c r="A56" s="302" t="s">
        <v>124</v>
      </c>
      <c r="B56" s="303"/>
      <c r="C56" s="303"/>
      <c r="D56" s="303"/>
      <c r="E56" s="30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4"/>
    </row>
    <row r="57" spans="1:41" ht="5.0999999999999996" customHeight="1" x14ac:dyDescent="0.25">
      <c r="A57" s="135"/>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7"/>
      <c r="AL57" s="137"/>
      <c r="AM57" s="137"/>
      <c r="AN57" s="137"/>
      <c r="AO57" s="138"/>
    </row>
    <row r="58" spans="1:41" ht="15.75" x14ac:dyDescent="0.25">
      <c r="A58" s="139" t="s">
        <v>115</v>
      </c>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7"/>
      <c r="AL58" s="137"/>
      <c r="AM58" s="137"/>
      <c r="AN58" s="137"/>
      <c r="AO58" s="138"/>
    </row>
    <row r="59" spans="1:41" ht="5.0999999999999996" customHeight="1" x14ac:dyDescent="0.25">
      <c r="A59" s="135"/>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7"/>
      <c r="AL59" s="137"/>
      <c r="AM59" s="137"/>
      <c r="AN59" s="137"/>
      <c r="AO59" s="138"/>
    </row>
    <row r="60" spans="1:41" ht="15.75" customHeight="1" x14ac:dyDescent="0.25">
      <c r="A60" s="331" t="s">
        <v>125</v>
      </c>
      <c r="B60" s="331"/>
      <c r="C60" s="331"/>
      <c r="D60" s="331"/>
      <c r="E60" s="331"/>
      <c r="F60" s="331"/>
      <c r="G60" s="331"/>
      <c r="H60" s="331"/>
      <c r="I60" s="331"/>
      <c r="J60" s="331"/>
      <c r="K60" s="332">
        <v>5000</v>
      </c>
      <c r="L60" s="332"/>
      <c r="M60" s="332"/>
      <c r="N60" s="332"/>
      <c r="O60" s="332"/>
      <c r="P60" s="332"/>
      <c r="Q60" s="332"/>
      <c r="R60" s="332"/>
      <c r="S60" s="136"/>
      <c r="T60" s="136"/>
      <c r="U60" s="316" t="s">
        <v>126</v>
      </c>
      <c r="V60" s="316"/>
      <c r="W60" s="316"/>
      <c r="X60" s="316"/>
      <c r="Y60" s="316"/>
      <c r="Z60" s="316"/>
      <c r="AA60" s="316"/>
      <c r="AB60" s="316"/>
      <c r="AC60" s="316"/>
      <c r="AD60" s="316"/>
      <c r="AE60" s="316"/>
      <c r="AF60" s="316"/>
      <c r="AG60" s="316"/>
      <c r="AH60" s="316"/>
      <c r="AI60" s="316"/>
      <c r="AJ60" s="316"/>
      <c r="AK60" s="316"/>
      <c r="AL60" s="316"/>
      <c r="AM60" s="316"/>
      <c r="AN60" s="316"/>
      <c r="AO60" s="317"/>
    </row>
    <row r="61" spans="1:41" ht="15" customHeight="1" x14ac:dyDescent="0.25">
      <c r="A61" s="331" t="s">
        <v>127</v>
      </c>
      <c r="B61" s="331"/>
      <c r="C61" s="331"/>
      <c r="D61" s="331"/>
      <c r="E61" s="331"/>
      <c r="F61" s="331"/>
      <c r="G61" s="331"/>
      <c r="H61" s="331"/>
      <c r="I61" s="331"/>
      <c r="J61" s="331"/>
      <c r="K61" s="333" t="s">
        <v>128</v>
      </c>
      <c r="L61" s="333"/>
      <c r="M61" s="333"/>
      <c r="N61" s="333"/>
      <c r="O61" s="333"/>
      <c r="P61" s="333"/>
      <c r="Q61" s="333"/>
      <c r="R61" s="333"/>
      <c r="S61" s="136"/>
      <c r="T61" s="136"/>
      <c r="U61" s="316"/>
      <c r="V61" s="316"/>
      <c r="W61" s="316"/>
      <c r="X61" s="316"/>
      <c r="Y61" s="316"/>
      <c r="Z61" s="316"/>
      <c r="AA61" s="316"/>
      <c r="AB61" s="316"/>
      <c r="AC61" s="316"/>
      <c r="AD61" s="316"/>
      <c r="AE61" s="316"/>
      <c r="AF61" s="316"/>
      <c r="AG61" s="316"/>
      <c r="AH61" s="316"/>
      <c r="AI61" s="316"/>
      <c r="AJ61" s="316"/>
      <c r="AK61" s="316"/>
      <c r="AL61" s="316"/>
      <c r="AM61" s="316"/>
      <c r="AN61" s="316"/>
      <c r="AO61" s="317"/>
    </row>
    <row r="62" spans="1:41" ht="27" customHeight="1" x14ac:dyDescent="0.25">
      <c r="A62" s="334" t="s">
        <v>129</v>
      </c>
      <c r="B62" s="334"/>
      <c r="C62" s="334"/>
      <c r="D62" s="334"/>
      <c r="E62" s="334"/>
      <c r="F62" s="334"/>
      <c r="G62" s="334"/>
      <c r="H62" s="334"/>
      <c r="I62" s="334"/>
      <c r="J62" s="334"/>
      <c r="K62" s="335">
        <v>2.6499999999999999E-2</v>
      </c>
      <c r="L62" s="333"/>
      <c r="M62" s="333"/>
      <c r="N62" s="333"/>
      <c r="O62" s="333"/>
      <c r="P62" s="333"/>
      <c r="Q62" s="333"/>
      <c r="R62" s="333"/>
      <c r="S62" s="136"/>
      <c r="T62" s="136"/>
      <c r="U62" s="316"/>
      <c r="V62" s="316"/>
      <c r="W62" s="316"/>
      <c r="X62" s="316"/>
      <c r="Y62" s="316"/>
      <c r="Z62" s="316"/>
      <c r="AA62" s="316"/>
      <c r="AB62" s="316"/>
      <c r="AC62" s="316"/>
      <c r="AD62" s="316"/>
      <c r="AE62" s="316"/>
      <c r="AF62" s="316"/>
      <c r="AG62" s="316"/>
      <c r="AH62" s="316"/>
      <c r="AI62" s="316"/>
      <c r="AJ62" s="316"/>
      <c r="AK62" s="316"/>
      <c r="AL62" s="316"/>
      <c r="AM62" s="316"/>
      <c r="AN62" s="316"/>
      <c r="AO62" s="317"/>
    </row>
    <row r="63" spans="1:41" ht="15" customHeight="1" x14ac:dyDescent="0.25">
      <c r="A63" s="331" t="s">
        <v>130</v>
      </c>
      <c r="B63" s="331"/>
      <c r="C63" s="331"/>
      <c r="D63" s="331"/>
      <c r="E63" s="331"/>
      <c r="F63" s="331"/>
      <c r="G63" s="331"/>
      <c r="H63" s="331"/>
      <c r="I63" s="331"/>
      <c r="J63" s="331"/>
      <c r="K63" s="336">
        <v>43423.07</v>
      </c>
      <c r="L63" s="337"/>
      <c r="M63" s="337"/>
      <c r="N63" s="337"/>
      <c r="O63" s="337"/>
      <c r="P63" s="337"/>
      <c r="Q63" s="337"/>
      <c r="R63" s="337"/>
      <c r="S63" s="136"/>
      <c r="T63" s="136"/>
      <c r="U63" s="316"/>
      <c r="V63" s="316"/>
      <c r="W63" s="316"/>
      <c r="X63" s="316"/>
      <c r="Y63" s="316"/>
      <c r="Z63" s="316"/>
      <c r="AA63" s="316"/>
      <c r="AB63" s="316"/>
      <c r="AC63" s="316"/>
      <c r="AD63" s="316"/>
      <c r="AE63" s="316"/>
      <c r="AF63" s="316"/>
      <c r="AG63" s="316"/>
      <c r="AH63" s="316"/>
      <c r="AI63" s="316"/>
      <c r="AJ63" s="316"/>
      <c r="AK63" s="316"/>
      <c r="AL63" s="316"/>
      <c r="AM63" s="316"/>
      <c r="AN63" s="316"/>
      <c r="AO63" s="317"/>
    </row>
    <row r="64" spans="1:41" ht="5.0999999999999996" customHeight="1" x14ac:dyDescent="0.25">
      <c r="A64" s="13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7"/>
      <c r="AL64" s="137"/>
      <c r="AM64" s="137"/>
      <c r="AN64" s="137"/>
      <c r="AO64" s="138"/>
    </row>
    <row r="65" spans="1:41" ht="15.75" x14ac:dyDescent="0.25">
      <c r="A65" s="139" t="s">
        <v>131</v>
      </c>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7"/>
      <c r="AL65" s="137"/>
      <c r="AM65" s="137"/>
      <c r="AN65" s="137"/>
      <c r="AO65" s="138"/>
    </row>
    <row r="66" spans="1:41" ht="5.0999999999999996" customHeight="1" x14ac:dyDescent="0.25">
      <c r="A66" s="13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7"/>
      <c r="AL66" s="137"/>
      <c r="AM66" s="137"/>
      <c r="AN66" s="137"/>
      <c r="AO66" s="138"/>
    </row>
    <row r="67" spans="1:41" ht="40.35" customHeight="1" x14ac:dyDescent="0.25">
      <c r="A67" s="323" t="s">
        <v>132</v>
      </c>
      <c r="B67" s="324"/>
      <c r="C67" s="324"/>
      <c r="D67" s="324"/>
      <c r="E67" s="324"/>
      <c r="F67" s="324"/>
      <c r="G67" s="324"/>
      <c r="H67" s="324"/>
      <c r="I67" s="324"/>
      <c r="J67" s="324"/>
      <c r="K67" s="324"/>
      <c r="L67" s="324"/>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4"/>
      <c r="AL67" s="324"/>
      <c r="AM67" s="324"/>
      <c r="AN67" s="324"/>
      <c r="AO67" s="325"/>
    </row>
    <row r="68" spans="1:41" ht="42.75" customHeight="1" x14ac:dyDescent="0.25">
      <c r="A68" s="326" t="s">
        <v>133</v>
      </c>
      <c r="B68" s="327"/>
      <c r="C68" s="327"/>
      <c r="D68" s="327"/>
      <c r="E68" s="327"/>
      <c r="F68" s="327"/>
      <c r="G68" s="327"/>
      <c r="H68" s="327"/>
      <c r="I68" s="327"/>
      <c r="J68" s="327"/>
      <c r="K68" s="327"/>
      <c r="L68" s="327"/>
      <c r="M68" s="327"/>
      <c r="N68" s="327"/>
      <c r="O68" s="327"/>
      <c r="P68" s="327"/>
      <c r="Q68" s="327"/>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327"/>
      <c r="AO68" s="328"/>
    </row>
    <row r="69" spans="1:41" ht="5.0999999999999996" customHeight="1" x14ac:dyDescent="0.25">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row>
    <row r="70" spans="1:41" ht="15.75" x14ac:dyDescent="0.25">
      <c r="A70" s="141"/>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row>
    <row r="71" spans="1:41" ht="5.0999999999999996" customHeight="1" x14ac:dyDescent="0.25">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row>
    <row r="72" spans="1:41" ht="42.75" customHeight="1" x14ac:dyDescent="0.25">
      <c r="A72" s="329"/>
      <c r="B72" s="329"/>
      <c r="C72" s="329"/>
      <c r="D72" s="329"/>
      <c r="E72" s="329"/>
      <c r="F72" s="329"/>
      <c r="G72" s="329"/>
      <c r="H72" s="329"/>
      <c r="I72" s="329"/>
      <c r="J72" s="329"/>
      <c r="K72" s="329"/>
      <c r="L72" s="329"/>
      <c r="M72" s="329"/>
      <c r="N72" s="329"/>
      <c r="O72" s="329"/>
      <c r="P72" s="329"/>
      <c r="Q72" s="329"/>
      <c r="R72" s="329"/>
      <c r="S72" s="329"/>
      <c r="T72" s="329"/>
      <c r="U72" s="329"/>
      <c r="V72" s="329"/>
      <c r="W72" s="329"/>
      <c r="X72" s="329"/>
      <c r="Y72" s="329"/>
      <c r="Z72" s="329"/>
      <c r="AA72" s="329"/>
      <c r="AB72" s="329"/>
      <c r="AC72" s="329"/>
      <c r="AD72" s="329"/>
      <c r="AE72" s="329"/>
      <c r="AF72" s="329"/>
      <c r="AG72" s="329"/>
      <c r="AH72" s="329"/>
      <c r="AI72" s="329"/>
      <c r="AJ72" s="329"/>
      <c r="AK72" s="329"/>
      <c r="AL72" s="329"/>
      <c r="AM72" s="329"/>
      <c r="AN72" s="329"/>
      <c r="AO72" s="329"/>
    </row>
    <row r="73" spans="1:41" x14ac:dyDescent="0.25">
      <c r="A73" s="330"/>
      <c r="B73" s="330"/>
      <c r="C73" s="330"/>
      <c r="D73" s="330"/>
      <c r="E73" s="330"/>
      <c r="F73" s="330"/>
      <c r="G73" s="330"/>
      <c r="H73" s="330"/>
      <c r="I73" s="330"/>
      <c r="J73" s="330"/>
      <c r="K73" s="330"/>
      <c r="L73" s="330"/>
      <c r="M73" s="330"/>
      <c r="N73" s="330"/>
      <c r="O73" s="330"/>
      <c r="P73" s="330"/>
      <c r="Q73" s="330"/>
      <c r="R73" s="330"/>
      <c r="S73" s="330"/>
      <c r="T73" s="330"/>
      <c r="U73" s="330"/>
      <c r="V73" s="330"/>
      <c r="W73" s="330"/>
      <c r="X73" s="330"/>
      <c r="Y73" s="330"/>
      <c r="Z73" s="330"/>
      <c r="AA73" s="330"/>
      <c r="AB73" s="330"/>
      <c r="AC73" s="330"/>
      <c r="AD73" s="330"/>
      <c r="AE73" s="330"/>
      <c r="AF73" s="330"/>
      <c r="AG73" s="330"/>
      <c r="AH73" s="330"/>
      <c r="AI73" s="330"/>
      <c r="AJ73" s="330"/>
    </row>
    <row r="74" spans="1:41" x14ac:dyDescent="0.25">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row>
    <row r="75" spans="1:41" x14ac:dyDescent="0.25">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row>
    <row r="76" spans="1:41" x14ac:dyDescent="0.25">
      <c r="A76" s="130"/>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row>
    <row r="77" spans="1:41" x14ac:dyDescent="0.25">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row>
    <row r="78" spans="1:41" x14ac:dyDescent="0.25">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row>
    <row r="79" spans="1:41" x14ac:dyDescent="0.25">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row>
    <row r="80" spans="1:41" x14ac:dyDescent="0.25">
      <c r="A80" s="130"/>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row>
    <row r="81" spans="1:36" x14ac:dyDescent="0.25">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row>
    <row r="82" spans="1:36" x14ac:dyDescent="0.25">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row>
    <row r="83" spans="1:36" x14ac:dyDescent="0.25">
      <c r="A83" s="130"/>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row>
    <row r="84" spans="1:36" x14ac:dyDescent="0.25">
      <c r="A84" s="130"/>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row>
    <row r="85" spans="1:36" x14ac:dyDescent="0.25">
      <c r="A85" s="130"/>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row>
    <row r="86" spans="1:36" x14ac:dyDescent="0.25">
      <c r="A86" s="130"/>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row>
    <row r="87" spans="1:36" x14ac:dyDescent="0.25">
      <c r="A87" s="130"/>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row>
    <row r="88" spans="1:36" x14ac:dyDescent="0.25">
      <c r="A88" s="130"/>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row>
    <row r="89" spans="1:36" x14ac:dyDescent="0.25">
      <c r="A89" s="130"/>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row>
    <row r="90" spans="1:36" x14ac:dyDescent="0.25">
      <c r="A90" s="130"/>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row>
    <row r="91" spans="1:36" x14ac:dyDescent="0.25">
      <c r="A91" s="130"/>
      <c r="B91" s="130"/>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row>
    <row r="92" spans="1:36" x14ac:dyDescent="0.25">
      <c r="A92" s="130"/>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row>
    <row r="93" spans="1:36" x14ac:dyDescent="0.25">
      <c r="A93" s="130"/>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row>
    <row r="94" spans="1:36" x14ac:dyDescent="0.25">
      <c r="A94" s="130"/>
      <c r="B94" s="130"/>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row>
    <row r="95" spans="1:36" x14ac:dyDescent="0.25">
      <c r="A95" s="130"/>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row>
    <row r="96" spans="1:36" x14ac:dyDescent="0.25">
      <c r="A96" s="130"/>
      <c r="B96" s="130"/>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row>
    <row r="97" spans="1:36" x14ac:dyDescent="0.25">
      <c r="A97" s="130"/>
      <c r="B97" s="130"/>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row>
    <row r="98" spans="1:36" x14ac:dyDescent="0.25">
      <c r="A98" s="130"/>
      <c r="B98" s="130"/>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row>
    <row r="99" spans="1:36" x14ac:dyDescent="0.25">
      <c r="A99" s="130"/>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row>
    <row r="100" spans="1:36" x14ac:dyDescent="0.25">
      <c r="A100" s="130"/>
      <c r="B100" s="130"/>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row>
    <row r="101" spans="1:36" x14ac:dyDescent="0.25">
      <c r="A101" s="130"/>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row>
    <row r="102" spans="1:36" x14ac:dyDescent="0.25">
      <c r="A102" s="130"/>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row>
    <row r="103" spans="1:36" x14ac:dyDescent="0.25">
      <c r="A103" s="130"/>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row>
    <row r="104" spans="1:36" x14ac:dyDescent="0.25">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row>
    <row r="105" spans="1:36" x14ac:dyDescent="0.25">
      <c r="A105" s="130"/>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row>
    <row r="106" spans="1:36" x14ac:dyDescent="0.2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row>
    <row r="107" spans="1:36" x14ac:dyDescent="0.25">
      <c r="A107" s="130"/>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row>
    <row r="108" spans="1:36" x14ac:dyDescent="0.25">
      <c r="A108" s="130"/>
      <c r="B108" s="130"/>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row>
    <row r="109" spans="1:36" x14ac:dyDescent="0.25">
      <c r="A109" s="130"/>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row>
    <row r="110" spans="1:36" x14ac:dyDescent="0.25">
      <c r="A110" s="130"/>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row>
    <row r="111" spans="1:36" x14ac:dyDescent="0.25">
      <c r="A111" s="130"/>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row>
    <row r="112" spans="1:36" x14ac:dyDescent="0.25">
      <c r="A112" s="130"/>
      <c r="B112" s="130"/>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row>
    <row r="113" spans="1:36" x14ac:dyDescent="0.25">
      <c r="A113" s="130"/>
      <c r="B113" s="13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row>
    <row r="114" spans="1:36" x14ac:dyDescent="0.25">
      <c r="A114" s="130"/>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row>
    <row r="115" spans="1:36" x14ac:dyDescent="0.25">
      <c r="A115" s="130"/>
      <c r="B115" s="130"/>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row>
    <row r="116" spans="1:36" x14ac:dyDescent="0.25">
      <c r="A116" s="130"/>
      <c r="B116" s="130"/>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0"/>
      <c r="AJ116" s="130"/>
    </row>
    <row r="117" spans="1:36" x14ac:dyDescent="0.25">
      <c r="A117" s="130"/>
      <c r="B117" s="130"/>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row>
    <row r="118" spans="1:36" x14ac:dyDescent="0.25">
      <c r="A118" s="130"/>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row>
    <row r="119" spans="1:36" x14ac:dyDescent="0.25">
      <c r="A119" s="130"/>
      <c r="B119" s="130"/>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row>
    <row r="120" spans="1:36" x14ac:dyDescent="0.25">
      <c r="A120" s="130"/>
      <c r="B120" s="130"/>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row>
    <row r="121" spans="1:36" x14ac:dyDescent="0.25">
      <c r="A121" s="130"/>
      <c r="B121" s="130"/>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row>
    <row r="122" spans="1:36" x14ac:dyDescent="0.25">
      <c r="A122" s="130"/>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row>
    <row r="123" spans="1:36" x14ac:dyDescent="0.25">
      <c r="A123" s="13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row>
    <row r="124" spans="1:36" x14ac:dyDescent="0.25">
      <c r="A124" s="130"/>
      <c r="B124" s="130"/>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row>
    <row r="125" spans="1:36" x14ac:dyDescent="0.25">
      <c r="A125" s="130"/>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row>
    <row r="126" spans="1:36" x14ac:dyDescent="0.25">
      <c r="A126" s="13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row>
    <row r="127" spans="1:36" x14ac:dyDescent="0.25">
      <c r="A127" s="130"/>
      <c r="B127" s="130"/>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30"/>
      <c r="AJ127" s="130"/>
    </row>
    <row r="128" spans="1:36" x14ac:dyDescent="0.25">
      <c r="A128" s="130"/>
      <c r="B128" s="130"/>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row>
    <row r="129" spans="1:36" x14ac:dyDescent="0.25">
      <c r="A129" s="130"/>
      <c r="B129" s="130"/>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row>
    <row r="130" spans="1:36" x14ac:dyDescent="0.25">
      <c r="A130" s="130"/>
      <c r="B130" s="130"/>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row>
    <row r="131" spans="1:36" x14ac:dyDescent="0.25">
      <c r="A131" s="130"/>
      <c r="B131" s="130"/>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row>
    <row r="132" spans="1:36" x14ac:dyDescent="0.25">
      <c r="A132" s="130"/>
      <c r="B132" s="130"/>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130"/>
    </row>
    <row r="133" spans="1:36" x14ac:dyDescent="0.25">
      <c r="A133" s="130"/>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row>
    <row r="134" spans="1:36" x14ac:dyDescent="0.25">
      <c r="A134" s="130"/>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row>
    <row r="135" spans="1:36" x14ac:dyDescent="0.25">
      <c r="A135" s="130"/>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row>
    <row r="136" spans="1:36" x14ac:dyDescent="0.25">
      <c r="A136" s="130"/>
      <c r="B136" s="130"/>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row>
    <row r="137" spans="1:36" x14ac:dyDescent="0.25">
      <c r="A137" s="130"/>
      <c r="B137" s="130"/>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row>
    <row r="138" spans="1:36" x14ac:dyDescent="0.25">
      <c r="A138" s="130"/>
      <c r="B138" s="130"/>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row>
    <row r="139" spans="1:36" x14ac:dyDescent="0.25">
      <c r="A139" s="130"/>
      <c r="B139" s="130"/>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row>
    <row r="140" spans="1:36" x14ac:dyDescent="0.25">
      <c r="A140" s="130"/>
      <c r="B140" s="130"/>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row>
    <row r="141" spans="1:36" x14ac:dyDescent="0.25">
      <c r="A141" s="130"/>
      <c r="B141" s="130"/>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row>
    <row r="142" spans="1:36" x14ac:dyDescent="0.25">
      <c r="A142" s="130"/>
      <c r="B142" s="130"/>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row>
    <row r="143" spans="1:36" x14ac:dyDescent="0.25">
      <c r="A143" s="130"/>
      <c r="B143" s="130"/>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row>
    <row r="144" spans="1:36" x14ac:dyDescent="0.25">
      <c r="A144" s="130"/>
      <c r="B144" s="130"/>
      <c r="C144" s="130"/>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row>
    <row r="145" spans="1:36" x14ac:dyDescent="0.25">
      <c r="A145" s="130"/>
      <c r="B145" s="130"/>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row>
    <row r="146" spans="1:36" x14ac:dyDescent="0.25">
      <c r="A146" s="130"/>
      <c r="B146" s="130"/>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row>
    <row r="147" spans="1:36" x14ac:dyDescent="0.25">
      <c r="A147" s="130"/>
      <c r="B147" s="130"/>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row>
    <row r="148" spans="1:36" x14ac:dyDescent="0.25">
      <c r="A148" s="130"/>
      <c r="B148" s="130"/>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c r="AF148" s="130"/>
      <c r="AG148" s="130"/>
      <c r="AH148" s="130"/>
      <c r="AI148" s="130"/>
      <c r="AJ148" s="130"/>
    </row>
    <row r="149" spans="1:36" x14ac:dyDescent="0.25">
      <c r="A149" s="130"/>
      <c r="B149" s="130"/>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E149" s="130"/>
      <c r="AF149" s="130"/>
      <c r="AG149" s="130"/>
      <c r="AH149" s="130"/>
      <c r="AI149" s="130"/>
      <c r="AJ149" s="130"/>
    </row>
    <row r="150" spans="1:36" x14ac:dyDescent="0.25">
      <c r="A150" s="130"/>
      <c r="B150" s="130"/>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row>
    <row r="151" spans="1:36" x14ac:dyDescent="0.25">
      <c r="A151" s="130"/>
      <c r="B151" s="130"/>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c r="AJ151" s="130"/>
    </row>
    <row r="152" spans="1:36" x14ac:dyDescent="0.25">
      <c r="A152" s="130"/>
      <c r="B152" s="130"/>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row>
    <row r="153" spans="1:36" x14ac:dyDescent="0.25">
      <c r="A153" s="130"/>
      <c r="B153" s="130"/>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row>
    <row r="154" spans="1:36" x14ac:dyDescent="0.25">
      <c r="A154" s="130"/>
      <c r="B154" s="130"/>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row>
    <row r="155" spans="1:36" x14ac:dyDescent="0.25">
      <c r="A155" s="130"/>
      <c r="B155" s="130"/>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c r="AB155" s="130"/>
      <c r="AC155" s="130"/>
      <c r="AD155" s="130"/>
      <c r="AE155" s="130"/>
      <c r="AF155" s="130"/>
      <c r="AG155" s="130"/>
      <c r="AH155" s="130"/>
      <c r="AI155" s="130"/>
      <c r="AJ155" s="130"/>
    </row>
    <row r="156" spans="1:36" x14ac:dyDescent="0.25">
      <c r="A156" s="130"/>
      <c r="B156" s="130"/>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row>
    <row r="157" spans="1:36" x14ac:dyDescent="0.25">
      <c r="A157" s="130"/>
      <c r="B157" s="130"/>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row>
    <row r="158" spans="1:36" x14ac:dyDescent="0.25">
      <c r="A158" s="130"/>
      <c r="B158" s="130"/>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row>
    <row r="159" spans="1:36" x14ac:dyDescent="0.25">
      <c r="A159" s="130"/>
      <c r="B159" s="130"/>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c r="AF159" s="130"/>
      <c r="AG159" s="130"/>
      <c r="AH159" s="130"/>
      <c r="AI159" s="130"/>
      <c r="AJ159" s="130"/>
    </row>
    <row r="160" spans="1:36" x14ac:dyDescent="0.25">
      <c r="A160" s="130"/>
      <c r="B160" s="130"/>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row>
    <row r="161" spans="1:36" x14ac:dyDescent="0.25">
      <c r="A161" s="130"/>
      <c r="B161" s="130"/>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30"/>
      <c r="AD161" s="130"/>
      <c r="AE161" s="130"/>
      <c r="AF161" s="130"/>
      <c r="AG161" s="130"/>
      <c r="AH161" s="130"/>
      <c r="AI161" s="130"/>
      <c r="AJ161" s="130"/>
    </row>
    <row r="162" spans="1:36" x14ac:dyDescent="0.25">
      <c r="A162" s="130"/>
      <c r="B162" s="130"/>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c r="AA162" s="130"/>
      <c r="AB162" s="130"/>
      <c r="AC162" s="130"/>
      <c r="AD162" s="130"/>
      <c r="AE162" s="130"/>
      <c r="AF162" s="130"/>
      <c r="AG162" s="130"/>
      <c r="AH162" s="130"/>
      <c r="AI162" s="130"/>
      <c r="AJ162" s="130"/>
    </row>
    <row r="163" spans="1:36" x14ac:dyDescent="0.25">
      <c r="A163" s="130"/>
      <c r="B163" s="130"/>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c r="AG163" s="130"/>
      <c r="AH163" s="130"/>
      <c r="AI163" s="130"/>
      <c r="AJ163" s="130"/>
    </row>
    <row r="164" spans="1:36" x14ac:dyDescent="0.25">
      <c r="A164" s="130"/>
      <c r="B164" s="130"/>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row>
    <row r="165" spans="1:36" x14ac:dyDescent="0.25">
      <c r="A165" s="130"/>
      <c r="B165" s="130"/>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row>
    <row r="166" spans="1:36" x14ac:dyDescent="0.25">
      <c r="A166" s="130"/>
      <c r="B166" s="130"/>
      <c r="C166" s="130"/>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row>
    <row r="167" spans="1:36" x14ac:dyDescent="0.25">
      <c r="A167" s="130"/>
      <c r="B167" s="130"/>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c r="AH167" s="130"/>
      <c r="AI167" s="130"/>
      <c r="AJ167" s="130"/>
    </row>
    <row r="168" spans="1:36" x14ac:dyDescent="0.25">
      <c r="A168" s="130"/>
      <c r="B168" s="130"/>
      <c r="C168" s="130"/>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c r="AC168" s="130"/>
      <c r="AD168" s="130"/>
      <c r="AE168" s="130"/>
      <c r="AF168" s="130"/>
      <c r="AG168" s="130"/>
      <c r="AH168" s="130"/>
      <c r="AI168" s="130"/>
      <c r="AJ168" s="130"/>
    </row>
    <row r="169" spans="1:36" x14ac:dyDescent="0.25">
      <c r="A169" s="130"/>
      <c r="B169" s="130"/>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c r="AH169" s="130"/>
      <c r="AI169" s="130"/>
      <c r="AJ169" s="130"/>
    </row>
    <row r="170" spans="1:36" x14ac:dyDescent="0.25">
      <c r="A170" s="130"/>
      <c r="B170" s="130"/>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row>
    <row r="171" spans="1:36" x14ac:dyDescent="0.25">
      <c r="A171" s="130"/>
      <c r="B171" s="130"/>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c r="AC171" s="130"/>
      <c r="AD171" s="130"/>
      <c r="AE171" s="130"/>
      <c r="AF171" s="130"/>
      <c r="AG171" s="130"/>
      <c r="AH171" s="130"/>
      <c r="AI171" s="130"/>
      <c r="AJ171" s="130"/>
    </row>
    <row r="172" spans="1:36" x14ac:dyDescent="0.25">
      <c r="A172" s="130"/>
      <c r="B172" s="130"/>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row>
    <row r="173" spans="1:36" x14ac:dyDescent="0.25">
      <c r="A173" s="130"/>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row>
    <row r="174" spans="1:36" x14ac:dyDescent="0.25">
      <c r="A174" s="130"/>
      <c r="B174" s="130"/>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row>
    <row r="175" spans="1:36" x14ac:dyDescent="0.25">
      <c r="A175" s="130"/>
      <c r="B175" s="130"/>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row>
    <row r="176" spans="1:36" x14ac:dyDescent="0.25">
      <c r="A176" s="130"/>
      <c r="B176" s="130"/>
      <c r="C176" s="130"/>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row>
    <row r="177" spans="1:36" x14ac:dyDescent="0.25">
      <c r="A177" s="130"/>
      <c r="B177" s="130"/>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row>
    <row r="178" spans="1:36" x14ac:dyDescent="0.25">
      <c r="A178" s="130"/>
      <c r="B178" s="130"/>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c r="AF178" s="130"/>
      <c r="AG178" s="130"/>
      <c r="AH178" s="130"/>
      <c r="AI178" s="130"/>
      <c r="AJ178" s="130"/>
    </row>
    <row r="179" spans="1:36" x14ac:dyDescent="0.25">
      <c r="A179" s="130"/>
      <c r="B179" s="130"/>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c r="AB179" s="130"/>
      <c r="AC179" s="130"/>
      <c r="AD179" s="130"/>
      <c r="AE179" s="130"/>
      <c r="AF179" s="130"/>
      <c r="AG179" s="130"/>
      <c r="AH179" s="130"/>
      <c r="AI179" s="130"/>
      <c r="AJ179" s="130"/>
    </row>
    <row r="180" spans="1:36" x14ac:dyDescent="0.25">
      <c r="A180" s="130"/>
      <c r="B180" s="130"/>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c r="AC180" s="130"/>
      <c r="AD180" s="130"/>
      <c r="AE180" s="130"/>
      <c r="AF180" s="130"/>
      <c r="AG180" s="130"/>
      <c r="AH180" s="130"/>
      <c r="AI180" s="130"/>
      <c r="AJ180" s="130"/>
    </row>
    <row r="181" spans="1:36" x14ac:dyDescent="0.25">
      <c r="A181" s="130"/>
      <c r="B181" s="130"/>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c r="AB181" s="130"/>
      <c r="AC181" s="130"/>
      <c r="AD181" s="130"/>
      <c r="AE181" s="130"/>
      <c r="AF181" s="130"/>
      <c r="AG181" s="130"/>
      <c r="AH181" s="130"/>
      <c r="AI181" s="130"/>
      <c r="AJ181" s="130"/>
    </row>
    <row r="182" spans="1:36" x14ac:dyDescent="0.25">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row>
    <row r="183" spans="1:36" x14ac:dyDescent="0.25">
      <c r="A183" s="130"/>
      <c r="B183" s="130"/>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row>
    <row r="184" spans="1:36" x14ac:dyDescent="0.25">
      <c r="A184" s="130"/>
      <c r="B184" s="130"/>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c r="AA184" s="130"/>
      <c r="AB184" s="130"/>
      <c r="AC184" s="130"/>
      <c r="AD184" s="130"/>
      <c r="AE184" s="130"/>
      <c r="AF184" s="130"/>
      <c r="AG184" s="130"/>
      <c r="AH184" s="130"/>
      <c r="AI184" s="130"/>
      <c r="AJ184" s="130"/>
    </row>
    <row r="185" spans="1:36" x14ac:dyDescent="0.25">
      <c r="A185" s="130"/>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c r="AC185" s="130"/>
      <c r="AD185" s="130"/>
      <c r="AE185" s="130"/>
      <c r="AF185" s="130"/>
      <c r="AG185" s="130"/>
      <c r="AH185" s="130"/>
      <c r="AI185" s="130"/>
      <c r="AJ185" s="130"/>
    </row>
    <row r="186" spans="1:36" x14ac:dyDescent="0.25">
      <c r="A186" s="130"/>
      <c r="B186" s="130"/>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c r="AA186" s="130"/>
      <c r="AB186" s="130"/>
      <c r="AC186" s="130"/>
      <c r="AD186" s="130"/>
      <c r="AE186" s="130"/>
      <c r="AF186" s="130"/>
      <c r="AG186" s="130"/>
      <c r="AH186" s="130"/>
      <c r="AI186" s="130"/>
      <c r="AJ186" s="130"/>
    </row>
    <row r="187" spans="1:36" x14ac:dyDescent="0.25">
      <c r="A187" s="130"/>
      <c r="B187" s="130"/>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row>
    <row r="188" spans="1:36" x14ac:dyDescent="0.25">
      <c r="A188" s="130"/>
      <c r="B188" s="130"/>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row>
    <row r="189" spans="1:36" x14ac:dyDescent="0.25">
      <c r="A189" s="130"/>
      <c r="B189" s="130"/>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row>
    <row r="190" spans="1:36" x14ac:dyDescent="0.25">
      <c r="A190" s="130"/>
      <c r="B190" s="130"/>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0"/>
      <c r="AH190" s="130"/>
      <c r="AI190" s="130"/>
      <c r="AJ190" s="130"/>
    </row>
    <row r="191" spans="1:36" x14ac:dyDescent="0.25">
      <c r="A191" s="130"/>
      <c r="B191" s="130"/>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row>
    <row r="192" spans="1:36" x14ac:dyDescent="0.25">
      <c r="A192" s="130"/>
      <c r="B192" s="130"/>
      <c r="C192" s="130"/>
      <c r="D192" s="13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c r="AA192" s="130"/>
      <c r="AB192" s="130"/>
      <c r="AC192" s="130"/>
      <c r="AD192" s="130"/>
      <c r="AE192" s="130"/>
      <c r="AF192" s="130"/>
      <c r="AG192" s="130"/>
      <c r="AH192" s="130"/>
      <c r="AI192" s="130"/>
      <c r="AJ192" s="130"/>
    </row>
    <row r="193" spans="1:36" x14ac:dyDescent="0.25">
      <c r="A193" s="130"/>
      <c r="B193" s="130"/>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c r="AA193" s="130"/>
      <c r="AB193" s="130"/>
      <c r="AC193" s="130"/>
      <c r="AD193" s="130"/>
      <c r="AE193" s="130"/>
      <c r="AF193" s="130"/>
      <c r="AG193" s="130"/>
      <c r="AH193" s="130"/>
      <c r="AI193" s="130"/>
      <c r="AJ193" s="130"/>
    </row>
    <row r="194" spans="1:36" x14ac:dyDescent="0.25">
      <c r="A194" s="130"/>
      <c r="B194" s="130"/>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c r="AA194" s="130"/>
      <c r="AB194" s="130"/>
      <c r="AC194" s="130"/>
      <c r="AD194" s="130"/>
      <c r="AE194" s="130"/>
      <c r="AF194" s="130"/>
      <c r="AG194" s="130"/>
      <c r="AH194" s="130"/>
      <c r="AI194" s="130"/>
      <c r="AJ194" s="130"/>
    </row>
    <row r="195" spans="1:36" x14ac:dyDescent="0.25">
      <c r="A195" s="130"/>
      <c r="B195" s="130"/>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c r="AA195" s="130"/>
      <c r="AB195" s="130"/>
      <c r="AC195" s="130"/>
      <c r="AD195" s="130"/>
      <c r="AE195" s="130"/>
      <c r="AF195" s="130"/>
      <c r="AG195" s="130"/>
      <c r="AH195" s="130"/>
      <c r="AI195" s="130"/>
      <c r="AJ195" s="130"/>
    </row>
    <row r="196" spans="1:36" x14ac:dyDescent="0.25">
      <c r="A196" s="130"/>
      <c r="B196" s="130"/>
      <c r="C196" s="130"/>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c r="AA196" s="130"/>
      <c r="AB196" s="130"/>
      <c r="AC196" s="130"/>
      <c r="AD196" s="130"/>
      <c r="AE196" s="130"/>
      <c r="AF196" s="130"/>
      <c r="AG196" s="130"/>
      <c r="AH196" s="130"/>
      <c r="AI196" s="130"/>
      <c r="AJ196" s="130"/>
    </row>
    <row r="197" spans="1:36" x14ac:dyDescent="0.25">
      <c r="A197" s="130"/>
      <c r="B197" s="130"/>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row>
    <row r="198" spans="1:36" x14ac:dyDescent="0.25">
      <c r="A198" s="130"/>
      <c r="B198" s="130"/>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c r="AA198" s="130"/>
      <c r="AB198" s="130"/>
      <c r="AC198" s="130"/>
      <c r="AD198" s="130"/>
      <c r="AE198" s="130"/>
      <c r="AF198" s="130"/>
      <c r="AG198" s="130"/>
      <c r="AH198" s="130"/>
      <c r="AI198" s="130"/>
      <c r="AJ198" s="130"/>
    </row>
    <row r="199" spans="1:36" x14ac:dyDescent="0.25">
      <c r="A199" s="130"/>
      <c r="B199" s="130"/>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row>
    <row r="200" spans="1:36" x14ac:dyDescent="0.25">
      <c r="A200" s="130"/>
      <c r="B200" s="130"/>
      <c r="C200" s="130"/>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c r="AA200" s="130"/>
      <c r="AB200" s="130"/>
      <c r="AC200" s="130"/>
      <c r="AD200" s="130"/>
      <c r="AE200" s="130"/>
      <c r="AF200" s="130"/>
      <c r="AG200" s="130"/>
      <c r="AH200" s="130"/>
      <c r="AI200" s="130"/>
      <c r="AJ200" s="130"/>
    </row>
    <row r="201" spans="1:36" x14ac:dyDescent="0.25">
      <c r="A201" s="130"/>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c r="AA201" s="130"/>
      <c r="AB201" s="130"/>
      <c r="AC201" s="130"/>
      <c r="AD201" s="130"/>
      <c r="AE201" s="130"/>
      <c r="AF201" s="130"/>
      <c r="AG201" s="130"/>
      <c r="AH201" s="130"/>
      <c r="AI201" s="130"/>
      <c r="AJ201" s="130"/>
    </row>
    <row r="202" spans="1:36" x14ac:dyDescent="0.25">
      <c r="A202" s="130"/>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130"/>
      <c r="AG202" s="130"/>
      <c r="AH202" s="130"/>
      <c r="AI202" s="130"/>
      <c r="AJ202" s="130"/>
    </row>
    <row r="203" spans="1:36" x14ac:dyDescent="0.25">
      <c r="A203" s="130"/>
      <c r="B203" s="130"/>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c r="AA203" s="130"/>
      <c r="AB203" s="130"/>
      <c r="AC203" s="130"/>
      <c r="AD203" s="130"/>
      <c r="AE203" s="130"/>
      <c r="AF203" s="130"/>
      <c r="AG203" s="130"/>
      <c r="AH203" s="130"/>
      <c r="AI203" s="130"/>
      <c r="AJ203" s="130"/>
    </row>
    <row r="204" spans="1:36" x14ac:dyDescent="0.25">
      <c r="A204" s="130"/>
      <c r="B204" s="130"/>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c r="AB204" s="130"/>
      <c r="AC204" s="130"/>
      <c r="AD204" s="130"/>
      <c r="AE204" s="130"/>
      <c r="AF204" s="130"/>
      <c r="AG204" s="130"/>
      <c r="AH204" s="130"/>
      <c r="AI204" s="130"/>
      <c r="AJ204" s="130"/>
    </row>
    <row r="205" spans="1:36" x14ac:dyDescent="0.25">
      <c r="A205" s="130"/>
      <c r="B205" s="130"/>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row>
    <row r="206" spans="1:36" x14ac:dyDescent="0.25">
      <c r="A206" s="130"/>
      <c r="B206" s="130"/>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row>
    <row r="207" spans="1:36" x14ac:dyDescent="0.25">
      <c r="A207" s="130"/>
      <c r="B207" s="130"/>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row>
    <row r="208" spans="1:36" x14ac:dyDescent="0.25">
      <c r="A208" s="130"/>
      <c r="B208" s="130"/>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row>
    <row r="209" spans="1:36" x14ac:dyDescent="0.25">
      <c r="A209" s="130"/>
      <c r="B209" s="130"/>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row>
    <row r="210" spans="1:36" x14ac:dyDescent="0.25">
      <c r="A210" s="130"/>
      <c r="B210" s="130"/>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c r="AC210" s="130"/>
      <c r="AD210" s="130"/>
      <c r="AE210" s="130"/>
      <c r="AF210" s="130"/>
      <c r="AG210" s="130"/>
      <c r="AH210" s="130"/>
      <c r="AI210" s="130"/>
      <c r="AJ210" s="130"/>
    </row>
    <row r="211" spans="1:36" x14ac:dyDescent="0.25">
      <c r="A211" s="130"/>
      <c r="B211" s="130"/>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c r="AH211" s="130"/>
      <c r="AI211" s="130"/>
      <c r="AJ211" s="130"/>
    </row>
    <row r="212" spans="1:36" x14ac:dyDescent="0.25">
      <c r="A212" s="130"/>
      <c r="B212" s="130"/>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c r="AA212" s="130"/>
      <c r="AB212" s="130"/>
      <c r="AC212" s="130"/>
      <c r="AD212" s="130"/>
      <c r="AE212" s="130"/>
      <c r="AF212" s="130"/>
      <c r="AG212" s="130"/>
      <c r="AH212" s="130"/>
      <c r="AI212" s="130"/>
      <c r="AJ212" s="130"/>
    </row>
    <row r="213" spans="1:36" x14ac:dyDescent="0.25">
      <c r="A213" s="130"/>
      <c r="B213" s="130"/>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c r="AA213" s="130"/>
      <c r="AB213" s="130"/>
      <c r="AC213" s="130"/>
      <c r="AD213" s="130"/>
      <c r="AE213" s="130"/>
      <c r="AF213" s="130"/>
      <c r="AG213" s="130"/>
      <c r="AH213" s="130"/>
      <c r="AI213" s="130"/>
      <c r="AJ213" s="130"/>
    </row>
    <row r="214" spans="1:36" x14ac:dyDescent="0.25">
      <c r="A214" s="130"/>
      <c r="B214" s="130"/>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c r="AA214" s="130"/>
      <c r="AB214" s="130"/>
      <c r="AC214" s="130"/>
      <c r="AD214" s="130"/>
      <c r="AE214" s="130"/>
      <c r="AF214" s="130"/>
      <c r="AG214" s="130"/>
      <c r="AH214" s="130"/>
      <c r="AI214" s="130"/>
      <c r="AJ214" s="130"/>
    </row>
    <row r="215" spans="1:36" x14ac:dyDescent="0.25">
      <c r="A215" s="130"/>
      <c r="B215" s="130"/>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c r="AB215" s="130"/>
      <c r="AC215" s="130"/>
      <c r="AD215" s="130"/>
      <c r="AE215" s="130"/>
      <c r="AF215" s="130"/>
      <c r="AG215" s="130"/>
      <c r="AH215" s="130"/>
      <c r="AI215" s="130"/>
      <c r="AJ215" s="130"/>
    </row>
    <row r="216" spans="1:36" x14ac:dyDescent="0.25">
      <c r="A216" s="130"/>
      <c r="B216" s="130"/>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0"/>
      <c r="AE216" s="130"/>
      <c r="AF216" s="130"/>
      <c r="AG216" s="130"/>
      <c r="AH216" s="130"/>
      <c r="AI216" s="130"/>
      <c r="AJ216" s="130"/>
    </row>
    <row r="217" spans="1:36" x14ac:dyDescent="0.25">
      <c r="A217" s="130"/>
      <c r="B217" s="130"/>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130"/>
      <c r="AD217" s="130"/>
      <c r="AE217" s="130"/>
      <c r="AF217" s="130"/>
      <c r="AG217" s="130"/>
      <c r="AH217" s="130"/>
      <c r="AI217" s="130"/>
      <c r="AJ217" s="130"/>
    </row>
    <row r="218" spans="1:36" x14ac:dyDescent="0.25">
      <c r="A218" s="130"/>
      <c r="B218" s="130"/>
      <c r="C218" s="130"/>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c r="AA218" s="130"/>
      <c r="AB218" s="130"/>
      <c r="AC218" s="130"/>
      <c r="AD218" s="130"/>
      <c r="AE218" s="130"/>
      <c r="AF218" s="130"/>
      <c r="AG218" s="130"/>
      <c r="AH218" s="130"/>
      <c r="AI218" s="130"/>
      <c r="AJ218" s="130"/>
    </row>
    <row r="219" spans="1:36" x14ac:dyDescent="0.25">
      <c r="A219" s="130"/>
      <c r="B219" s="130"/>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c r="AA219" s="130"/>
      <c r="AB219" s="130"/>
      <c r="AC219" s="130"/>
      <c r="AD219" s="130"/>
      <c r="AE219" s="130"/>
      <c r="AF219" s="130"/>
      <c r="AG219" s="130"/>
      <c r="AH219" s="130"/>
      <c r="AI219" s="130"/>
      <c r="AJ219" s="130"/>
    </row>
    <row r="220" spans="1:36" x14ac:dyDescent="0.25">
      <c r="A220" s="130"/>
      <c r="B220" s="130"/>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c r="AC220" s="130"/>
      <c r="AD220" s="130"/>
      <c r="AE220" s="130"/>
      <c r="AF220" s="130"/>
      <c r="AG220" s="130"/>
      <c r="AH220" s="130"/>
      <c r="AI220" s="130"/>
      <c r="AJ220" s="130"/>
    </row>
    <row r="221" spans="1:36" x14ac:dyDescent="0.25">
      <c r="A221" s="130"/>
      <c r="B221" s="130"/>
      <c r="C221" s="130"/>
      <c r="D221" s="130"/>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c r="AA221" s="130"/>
      <c r="AB221" s="130"/>
      <c r="AC221" s="130"/>
      <c r="AD221" s="130"/>
      <c r="AE221" s="130"/>
      <c r="AF221" s="130"/>
      <c r="AG221" s="130"/>
      <c r="AH221" s="130"/>
      <c r="AI221" s="130"/>
      <c r="AJ221" s="130"/>
    </row>
    <row r="222" spans="1:36" x14ac:dyDescent="0.25">
      <c r="A222" s="130"/>
      <c r="B222" s="130"/>
      <c r="C222" s="130"/>
      <c r="D222" s="130"/>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c r="AA222" s="130"/>
      <c r="AB222" s="130"/>
      <c r="AC222" s="130"/>
      <c r="AD222" s="130"/>
      <c r="AE222" s="130"/>
      <c r="AF222" s="130"/>
      <c r="AG222" s="130"/>
      <c r="AH222" s="130"/>
      <c r="AI222" s="130"/>
      <c r="AJ222" s="130"/>
    </row>
    <row r="223" spans="1:36" x14ac:dyDescent="0.25">
      <c r="A223" s="130"/>
      <c r="B223" s="130"/>
      <c r="C223" s="130"/>
      <c r="D223" s="130"/>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c r="AA223" s="130"/>
      <c r="AB223" s="130"/>
      <c r="AC223" s="130"/>
      <c r="AD223" s="130"/>
      <c r="AE223" s="130"/>
      <c r="AF223" s="130"/>
      <c r="AG223" s="130"/>
      <c r="AH223" s="130"/>
      <c r="AI223" s="130"/>
      <c r="AJ223" s="130"/>
    </row>
    <row r="224" spans="1:36" x14ac:dyDescent="0.25">
      <c r="A224" s="130"/>
      <c r="B224" s="130"/>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c r="AA224" s="130"/>
      <c r="AB224" s="130"/>
      <c r="AC224" s="130"/>
      <c r="AD224" s="130"/>
      <c r="AE224" s="130"/>
      <c r="AF224" s="130"/>
      <c r="AG224" s="130"/>
      <c r="AH224" s="130"/>
      <c r="AI224" s="130"/>
      <c r="AJ224" s="130"/>
    </row>
    <row r="225" spans="1:36" x14ac:dyDescent="0.25">
      <c r="A225" s="130"/>
      <c r="B225" s="130"/>
      <c r="C225" s="130"/>
      <c r="D225" s="130"/>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c r="AA225" s="130"/>
      <c r="AB225" s="130"/>
      <c r="AC225" s="130"/>
      <c r="AD225" s="130"/>
      <c r="AE225" s="130"/>
      <c r="AF225" s="130"/>
      <c r="AG225" s="130"/>
      <c r="AH225" s="130"/>
      <c r="AI225" s="130"/>
      <c r="AJ225" s="130"/>
    </row>
    <row r="226" spans="1:36" x14ac:dyDescent="0.25">
      <c r="A226" s="130"/>
      <c r="B226" s="130"/>
      <c r="C226" s="130"/>
      <c r="D226" s="130"/>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c r="AA226" s="130"/>
      <c r="AB226" s="130"/>
      <c r="AC226" s="130"/>
      <c r="AD226" s="130"/>
      <c r="AE226" s="130"/>
      <c r="AF226" s="130"/>
      <c r="AG226" s="130"/>
      <c r="AH226" s="130"/>
      <c r="AI226" s="130"/>
      <c r="AJ226" s="130"/>
    </row>
    <row r="227" spans="1:36" x14ac:dyDescent="0.25">
      <c r="A227" s="130"/>
      <c r="B227" s="130"/>
      <c r="C227" s="130"/>
      <c r="D227" s="130"/>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c r="AA227" s="130"/>
      <c r="AB227" s="130"/>
      <c r="AC227" s="130"/>
      <c r="AD227" s="130"/>
      <c r="AE227" s="130"/>
      <c r="AF227" s="130"/>
      <c r="AG227" s="130"/>
      <c r="AH227" s="130"/>
      <c r="AI227" s="130"/>
      <c r="AJ227" s="130"/>
    </row>
    <row r="228" spans="1:36" x14ac:dyDescent="0.25">
      <c r="A228" s="130"/>
      <c r="B228" s="130"/>
      <c r="C228" s="130"/>
      <c r="D228" s="130"/>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c r="AA228" s="130"/>
      <c r="AB228" s="130"/>
      <c r="AC228" s="130"/>
      <c r="AD228" s="130"/>
      <c r="AE228" s="130"/>
      <c r="AF228" s="130"/>
      <c r="AG228" s="130"/>
      <c r="AH228" s="130"/>
      <c r="AI228" s="130"/>
      <c r="AJ228" s="130"/>
    </row>
    <row r="229" spans="1:36" x14ac:dyDescent="0.25">
      <c r="A229" s="130"/>
      <c r="B229" s="130"/>
      <c r="C229" s="130"/>
      <c r="D229" s="130"/>
      <c r="E229" s="130"/>
      <c r="F229" s="130"/>
      <c r="G229" s="130"/>
      <c r="H229" s="130"/>
      <c r="I229" s="130"/>
      <c r="J229" s="130"/>
      <c r="K229" s="130"/>
      <c r="L229" s="130"/>
      <c r="M229" s="130"/>
      <c r="N229" s="130"/>
      <c r="O229" s="130"/>
      <c r="P229" s="130"/>
      <c r="Q229" s="130"/>
      <c r="R229" s="130"/>
      <c r="S229" s="130"/>
      <c r="T229" s="130"/>
      <c r="U229" s="130"/>
      <c r="V229" s="130"/>
      <c r="W229" s="130"/>
      <c r="X229" s="130"/>
      <c r="Y229" s="130"/>
      <c r="Z229" s="130"/>
      <c r="AA229" s="130"/>
      <c r="AB229" s="130"/>
      <c r="AC229" s="130"/>
      <c r="AD229" s="130"/>
      <c r="AE229" s="130"/>
      <c r="AF229" s="130"/>
      <c r="AG229" s="130"/>
      <c r="AH229" s="130"/>
      <c r="AI229" s="130"/>
      <c r="AJ229" s="130"/>
    </row>
    <row r="230" spans="1:36" x14ac:dyDescent="0.25">
      <c r="A230" s="130"/>
      <c r="B230" s="130"/>
      <c r="C230" s="130"/>
      <c r="D230" s="130"/>
      <c r="E230" s="130"/>
      <c r="F230" s="130"/>
      <c r="G230" s="130"/>
      <c r="H230" s="130"/>
      <c r="I230" s="130"/>
      <c r="J230" s="130"/>
      <c r="K230" s="130"/>
      <c r="L230" s="130"/>
      <c r="M230" s="130"/>
      <c r="N230" s="130"/>
      <c r="O230" s="130"/>
      <c r="P230" s="130"/>
      <c r="Q230" s="130"/>
      <c r="R230" s="130"/>
      <c r="S230" s="130"/>
      <c r="T230" s="130"/>
      <c r="U230" s="130"/>
      <c r="V230" s="130"/>
      <c r="W230" s="130"/>
      <c r="X230" s="130"/>
      <c r="Y230" s="130"/>
      <c r="Z230" s="130"/>
      <c r="AA230" s="130"/>
      <c r="AB230" s="130"/>
      <c r="AC230" s="130"/>
      <c r="AD230" s="130"/>
      <c r="AE230" s="130"/>
      <c r="AF230" s="130"/>
      <c r="AG230" s="130"/>
      <c r="AH230" s="130"/>
      <c r="AI230" s="130"/>
      <c r="AJ230" s="130"/>
    </row>
    <row r="231" spans="1:36" x14ac:dyDescent="0.25">
      <c r="A231" s="130"/>
      <c r="B231" s="130"/>
      <c r="C231" s="130"/>
      <c r="D231" s="130"/>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c r="AA231" s="130"/>
      <c r="AB231" s="130"/>
      <c r="AC231" s="130"/>
      <c r="AD231" s="130"/>
      <c r="AE231" s="130"/>
      <c r="AF231" s="130"/>
      <c r="AG231" s="130"/>
      <c r="AH231" s="130"/>
      <c r="AI231" s="130"/>
      <c r="AJ231" s="130"/>
    </row>
    <row r="232" spans="1:36" x14ac:dyDescent="0.25">
      <c r="A232" s="130"/>
      <c r="B232" s="130"/>
      <c r="C232" s="130"/>
      <c r="D232" s="130"/>
      <c r="E232" s="130"/>
      <c r="F232" s="130"/>
      <c r="G232" s="130"/>
      <c r="H232" s="130"/>
      <c r="I232" s="130"/>
      <c r="J232" s="130"/>
      <c r="K232" s="130"/>
      <c r="L232" s="130"/>
      <c r="M232" s="130"/>
      <c r="N232" s="130"/>
      <c r="O232" s="130"/>
      <c r="P232" s="130"/>
      <c r="Q232" s="130"/>
      <c r="R232" s="130"/>
      <c r="S232" s="130"/>
      <c r="T232" s="130"/>
      <c r="U232" s="130"/>
      <c r="V232" s="130"/>
      <c r="W232" s="130"/>
      <c r="X232" s="130"/>
      <c r="Y232" s="130"/>
      <c r="Z232" s="130"/>
      <c r="AA232" s="130"/>
      <c r="AB232" s="130"/>
      <c r="AC232" s="130"/>
      <c r="AD232" s="130"/>
      <c r="AE232" s="130"/>
      <c r="AF232" s="130"/>
      <c r="AG232" s="130"/>
      <c r="AH232" s="130"/>
      <c r="AI232" s="130"/>
      <c r="AJ232" s="130"/>
    </row>
    <row r="233" spans="1:36" x14ac:dyDescent="0.25">
      <c r="A233" s="130"/>
      <c r="B233" s="130"/>
      <c r="C233" s="130"/>
      <c r="D233" s="130"/>
      <c r="E233" s="130"/>
      <c r="F233" s="130"/>
      <c r="G233" s="130"/>
      <c r="H233" s="130"/>
      <c r="I233" s="130"/>
      <c r="J233" s="130"/>
      <c r="K233" s="130"/>
      <c r="L233" s="130"/>
      <c r="M233" s="130"/>
      <c r="N233" s="130"/>
      <c r="O233" s="130"/>
      <c r="P233" s="130"/>
      <c r="Q233" s="130"/>
      <c r="R233" s="130"/>
      <c r="S233" s="130"/>
      <c r="T233" s="130"/>
      <c r="U233" s="130"/>
      <c r="V233" s="130"/>
      <c r="W233" s="130"/>
      <c r="X233" s="130"/>
      <c r="Y233" s="130"/>
      <c r="Z233" s="130"/>
      <c r="AA233" s="130"/>
      <c r="AB233" s="130"/>
      <c r="AC233" s="130"/>
      <c r="AD233" s="130"/>
      <c r="AE233" s="130"/>
      <c r="AF233" s="130"/>
      <c r="AG233" s="130"/>
      <c r="AH233" s="130"/>
      <c r="AI233" s="130"/>
      <c r="AJ233" s="130"/>
    </row>
    <row r="234" spans="1:36" x14ac:dyDescent="0.25">
      <c r="A234" s="130"/>
      <c r="B234" s="130"/>
      <c r="C234" s="130"/>
      <c r="D234" s="130"/>
      <c r="E234" s="130"/>
      <c r="F234" s="130"/>
      <c r="G234" s="130"/>
      <c r="H234" s="130"/>
      <c r="I234" s="130"/>
      <c r="J234" s="130"/>
      <c r="K234" s="130"/>
      <c r="L234" s="130"/>
      <c r="M234" s="130"/>
      <c r="N234" s="130"/>
      <c r="O234" s="130"/>
      <c r="P234" s="130"/>
      <c r="Q234" s="130"/>
      <c r="R234" s="130"/>
      <c r="S234" s="130"/>
      <c r="T234" s="130"/>
      <c r="U234" s="130"/>
      <c r="V234" s="130"/>
      <c r="W234" s="130"/>
      <c r="X234" s="130"/>
      <c r="Y234" s="130"/>
      <c r="Z234" s="130"/>
      <c r="AA234" s="130"/>
      <c r="AB234" s="130"/>
      <c r="AC234" s="130"/>
      <c r="AD234" s="130"/>
      <c r="AE234" s="130"/>
      <c r="AF234" s="130"/>
      <c r="AG234" s="130"/>
      <c r="AH234" s="130"/>
      <c r="AI234" s="130"/>
      <c r="AJ234" s="130"/>
    </row>
    <row r="235" spans="1:36" x14ac:dyDescent="0.25">
      <c r="A235" s="130"/>
      <c r="B235" s="130"/>
      <c r="C235" s="130"/>
      <c r="D235" s="130"/>
      <c r="E235" s="130"/>
      <c r="F235" s="130"/>
      <c r="G235" s="130"/>
      <c r="H235" s="130"/>
      <c r="I235" s="130"/>
      <c r="J235" s="130"/>
      <c r="K235" s="130"/>
      <c r="L235" s="130"/>
      <c r="M235" s="130"/>
      <c r="N235" s="130"/>
      <c r="O235" s="130"/>
      <c r="P235" s="130"/>
      <c r="Q235" s="130"/>
      <c r="R235" s="130"/>
      <c r="S235" s="130"/>
      <c r="T235" s="130"/>
      <c r="U235" s="130"/>
      <c r="V235" s="130"/>
      <c r="W235" s="130"/>
      <c r="X235" s="130"/>
      <c r="Y235" s="130"/>
      <c r="Z235" s="130"/>
      <c r="AA235" s="130"/>
      <c r="AB235" s="130"/>
      <c r="AC235" s="130"/>
      <c r="AD235" s="130"/>
      <c r="AE235" s="130"/>
      <c r="AF235" s="130"/>
      <c r="AG235" s="130"/>
      <c r="AH235" s="130"/>
      <c r="AI235" s="130"/>
      <c r="AJ235" s="130"/>
    </row>
    <row r="236" spans="1:36" x14ac:dyDescent="0.25">
      <c r="A236" s="130"/>
      <c r="B236" s="130"/>
      <c r="C236" s="130"/>
      <c r="D236" s="130"/>
      <c r="E236" s="130"/>
      <c r="F236" s="130"/>
      <c r="G236" s="130"/>
      <c r="H236" s="130"/>
      <c r="I236" s="130"/>
      <c r="J236" s="130"/>
      <c r="K236" s="130"/>
      <c r="L236" s="130"/>
      <c r="M236" s="130"/>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130"/>
      <c r="AJ236" s="130"/>
    </row>
    <row r="237" spans="1:36" x14ac:dyDescent="0.25">
      <c r="A237" s="130"/>
      <c r="B237" s="130"/>
      <c r="C237" s="130"/>
      <c r="D237" s="130"/>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130"/>
      <c r="AJ237" s="130"/>
    </row>
    <row r="238" spans="1:36" x14ac:dyDescent="0.25">
      <c r="A238" s="130"/>
      <c r="B238" s="130"/>
      <c r="C238" s="130"/>
      <c r="D238" s="130"/>
      <c r="E238" s="130"/>
      <c r="F238" s="130"/>
      <c r="G238" s="130"/>
      <c r="H238" s="130"/>
      <c r="I238" s="130"/>
      <c r="J238" s="130"/>
      <c r="K238" s="130"/>
      <c r="L238" s="130"/>
      <c r="M238" s="130"/>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0"/>
    </row>
    <row r="239" spans="1:36" x14ac:dyDescent="0.25">
      <c r="A239" s="130"/>
      <c r="B239" s="130"/>
      <c r="C239" s="130"/>
      <c r="D239" s="130"/>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130"/>
      <c r="AJ239" s="130"/>
    </row>
    <row r="240" spans="1:36" x14ac:dyDescent="0.25">
      <c r="A240" s="130"/>
      <c r="B240" s="130"/>
      <c r="C240" s="130"/>
      <c r="D240" s="130"/>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130"/>
      <c r="AJ240" s="130"/>
    </row>
    <row r="241" spans="1:36" x14ac:dyDescent="0.25">
      <c r="A241" s="130"/>
      <c r="B241" s="130"/>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0"/>
    </row>
    <row r="242" spans="1:36" x14ac:dyDescent="0.25">
      <c r="A242" s="130"/>
      <c r="B242" s="130"/>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row>
    <row r="243" spans="1:36" x14ac:dyDescent="0.25">
      <c r="A243" s="130"/>
      <c r="B243" s="130"/>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30"/>
      <c r="AJ243" s="130"/>
    </row>
    <row r="244" spans="1:36" x14ac:dyDescent="0.25">
      <c r="A244" s="130"/>
      <c r="B244" s="130"/>
      <c r="C244" s="130"/>
      <c r="D244" s="13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c r="AA244" s="130"/>
      <c r="AB244" s="130"/>
      <c r="AC244" s="130"/>
      <c r="AD244" s="130"/>
      <c r="AE244" s="130"/>
      <c r="AF244" s="130"/>
      <c r="AG244" s="130"/>
      <c r="AH244" s="130"/>
      <c r="AI244" s="130"/>
      <c r="AJ244" s="130"/>
    </row>
    <row r="245" spans="1:36" x14ac:dyDescent="0.25">
      <c r="A245" s="130"/>
      <c r="B245" s="130"/>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c r="AA245" s="130"/>
      <c r="AB245" s="130"/>
      <c r="AC245" s="130"/>
      <c r="AD245" s="130"/>
      <c r="AE245" s="130"/>
      <c r="AF245" s="130"/>
      <c r="AG245" s="130"/>
      <c r="AH245" s="130"/>
      <c r="AI245" s="130"/>
      <c r="AJ245" s="130"/>
    </row>
    <row r="246" spans="1:36" x14ac:dyDescent="0.25">
      <c r="A246" s="130"/>
      <c r="B246" s="130"/>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c r="AA246" s="130"/>
      <c r="AB246" s="130"/>
      <c r="AC246" s="130"/>
      <c r="AD246" s="130"/>
      <c r="AE246" s="130"/>
      <c r="AF246" s="130"/>
      <c r="AG246" s="130"/>
      <c r="AH246" s="130"/>
      <c r="AI246" s="130"/>
      <c r="AJ246" s="130"/>
    </row>
    <row r="247" spans="1:36" x14ac:dyDescent="0.25">
      <c r="A247" s="130"/>
      <c r="B247" s="130"/>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row>
    <row r="248" spans="1:36" x14ac:dyDescent="0.25">
      <c r="A248" s="130"/>
      <c r="B248" s="130"/>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row>
    <row r="249" spans="1:36" x14ac:dyDescent="0.25">
      <c r="A249" s="130"/>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row>
    <row r="250" spans="1:36" x14ac:dyDescent="0.25">
      <c r="A250" s="130"/>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row>
    <row r="251" spans="1:36" x14ac:dyDescent="0.25">
      <c r="A251" s="130"/>
      <c r="B251" s="130"/>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row>
    <row r="252" spans="1:36" x14ac:dyDescent="0.25">
      <c r="A252" s="130"/>
      <c r="B252" s="130"/>
      <c r="C252" s="130"/>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row>
    <row r="253" spans="1:36" x14ac:dyDescent="0.25">
      <c r="A253" s="130"/>
      <c r="B253" s="130"/>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E253" s="130"/>
      <c r="AF253" s="130"/>
      <c r="AG253" s="130"/>
      <c r="AH253" s="130"/>
      <c r="AI253" s="130"/>
      <c r="AJ253" s="130"/>
    </row>
    <row r="254" spans="1:36" x14ac:dyDescent="0.25">
      <c r="A254" s="130"/>
      <c r="B254" s="130"/>
      <c r="C254" s="130"/>
      <c r="D254" s="130"/>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c r="AA254" s="130"/>
      <c r="AB254" s="130"/>
      <c r="AC254" s="130"/>
      <c r="AD254" s="130"/>
      <c r="AE254" s="130"/>
      <c r="AF254" s="130"/>
      <c r="AG254" s="130"/>
      <c r="AH254" s="130"/>
      <c r="AI254" s="130"/>
      <c r="AJ254" s="130"/>
    </row>
    <row r="255" spans="1:36" x14ac:dyDescent="0.25">
      <c r="A255" s="130"/>
      <c r="B255" s="130"/>
      <c r="C255" s="130"/>
      <c r="D255" s="130"/>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c r="AA255" s="130"/>
      <c r="AB255" s="130"/>
      <c r="AC255" s="130"/>
      <c r="AD255" s="130"/>
      <c r="AE255" s="130"/>
      <c r="AF255" s="130"/>
      <c r="AG255" s="130"/>
      <c r="AH255" s="130"/>
      <c r="AI255" s="130"/>
      <c r="AJ255" s="130"/>
    </row>
    <row r="256" spans="1:36" x14ac:dyDescent="0.25">
      <c r="A256" s="130"/>
      <c r="B256" s="130"/>
      <c r="C256" s="130"/>
      <c r="D256" s="130"/>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c r="AA256" s="130"/>
      <c r="AB256" s="130"/>
      <c r="AC256" s="130"/>
      <c r="AD256" s="130"/>
      <c r="AE256" s="130"/>
      <c r="AF256" s="130"/>
      <c r="AG256" s="130"/>
      <c r="AH256" s="130"/>
      <c r="AI256" s="130"/>
      <c r="AJ256" s="130"/>
    </row>
    <row r="257" spans="1:36" x14ac:dyDescent="0.25">
      <c r="A257" s="130"/>
      <c r="B257" s="130"/>
      <c r="C257" s="130"/>
      <c r="D257" s="13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c r="AA257" s="130"/>
      <c r="AB257" s="130"/>
      <c r="AC257" s="130"/>
      <c r="AD257" s="130"/>
      <c r="AE257" s="130"/>
      <c r="AF257" s="130"/>
      <c r="AG257" s="130"/>
      <c r="AH257" s="130"/>
      <c r="AI257" s="130"/>
      <c r="AJ257" s="130"/>
    </row>
    <row r="258" spans="1:36" x14ac:dyDescent="0.25">
      <c r="A258" s="130"/>
      <c r="B258" s="130"/>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c r="AA258" s="130"/>
      <c r="AB258" s="130"/>
      <c r="AC258" s="130"/>
      <c r="AD258" s="130"/>
      <c r="AE258" s="130"/>
      <c r="AF258" s="130"/>
      <c r="AG258" s="130"/>
      <c r="AH258" s="130"/>
      <c r="AI258" s="130"/>
      <c r="AJ258" s="130"/>
    </row>
    <row r="259" spans="1:36" x14ac:dyDescent="0.25">
      <c r="A259" s="130"/>
      <c r="B259" s="130"/>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c r="AA259" s="130"/>
      <c r="AB259" s="130"/>
      <c r="AC259" s="130"/>
      <c r="AD259" s="130"/>
      <c r="AE259" s="130"/>
      <c r="AF259" s="130"/>
      <c r="AG259" s="130"/>
      <c r="AH259" s="130"/>
      <c r="AI259" s="130"/>
      <c r="AJ259" s="130"/>
    </row>
  </sheetData>
  <mergeCells count="79">
    <mergeCell ref="A67:AO67"/>
    <mergeCell ref="A68:AO68"/>
    <mergeCell ref="A72:AO72"/>
    <mergeCell ref="A73:AJ73"/>
    <mergeCell ref="A60:J60"/>
    <mergeCell ref="K60:R60"/>
    <mergeCell ref="U60:AO63"/>
    <mergeCell ref="A61:J61"/>
    <mergeCell ref="K61:R61"/>
    <mergeCell ref="A62:J62"/>
    <mergeCell ref="K62:R62"/>
    <mergeCell ref="A63:J63"/>
    <mergeCell ref="K63:R63"/>
    <mergeCell ref="A56:AO56"/>
    <mergeCell ref="A37:AO37"/>
    <mergeCell ref="A41:AO41"/>
    <mergeCell ref="A42:AO42"/>
    <mergeCell ref="A46:AO46"/>
    <mergeCell ref="A48:J48"/>
    <mergeCell ref="K48:R48"/>
    <mergeCell ref="U48:AO52"/>
    <mergeCell ref="A49:J49"/>
    <mergeCell ref="K49:R49"/>
    <mergeCell ref="A50:J50"/>
    <mergeCell ref="K50:R50"/>
    <mergeCell ref="A51:J51"/>
    <mergeCell ref="K51:R51"/>
    <mergeCell ref="A52:J52"/>
    <mergeCell ref="K52:R52"/>
    <mergeCell ref="B27:Q27"/>
    <mergeCell ref="R27:W27"/>
    <mergeCell ref="X27:AI27"/>
    <mergeCell ref="B28:Q28"/>
    <mergeCell ref="R28:W28"/>
    <mergeCell ref="X28:AI28"/>
    <mergeCell ref="B25:Q25"/>
    <mergeCell ref="R25:W25"/>
    <mergeCell ref="X25:AI25"/>
    <mergeCell ref="B26:Q26"/>
    <mergeCell ref="R26:W26"/>
    <mergeCell ref="X26:AI26"/>
    <mergeCell ref="B23:Q23"/>
    <mergeCell ref="R23:W23"/>
    <mergeCell ref="X23:AI23"/>
    <mergeCell ref="B24:Q24"/>
    <mergeCell ref="R24:W24"/>
    <mergeCell ref="X24:AI24"/>
    <mergeCell ref="B21:Q21"/>
    <mergeCell ref="R21:W21"/>
    <mergeCell ref="X21:AI21"/>
    <mergeCell ref="B22:Q22"/>
    <mergeCell ref="R22:W22"/>
    <mergeCell ref="X22:AI22"/>
    <mergeCell ref="B19:Q19"/>
    <mergeCell ref="R19:W19"/>
    <mergeCell ref="X19:AI19"/>
    <mergeCell ref="B20:Q20"/>
    <mergeCell ref="R20:W20"/>
    <mergeCell ref="X20:AI20"/>
    <mergeCell ref="B17:Q17"/>
    <mergeCell ref="R17:W17"/>
    <mergeCell ref="X17:AI17"/>
    <mergeCell ref="B18:Q18"/>
    <mergeCell ref="R18:W18"/>
    <mergeCell ref="X18:AI18"/>
    <mergeCell ref="B15:Q15"/>
    <mergeCell ref="R15:W15"/>
    <mergeCell ref="X15:AI15"/>
    <mergeCell ref="B16:Q16"/>
    <mergeCell ref="R16:W16"/>
    <mergeCell ref="X16:AI16"/>
    <mergeCell ref="B14:Q14"/>
    <mergeCell ref="R14:W14"/>
    <mergeCell ref="X14:AI14"/>
    <mergeCell ref="A1:AO2"/>
    <mergeCell ref="A4:AO7"/>
    <mergeCell ref="A9:AO9"/>
    <mergeCell ref="A10:S10"/>
    <mergeCell ref="A11:AO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 in one</vt:lpstr>
      <vt:lpstr>Match Calculation</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Loan Unit Calculator Tool 2021 (XLSX) </dc:title>
  <dc:creator>TDHCA</dc:creator>
  <cp:keywords>Direct Loan Unit Calculator Tool 2021 (XLSX) </cp:keywords>
  <cp:lastModifiedBy>Jason Burr</cp:lastModifiedBy>
  <cp:lastPrinted>2019-02-14T19:28:31Z</cp:lastPrinted>
  <dcterms:created xsi:type="dcterms:W3CDTF">2016-09-07T12:34:31Z</dcterms:created>
  <dcterms:modified xsi:type="dcterms:W3CDTF">2021-08-24T20:48:25Z</dcterms:modified>
  <cp:category> MFDL August 24, 2021</cp:category>
</cp:coreProperties>
</file>