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Q:\webmaster_projects\mf_temp_docs\2022\"/>
    </mc:Choice>
  </mc:AlternateContent>
  <bookViews>
    <workbookView xWindow="30" yWindow="15" windowWidth="14190" windowHeight="12900" tabRatio="942" firstSheet="3" activeTab="3"/>
  </bookViews>
  <sheets>
    <sheet name="REA DB Import" sheetId="73" state="hidden" r:id="rId1"/>
    <sheet name="REA DATA MASTER" sheetId="74" state="hidden" r:id="rId2"/>
    <sheet name="DB Import" sheetId="61" state="hidden" r:id="rId3"/>
    <sheet name="Previous Participation" sheetId="77" r:id="rId4"/>
  </sheets>
  <definedNames>
    <definedName name="_xlnm.Print_Area" localSheetId="3">'Previous Participation'!$A$1:$AY$77</definedName>
    <definedName name="ratings">#REF!</definedName>
  </definedNames>
  <calcPr calcId="162913"/>
</workbook>
</file>

<file path=xl/calcChain.xml><?xml version="1.0" encoding="utf-8"?>
<calcChain xmlns="http://schemas.openxmlformats.org/spreadsheetml/2006/main">
  <c r="Q41" i="74" l="1"/>
  <c r="B66" i="74"/>
  <c r="DX2" i="61"/>
  <c r="DY2" i="61"/>
  <c r="BF2" i="61"/>
  <c r="AW2" i="61"/>
  <c r="AX2" i="61"/>
  <c r="BJ2" i="61"/>
  <c r="BD2" i="61"/>
  <c r="BE2" i="61"/>
  <c r="BG2" i="61"/>
  <c r="BK2" i="61"/>
  <c r="BL2" i="61"/>
  <c r="BM2" i="61"/>
  <c r="BN2" i="61"/>
  <c r="BO2" i="61"/>
  <c r="BQ2" i="61"/>
  <c r="BR2" i="61"/>
  <c r="A2" i="61"/>
  <c r="B2" i="61"/>
  <c r="C2" i="61"/>
  <c r="D2" i="61"/>
  <c r="E2" i="61"/>
  <c r="F2" i="61"/>
  <c r="G2" i="61"/>
  <c r="H2" i="61"/>
  <c r="I2" i="61"/>
  <c r="J2" i="61"/>
  <c r="K2" i="61"/>
  <c r="L2" i="61"/>
  <c r="M2" i="61"/>
  <c r="N2" i="61"/>
  <c r="O2" i="61"/>
  <c r="P2" i="61"/>
  <c r="Q2" i="61"/>
  <c r="R2" i="61"/>
  <c r="S2" i="61"/>
  <c r="T2" i="61"/>
  <c r="U2" i="61"/>
  <c r="V2" i="61"/>
  <c r="W2" i="61"/>
  <c r="X2" i="61"/>
  <c r="Y2" i="61"/>
  <c r="Z2" i="61"/>
  <c r="AA2" i="61"/>
  <c r="AB2" i="61"/>
  <c r="AC2" i="61"/>
  <c r="AD2" i="61"/>
  <c r="AE2" i="61"/>
  <c r="AF2" i="61"/>
  <c r="AG2" i="61"/>
  <c r="AH2" i="61"/>
  <c r="AI2" i="61"/>
  <c r="AJ2" i="61"/>
  <c r="AK2" i="61"/>
  <c r="AL2" i="61"/>
  <c r="AM2" i="61"/>
  <c r="AN2" i="61"/>
  <c r="AO2" i="61"/>
  <c r="AP2" i="61"/>
  <c r="AQ2" i="61"/>
  <c r="AR2" i="61"/>
  <c r="AS2" i="61"/>
  <c r="AT2" i="61"/>
  <c r="AU2" i="61"/>
  <c r="AV2" i="61"/>
  <c r="BB2" i="61"/>
  <c r="BH2" i="61"/>
  <c r="BI2" i="61"/>
  <c r="BT2" i="61"/>
  <c r="BU2" i="61"/>
  <c r="BV2" i="61"/>
  <c r="BW2" i="61"/>
  <c r="BX2" i="61"/>
  <c r="BY2" i="61"/>
  <c r="BZ2" i="61"/>
  <c r="CA2" i="61"/>
  <c r="CB2" i="61"/>
  <c r="CC2" i="61"/>
  <c r="CD2" i="61"/>
  <c r="CE2" i="61"/>
  <c r="CF2" i="61"/>
  <c r="CG2" i="61"/>
  <c r="CH2" i="61"/>
  <c r="CI2" i="61"/>
  <c r="CJ2" i="61"/>
  <c r="CK2" i="61"/>
  <c r="CL2" i="61"/>
  <c r="CM2" i="61"/>
  <c r="CN2" i="61"/>
  <c r="CO2" i="61"/>
  <c r="CP2" i="61"/>
  <c r="CQ2" i="61"/>
  <c r="CR2" i="61"/>
  <c r="CS2" i="61"/>
  <c r="CT2" i="61"/>
  <c r="CU2" i="61"/>
  <c r="CV2" i="61"/>
  <c r="CW2" i="61"/>
  <c r="CX2" i="61"/>
  <c r="CY2" i="61"/>
  <c r="CZ2" i="61"/>
  <c r="DA2" i="61"/>
  <c r="DB2" i="61"/>
  <c r="DC2" i="61"/>
  <c r="DJ2" i="61"/>
  <c r="DK2" i="61"/>
  <c r="DL2" i="61"/>
  <c r="DM2" i="61"/>
  <c r="DN2" i="61"/>
  <c r="DO2" i="61"/>
  <c r="DP2" i="61"/>
  <c r="DQ2" i="61"/>
  <c r="DR2" i="61"/>
  <c r="DS2" i="61"/>
  <c r="DT2" i="61"/>
  <c r="DU2" i="61"/>
  <c r="DV2" i="61"/>
  <c r="DW2" i="61"/>
  <c r="DZ2" i="61"/>
  <c r="EA2" i="61"/>
  <c r="EB2" i="61"/>
  <c r="EC2" i="61"/>
  <c r="ED2" i="61"/>
  <c r="EE2" i="61"/>
  <c r="EF2" i="61"/>
  <c r="EG2" i="61"/>
  <c r="EH2" i="61"/>
  <c r="EI2" i="61"/>
  <c r="EJ2" i="61"/>
  <c r="EK2" i="61"/>
  <c r="EL2" i="61"/>
  <c r="EM2" i="61"/>
  <c r="EN2" i="61"/>
  <c r="EO2" i="61"/>
  <c r="EP2" i="61"/>
  <c r="EQ2" i="61"/>
  <c r="ER2" i="61"/>
  <c r="ES2" i="61"/>
  <c r="ET2" i="61"/>
  <c r="EU2" i="61"/>
  <c r="EV2" i="61"/>
  <c r="EW2" i="61"/>
  <c r="EX2" i="61"/>
  <c r="EY2" i="61"/>
  <c r="EZ2" i="61"/>
  <c r="FA2" i="61"/>
  <c r="FB2" i="61"/>
  <c r="FC2" i="61"/>
  <c r="FD2" i="61"/>
  <c r="FE2" i="61"/>
  <c r="FF2" i="61"/>
  <c r="FG2" i="61"/>
  <c r="FH2" i="61"/>
  <c r="FI2" i="61"/>
  <c r="FJ2" i="61"/>
  <c r="FK2" i="61"/>
  <c r="FL2" i="61"/>
  <c r="FM2" i="61"/>
  <c r="FN2" i="61"/>
  <c r="FO2" i="61"/>
  <c r="FP2" i="61"/>
  <c r="FQ2" i="61"/>
  <c r="FR2" i="61"/>
  <c r="FS2" i="61"/>
  <c r="FT2" i="61"/>
  <c r="FU2" i="61"/>
  <c r="FV2" i="61"/>
  <c r="FW2" i="61"/>
  <c r="FX2" i="61"/>
  <c r="FY2" i="61"/>
  <c r="FZ2" i="61"/>
  <c r="GA2" i="61"/>
  <c r="GB2" i="61"/>
  <c r="GC2" i="61"/>
  <c r="GD2" i="61"/>
  <c r="GE2" i="61"/>
  <c r="GF2" i="61"/>
  <c r="GG2" i="61"/>
  <c r="GH2" i="61"/>
  <c r="GI2" i="61"/>
  <c r="GJ2" i="61"/>
  <c r="GK2" i="61"/>
  <c r="GL2" i="61"/>
  <c r="GM2" i="61"/>
  <c r="GN2" i="61"/>
  <c r="GO2" i="61"/>
  <c r="GP2" i="61"/>
  <c r="GQ2" i="61"/>
  <c r="GR2" i="61"/>
  <c r="GS2" i="61"/>
  <c r="GT2" i="61"/>
  <c r="GU2" i="61"/>
  <c r="GV2" i="61"/>
  <c r="GW2" i="61"/>
  <c r="GX2" i="61"/>
  <c r="GY2" i="61"/>
  <c r="GZ2" i="61"/>
  <c r="HA2" i="61"/>
  <c r="HB2" i="61"/>
  <c r="HC2" i="61"/>
  <c r="HD2" i="61"/>
  <c r="HE2" i="61"/>
  <c r="HF2" i="61"/>
  <c r="HG2" i="61"/>
  <c r="HH2" i="61"/>
  <c r="HI2" i="61"/>
  <c r="HJ2" i="61"/>
  <c r="HK2" i="61"/>
  <c r="HL2" i="61"/>
  <c r="HM2" i="61"/>
  <c r="HN2" i="61"/>
  <c r="HO2" i="61"/>
  <c r="HP2" i="61"/>
  <c r="HQ2" i="61"/>
  <c r="HR2" i="61"/>
  <c r="HS2" i="61"/>
  <c r="HT2" i="61"/>
  <c r="HU2" i="61"/>
  <c r="G4" i="74"/>
  <c r="CF4" i="74"/>
  <c r="AL5" i="74"/>
  <c r="AL6" i="74"/>
  <c r="AL7" i="74"/>
  <c r="AT7" i="74"/>
  <c r="AY7" i="74"/>
  <c r="BB7" i="74"/>
  <c r="BH7" i="74"/>
  <c r="FO7" i="74"/>
  <c r="GE7" i="74"/>
  <c r="A8" i="74"/>
  <c r="B8" i="74"/>
  <c r="C8" i="74"/>
  <c r="D8" i="74"/>
  <c r="E8" i="74"/>
  <c r="F8" i="74"/>
  <c r="F56" i="74"/>
  <c r="G8" i="74"/>
  <c r="H8" i="74"/>
  <c r="I8" i="74"/>
  <c r="K8" i="74"/>
  <c r="L8" i="74"/>
  <c r="M8" i="74"/>
  <c r="AL8" i="74"/>
  <c r="ED8" i="74"/>
  <c r="EX8" i="74"/>
  <c r="FH8" i="74"/>
  <c r="GR8" i="74"/>
  <c r="GW8" i="74"/>
  <c r="HA8" i="74"/>
  <c r="HE8" i="74"/>
  <c r="A9" i="74"/>
  <c r="B9" i="74"/>
  <c r="C9" i="74"/>
  <c r="D9" i="74"/>
  <c r="E9" i="74"/>
  <c r="F9" i="74"/>
  <c r="G9" i="74"/>
  <c r="H9" i="74"/>
  <c r="I9" i="74"/>
  <c r="J9" i="74"/>
  <c r="K9" i="74"/>
  <c r="L9" i="74"/>
  <c r="M9" i="74"/>
  <c r="N9" i="74"/>
  <c r="AL9" i="74"/>
  <c r="AT9" i="74"/>
  <c r="AY9" i="74"/>
  <c r="BB9" i="74"/>
  <c r="BH9" i="74"/>
  <c r="FO9" i="74"/>
  <c r="FR9" i="74"/>
  <c r="FU9" i="74"/>
  <c r="GC9" i="74"/>
  <c r="GL9" i="74"/>
  <c r="A10" i="74"/>
  <c r="B10" i="74"/>
  <c r="C10" i="74"/>
  <c r="D10" i="74"/>
  <c r="E10" i="74"/>
  <c r="F10" i="74"/>
  <c r="G10" i="74"/>
  <c r="H10" i="74"/>
  <c r="I10" i="74"/>
  <c r="J10" i="74"/>
  <c r="K10" i="74"/>
  <c r="L10" i="74"/>
  <c r="M10" i="74"/>
  <c r="N10" i="74"/>
  <c r="AL10" i="74"/>
  <c r="CS10" i="74"/>
  <c r="CS35" i="74"/>
  <c r="CZ10" i="74"/>
  <c r="DC10" i="74"/>
  <c r="DD10" i="74"/>
  <c r="DD35" i="74"/>
  <c r="DJ10" i="74"/>
  <c r="DM10" i="74"/>
  <c r="DQ10" i="74"/>
  <c r="DX10" i="74"/>
  <c r="ED10" i="74"/>
  <c r="EX10" i="74"/>
  <c r="A11" i="74"/>
  <c r="B11" i="74"/>
  <c r="C11" i="74"/>
  <c r="D11" i="74"/>
  <c r="E11" i="74"/>
  <c r="F11" i="74"/>
  <c r="G11" i="74"/>
  <c r="H11" i="74"/>
  <c r="I11" i="74"/>
  <c r="J11" i="74"/>
  <c r="K11" i="74"/>
  <c r="L11" i="74"/>
  <c r="M11" i="74"/>
  <c r="N11" i="74"/>
  <c r="AF11" i="74"/>
  <c r="AL11" i="74"/>
  <c r="CS11" i="74"/>
  <c r="CZ11" i="74"/>
  <c r="DC11" i="74"/>
  <c r="DD11" i="74"/>
  <c r="DJ11" i="74"/>
  <c r="DM11" i="74"/>
  <c r="DQ11" i="74"/>
  <c r="DX11" i="74"/>
  <c r="FO11" i="74"/>
  <c r="GP11" i="74"/>
  <c r="A12" i="74"/>
  <c r="B12" i="74"/>
  <c r="C12" i="74"/>
  <c r="D12" i="74"/>
  <c r="E12" i="74"/>
  <c r="F12" i="74"/>
  <c r="G12" i="74"/>
  <c r="H12" i="74"/>
  <c r="I12" i="74"/>
  <c r="J12" i="74"/>
  <c r="K12" i="74"/>
  <c r="L12" i="74"/>
  <c r="M12" i="74"/>
  <c r="N12" i="74"/>
  <c r="AF12" i="74"/>
  <c r="AL12" i="74"/>
  <c r="CS12" i="74"/>
  <c r="CZ12" i="74"/>
  <c r="DC12" i="74"/>
  <c r="DD12" i="74"/>
  <c r="DJ12" i="74"/>
  <c r="DM12" i="74"/>
  <c r="DQ12" i="74"/>
  <c r="DX12" i="74"/>
  <c r="EH12" i="74"/>
  <c r="A13" i="74"/>
  <c r="B13" i="74"/>
  <c r="C13" i="74"/>
  <c r="D13" i="74"/>
  <c r="E13" i="74"/>
  <c r="F13" i="74"/>
  <c r="G13" i="74"/>
  <c r="H13" i="74"/>
  <c r="I13" i="74"/>
  <c r="K13" i="74"/>
  <c r="L13" i="74"/>
  <c r="M13" i="74"/>
  <c r="AT13" i="74"/>
  <c r="AY13" i="74"/>
  <c r="BB13" i="74"/>
  <c r="BG13" i="74"/>
  <c r="BY13" i="74"/>
  <c r="BY18" i="74"/>
  <c r="CC13" i="74"/>
  <c r="CI13" i="74"/>
  <c r="CJ13" i="74"/>
  <c r="CS13" i="74"/>
  <c r="CZ13" i="74"/>
  <c r="DC13" i="74"/>
  <c r="DD13" i="74"/>
  <c r="DJ13" i="74"/>
  <c r="DM13" i="74"/>
  <c r="DQ13" i="74"/>
  <c r="DX13" i="74"/>
  <c r="A14" i="74"/>
  <c r="B14" i="74"/>
  <c r="C14" i="74"/>
  <c r="D14" i="74"/>
  <c r="E14" i="74"/>
  <c r="F14" i="74"/>
  <c r="G14" i="74"/>
  <c r="H14" i="74"/>
  <c r="I14" i="74"/>
  <c r="K14" i="74"/>
  <c r="L14" i="74"/>
  <c r="M14" i="74"/>
  <c r="AN14" i="74"/>
  <c r="AL14" i="74"/>
  <c r="BY14" i="74"/>
  <c r="BZ14" i="74"/>
  <c r="CC14" i="74"/>
  <c r="CI14" i="74"/>
  <c r="CJ14" i="74"/>
  <c r="CS14" i="74"/>
  <c r="CZ14" i="74"/>
  <c r="DC14" i="74"/>
  <c r="DD14" i="74"/>
  <c r="DJ14" i="74"/>
  <c r="DM14" i="74"/>
  <c r="DQ14" i="74"/>
  <c r="DX14" i="74"/>
  <c r="EH14" i="74"/>
  <c r="EW14" i="74"/>
  <c r="FA14" i="74"/>
  <c r="A15" i="74"/>
  <c r="B15" i="74"/>
  <c r="C15" i="74"/>
  <c r="D15" i="74"/>
  <c r="E15" i="74"/>
  <c r="F15" i="74"/>
  <c r="G15" i="74"/>
  <c r="H15" i="74"/>
  <c r="I15" i="74"/>
  <c r="K15" i="74"/>
  <c r="L15" i="74"/>
  <c r="M15" i="74"/>
  <c r="BY15" i="74"/>
  <c r="CC15" i="74"/>
  <c r="CI15" i="74"/>
  <c r="CJ15" i="74"/>
  <c r="CS15" i="74"/>
  <c r="CZ15" i="74"/>
  <c r="DC15" i="74"/>
  <c r="DD15" i="74"/>
  <c r="DJ15" i="74"/>
  <c r="DM15" i="74"/>
  <c r="DQ15" i="74"/>
  <c r="DX15" i="74"/>
  <c r="A16" i="74"/>
  <c r="B16" i="74"/>
  <c r="C16" i="74"/>
  <c r="D16" i="74"/>
  <c r="E16" i="74"/>
  <c r="F16" i="74"/>
  <c r="G16" i="74"/>
  <c r="H16" i="74"/>
  <c r="I16" i="74"/>
  <c r="J16" i="74"/>
  <c r="K16" i="74"/>
  <c r="L16" i="74"/>
  <c r="M16" i="74"/>
  <c r="N16" i="74"/>
  <c r="Q16" i="74"/>
  <c r="R16" i="74"/>
  <c r="S16" i="74"/>
  <c r="T16" i="74"/>
  <c r="T26" i="74"/>
  <c r="U16" i="74"/>
  <c r="V16" i="74"/>
  <c r="W16" i="74"/>
  <c r="W26" i="74"/>
  <c r="X16" i="74"/>
  <c r="AL16" i="74"/>
  <c r="BW16" i="74"/>
  <c r="BY16" i="74"/>
  <c r="CC16" i="74"/>
  <c r="CI16" i="74"/>
  <c r="CJ16" i="74"/>
  <c r="CS16" i="74"/>
  <c r="CZ16" i="74"/>
  <c r="DC16" i="74"/>
  <c r="DD16" i="74"/>
  <c r="DJ16" i="74"/>
  <c r="DM16" i="74"/>
  <c r="DQ16" i="74"/>
  <c r="DX16" i="74"/>
  <c r="A17" i="74"/>
  <c r="B17" i="74"/>
  <c r="C17" i="74"/>
  <c r="D17" i="74"/>
  <c r="E17" i="74"/>
  <c r="F17" i="74"/>
  <c r="G17" i="74"/>
  <c r="H17" i="74"/>
  <c r="I17" i="74"/>
  <c r="J17" i="74"/>
  <c r="K17" i="74"/>
  <c r="L17" i="74"/>
  <c r="M17" i="74"/>
  <c r="N17" i="74"/>
  <c r="Q17" i="74"/>
  <c r="R17" i="74"/>
  <c r="S17" i="74"/>
  <c r="T17" i="74"/>
  <c r="U17" i="74"/>
  <c r="U26" i="74"/>
  <c r="V17" i="74"/>
  <c r="W17" i="74"/>
  <c r="X17" i="74"/>
  <c r="AL17" i="74"/>
  <c r="BW17" i="74"/>
  <c r="BY17" i="74"/>
  <c r="BZ17" i="74"/>
  <c r="BZ18" i="74"/>
  <c r="CA17" i="74"/>
  <c r="CC17" i="74"/>
  <c r="CI17" i="74"/>
  <c r="CJ17" i="74"/>
  <c r="CS17" i="74"/>
  <c r="CZ17" i="74"/>
  <c r="DC17" i="74"/>
  <c r="DD17" i="74"/>
  <c r="DJ17" i="74"/>
  <c r="DM17" i="74"/>
  <c r="DQ17" i="74"/>
  <c r="DX17" i="74"/>
  <c r="FO17" i="74"/>
  <c r="FU17" i="74"/>
  <c r="GC17" i="74"/>
  <c r="GH17" i="74"/>
  <c r="GL17" i="74"/>
  <c r="GP17" i="74"/>
  <c r="HA17" i="74"/>
  <c r="A18" i="74"/>
  <c r="B18" i="74"/>
  <c r="C18" i="74"/>
  <c r="D18" i="74"/>
  <c r="E18" i="74"/>
  <c r="F18" i="74"/>
  <c r="G18" i="74"/>
  <c r="H18" i="74"/>
  <c r="I18" i="74"/>
  <c r="K18" i="74"/>
  <c r="L18" i="74"/>
  <c r="M18" i="74"/>
  <c r="Q18" i="74"/>
  <c r="S18" i="74"/>
  <c r="T18" i="74"/>
  <c r="U18" i="74"/>
  <c r="V18" i="74"/>
  <c r="W18" i="74"/>
  <c r="X18" i="74"/>
  <c r="AF18" i="74"/>
  <c r="AL18" i="74"/>
  <c r="AU18" i="74"/>
  <c r="AW18" i="74"/>
  <c r="BB18" i="74"/>
  <c r="BD18" i="74"/>
  <c r="CA18" i="74"/>
  <c r="CC18" i="74"/>
  <c r="ED18" i="74"/>
  <c r="EX18" i="74"/>
  <c r="FH18" i="74"/>
  <c r="A19" i="74"/>
  <c r="B19" i="74"/>
  <c r="C19" i="74"/>
  <c r="D19" i="74"/>
  <c r="E19" i="74"/>
  <c r="F19" i="74"/>
  <c r="G19" i="74"/>
  <c r="H19" i="74"/>
  <c r="I19" i="74"/>
  <c r="K19" i="74"/>
  <c r="L19" i="74"/>
  <c r="M19" i="74"/>
  <c r="Q19" i="74"/>
  <c r="R19" i="74"/>
  <c r="S19" i="74"/>
  <c r="T19" i="74"/>
  <c r="U19" i="74"/>
  <c r="V19" i="74"/>
  <c r="V26" i="74"/>
  <c r="W19" i="74"/>
  <c r="X19" i="74"/>
  <c r="AF19" i="74"/>
  <c r="AL19" i="74"/>
  <c r="CC19" i="74"/>
  <c r="CI19" i="74"/>
  <c r="CL19" i="74"/>
  <c r="CS19" i="74"/>
  <c r="CZ19" i="74"/>
  <c r="DC19" i="74"/>
  <c r="DD19" i="74"/>
  <c r="DJ19" i="74"/>
  <c r="DM19" i="74"/>
  <c r="DQ19" i="74"/>
  <c r="DS19" i="74"/>
  <c r="DX19" i="74"/>
  <c r="GP19" i="74"/>
  <c r="A20" i="74"/>
  <c r="B20" i="74"/>
  <c r="C20" i="74"/>
  <c r="D20" i="74"/>
  <c r="E20" i="74"/>
  <c r="F20" i="74"/>
  <c r="G20" i="74"/>
  <c r="H20" i="74"/>
  <c r="I20" i="74"/>
  <c r="J20" i="74"/>
  <c r="K20" i="74"/>
  <c r="L20" i="74"/>
  <c r="M20" i="74"/>
  <c r="N20" i="74"/>
  <c r="Q20" i="74"/>
  <c r="R20" i="74"/>
  <c r="S20" i="74"/>
  <c r="T20" i="74"/>
  <c r="U20" i="74"/>
  <c r="V20" i="74"/>
  <c r="W20" i="74"/>
  <c r="X20" i="74"/>
  <c r="AU20" i="74"/>
  <c r="AW20" i="74"/>
  <c r="BB20" i="74"/>
  <c r="BD20" i="74"/>
  <c r="BY20" i="74"/>
  <c r="CC20" i="74"/>
  <c r="CI20" i="74"/>
  <c r="CJ20" i="74"/>
  <c r="CS20" i="74"/>
  <c r="CZ20" i="74"/>
  <c r="DC20" i="74"/>
  <c r="DD20" i="74"/>
  <c r="DJ20" i="74"/>
  <c r="DM20" i="74"/>
  <c r="DQ20" i="74"/>
  <c r="DS20" i="74"/>
  <c r="DX20" i="74"/>
  <c r="ED20" i="74"/>
  <c r="EX20" i="74"/>
  <c r="A21" i="74"/>
  <c r="B21" i="74"/>
  <c r="C21" i="74"/>
  <c r="D21" i="74"/>
  <c r="E21" i="74"/>
  <c r="F21" i="74"/>
  <c r="G21" i="74"/>
  <c r="H21" i="74"/>
  <c r="I21" i="74"/>
  <c r="K21" i="74"/>
  <c r="L21" i="74"/>
  <c r="M21" i="74"/>
  <c r="Q21" i="74"/>
  <c r="S21" i="74"/>
  <c r="T21" i="74"/>
  <c r="U21" i="74"/>
  <c r="V21" i="74"/>
  <c r="W21" i="74"/>
  <c r="X21" i="74"/>
  <c r="BY21" i="74"/>
  <c r="CC21" i="74"/>
  <c r="CI21" i="74"/>
  <c r="CJ21" i="74"/>
  <c r="CS21" i="74"/>
  <c r="CZ21" i="74"/>
  <c r="DC21" i="74"/>
  <c r="DD21" i="74"/>
  <c r="DJ21" i="74"/>
  <c r="DM21" i="74"/>
  <c r="DQ21" i="74"/>
  <c r="DS21" i="74"/>
  <c r="DX21" i="74"/>
  <c r="GP21" i="74"/>
  <c r="GY21" i="74"/>
  <c r="HA21" i="74"/>
  <c r="HD21" i="74"/>
  <c r="A22" i="74"/>
  <c r="B22" i="74"/>
  <c r="C22" i="74"/>
  <c r="D22" i="74"/>
  <c r="E22" i="74"/>
  <c r="F22" i="74"/>
  <c r="G22" i="74"/>
  <c r="H22" i="74"/>
  <c r="I22" i="74"/>
  <c r="K22" i="74"/>
  <c r="L22" i="74"/>
  <c r="M22" i="74"/>
  <c r="Q22" i="74"/>
  <c r="S22" i="74"/>
  <c r="T22" i="74"/>
  <c r="U22" i="74"/>
  <c r="V22" i="74"/>
  <c r="W22" i="74"/>
  <c r="X22" i="74"/>
  <c r="AL22" i="74"/>
  <c r="AN30" i="74"/>
  <c r="AU22" i="74"/>
  <c r="AW22" i="74"/>
  <c r="BY22" i="74"/>
  <c r="CC22" i="74"/>
  <c r="FO22" i="74"/>
  <c r="A23" i="74"/>
  <c r="B23" i="74"/>
  <c r="C23" i="74"/>
  <c r="D23" i="74"/>
  <c r="E23" i="74"/>
  <c r="F23" i="74"/>
  <c r="G23" i="74"/>
  <c r="H23" i="74"/>
  <c r="I23" i="74"/>
  <c r="J23" i="74"/>
  <c r="K23" i="74"/>
  <c r="L23" i="74"/>
  <c r="M23" i="74"/>
  <c r="N23" i="74"/>
  <c r="Q23" i="74"/>
  <c r="S23" i="74"/>
  <c r="T23" i="74"/>
  <c r="U23" i="74"/>
  <c r="V23" i="74"/>
  <c r="W23" i="74"/>
  <c r="X23" i="74"/>
  <c r="AL23" i="74"/>
  <c r="BY23" i="74"/>
  <c r="CC23" i="74"/>
  <c r="CI23" i="74"/>
  <c r="CJ23" i="74"/>
  <c r="CS23" i="74"/>
  <c r="CZ23" i="74"/>
  <c r="DC23" i="74"/>
  <c r="DD23" i="74"/>
  <c r="DJ23" i="74"/>
  <c r="DM23" i="74"/>
  <c r="DQ23" i="74"/>
  <c r="DX23" i="74"/>
  <c r="A24" i="74"/>
  <c r="B24" i="74"/>
  <c r="C24" i="74"/>
  <c r="D24" i="74"/>
  <c r="E24" i="74"/>
  <c r="F24" i="74"/>
  <c r="G24" i="74"/>
  <c r="H24" i="74"/>
  <c r="I24" i="74"/>
  <c r="J24" i="74"/>
  <c r="K24" i="74"/>
  <c r="L24" i="74"/>
  <c r="M24" i="74"/>
  <c r="Q24" i="74"/>
  <c r="R24" i="74"/>
  <c r="S24" i="74"/>
  <c r="T24" i="74"/>
  <c r="U24" i="74"/>
  <c r="V24" i="74"/>
  <c r="W24" i="74"/>
  <c r="X24" i="74"/>
  <c r="AL24" i="74"/>
  <c r="BY24" i="74"/>
  <c r="CC24" i="74"/>
  <c r="CI24" i="74"/>
  <c r="CJ24" i="74"/>
  <c r="CS24" i="74"/>
  <c r="CZ24" i="74"/>
  <c r="DC24" i="74"/>
  <c r="DD24" i="74"/>
  <c r="DJ24" i="74"/>
  <c r="DM24" i="74"/>
  <c r="DQ24" i="74"/>
  <c r="DX24" i="74"/>
  <c r="ED24" i="74"/>
  <c r="EX24" i="74"/>
  <c r="FH24" i="74"/>
  <c r="HE24" i="74"/>
  <c r="A25" i="74"/>
  <c r="B25" i="74"/>
  <c r="C25" i="74"/>
  <c r="D25" i="74"/>
  <c r="E25" i="74"/>
  <c r="F25" i="74"/>
  <c r="G25" i="74"/>
  <c r="H25" i="74"/>
  <c r="I25" i="74"/>
  <c r="K25" i="74"/>
  <c r="L25" i="74"/>
  <c r="M25" i="74"/>
  <c r="Q25" i="74"/>
  <c r="R25" i="74"/>
  <c r="S25" i="74"/>
  <c r="T25" i="74"/>
  <c r="U25" i="74"/>
  <c r="V25" i="74"/>
  <c r="W25" i="74"/>
  <c r="X25" i="74"/>
  <c r="AL25" i="74"/>
  <c r="BY25" i="74"/>
  <c r="CC25" i="74"/>
  <c r="CI25" i="74"/>
  <c r="CJ25" i="74"/>
  <c r="CS25" i="74"/>
  <c r="CZ25" i="74"/>
  <c r="DC25" i="74"/>
  <c r="DD25" i="74"/>
  <c r="DJ25" i="74"/>
  <c r="DM25" i="74"/>
  <c r="DQ25" i="74"/>
  <c r="DX25" i="74"/>
  <c r="A26" i="74"/>
  <c r="B26" i="74"/>
  <c r="C26" i="74"/>
  <c r="D26" i="74"/>
  <c r="E26" i="74"/>
  <c r="F26" i="74"/>
  <c r="G26" i="74"/>
  <c r="H26" i="74"/>
  <c r="I26" i="74"/>
  <c r="J26" i="74"/>
  <c r="K26" i="74"/>
  <c r="L26" i="74"/>
  <c r="M26" i="74"/>
  <c r="N26" i="74"/>
  <c r="AL26" i="74"/>
  <c r="AT26" i="74"/>
  <c r="BA26" i="74"/>
  <c r="BY26" i="74"/>
  <c r="CC26" i="74"/>
  <c r="CI26" i="74"/>
  <c r="CJ26" i="74"/>
  <c r="CS26" i="74"/>
  <c r="CZ26" i="74"/>
  <c r="DC26" i="74"/>
  <c r="DD26" i="74"/>
  <c r="DJ26" i="74"/>
  <c r="DM26" i="74"/>
  <c r="DQ26" i="74"/>
  <c r="DX26" i="74"/>
  <c r="ED26" i="74"/>
  <c r="EX26" i="74"/>
  <c r="GT26" i="74"/>
  <c r="A27" i="74"/>
  <c r="B27" i="74"/>
  <c r="C27" i="74"/>
  <c r="D27" i="74"/>
  <c r="E27" i="74"/>
  <c r="F27" i="74"/>
  <c r="G27" i="74"/>
  <c r="H27" i="74"/>
  <c r="I27" i="74"/>
  <c r="J27" i="74"/>
  <c r="K27" i="74"/>
  <c r="L27" i="74"/>
  <c r="M27" i="74"/>
  <c r="AL27" i="74"/>
  <c r="BW27" i="74"/>
  <c r="BY27" i="74"/>
  <c r="CC27" i="74"/>
  <c r="A28" i="74"/>
  <c r="B28" i="74"/>
  <c r="C28" i="74"/>
  <c r="D28" i="74"/>
  <c r="E28" i="74"/>
  <c r="F28" i="74"/>
  <c r="G28" i="74"/>
  <c r="H28" i="74"/>
  <c r="I28" i="74"/>
  <c r="J28" i="74"/>
  <c r="K28" i="74"/>
  <c r="L28" i="74"/>
  <c r="M28" i="74"/>
  <c r="N28" i="74"/>
  <c r="AF28" i="74"/>
  <c r="AL28" i="74"/>
  <c r="AT28" i="74"/>
  <c r="BA28" i="74"/>
  <c r="BW28" i="74"/>
  <c r="BY28" i="74"/>
  <c r="CC28" i="74"/>
  <c r="CI28" i="74"/>
  <c r="CJ28" i="74"/>
  <c r="CS28" i="74"/>
  <c r="CZ28" i="74"/>
  <c r="DC28" i="74"/>
  <c r="DD28" i="74"/>
  <c r="DJ28" i="74"/>
  <c r="DM28" i="74"/>
  <c r="DQ28" i="74"/>
  <c r="DX28" i="74"/>
  <c r="EH28" i="74"/>
  <c r="HE28" i="74"/>
  <c r="A29" i="74"/>
  <c r="B29" i="74"/>
  <c r="C29" i="74"/>
  <c r="D29" i="74"/>
  <c r="E29" i="74"/>
  <c r="F29" i="74"/>
  <c r="G29" i="74"/>
  <c r="H29" i="74"/>
  <c r="I29" i="74"/>
  <c r="K29" i="74"/>
  <c r="L29" i="74"/>
  <c r="M29" i="74"/>
  <c r="N29" i="74"/>
  <c r="Q29" i="74"/>
  <c r="AF29" i="74"/>
  <c r="AL29" i="74"/>
  <c r="BZ29" i="74"/>
  <c r="CA29" i="74"/>
  <c r="CC29" i="74"/>
  <c r="CI29" i="74"/>
  <c r="CJ29" i="74"/>
  <c r="CS29" i="74"/>
  <c r="CZ29" i="74"/>
  <c r="DC29" i="74"/>
  <c r="DD29" i="74"/>
  <c r="DJ29" i="74"/>
  <c r="DM29" i="74"/>
  <c r="DQ29" i="74"/>
  <c r="DX29" i="74"/>
  <c r="FO29" i="74"/>
  <c r="A30" i="74"/>
  <c r="B30" i="74"/>
  <c r="C30" i="74"/>
  <c r="D30" i="74"/>
  <c r="E30" i="74"/>
  <c r="F30" i="74"/>
  <c r="G30" i="74"/>
  <c r="H30" i="74"/>
  <c r="I30" i="74"/>
  <c r="K30" i="74"/>
  <c r="L30" i="74"/>
  <c r="M30" i="74"/>
  <c r="N30" i="74"/>
  <c r="Q30" i="74"/>
  <c r="AT30" i="74"/>
  <c r="AY30" i="74"/>
  <c r="CC30" i="74"/>
  <c r="EH30" i="74"/>
  <c r="EW30" i="74"/>
  <c r="FA30" i="74"/>
  <c r="A31" i="74"/>
  <c r="B31" i="74"/>
  <c r="C31" i="74"/>
  <c r="D31" i="74"/>
  <c r="E31" i="74"/>
  <c r="F31" i="74"/>
  <c r="G31" i="74"/>
  <c r="H31" i="74"/>
  <c r="I31" i="74"/>
  <c r="J31" i="74"/>
  <c r="K31" i="74"/>
  <c r="L31" i="74"/>
  <c r="M31" i="74"/>
  <c r="N31" i="74"/>
  <c r="Q31" i="74"/>
  <c r="BY31" i="74"/>
  <c r="CC31" i="74"/>
  <c r="CI31" i="74"/>
  <c r="CJ31" i="74"/>
  <c r="CS31" i="74"/>
  <c r="CZ31" i="74"/>
  <c r="DC31" i="74"/>
  <c r="DD31" i="74"/>
  <c r="DJ31" i="74"/>
  <c r="DM31" i="74"/>
  <c r="DQ31" i="74"/>
  <c r="DS31" i="74"/>
  <c r="DX31" i="74"/>
  <c r="A32" i="74"/>
  <c r="B32" i="74"/>
  <c r="C32" i="74"/>
  <c r="D32" i="74"/>
  <c r="E32" i="74"/>
  <c r="F32" i="74"/>
  <c r="G32" i="74"/>
  <c r="H32" i="74"/>
  <c r="I32" i="74"/>
  <c r="J32" i="74"/>
  <c r="K32" i="74"/>
  <c r="L32" i="74"/>
  <c r="M32" i="74"/>
  <c r="Q32" i="74"/>
  <c r="AF32" i="74"/>
  <c r="AL32" i="74"/>
  <c r="BY32" i="74"/>
  <c r="CC32" i="74"/>
  <c r="CI32" i="74"/>
  <c r="CJ32" i="74"/>
  <c r="CS32" i="74"/>
  <c r="CZ32" i="74"/>
  <c r="DC32" i="74"/>
  <c r="DD32" i="74"/>
  <c r="DJ32" i="74"/>
  <c r="DM32" i="74"/>
  <c r="DQ32" i="74"/>
  <c r="DS32" i="74"/>
  <c r="DX32" i="74"/>
  <c r="FO32" i="74"/>
  <c r="A33" i="74"/>
  <c r="B33" i="74"/>
  <c r="C33" i="74"/>
  <c r="D33" i="74"/>
  <c r="E33" i="74"/>
  <c r="F33" i="74"/>
  <c r="G33" i="74"/>
  <c r="H33" i="74"/>
  <c r="I33" i="74"/>
  <c r="K33" i="74"/>
  <c r="L33" i="74"/>
  <c r="M33" i="74"/>
  <c r="Q33" i="74"/>
  <c r="AF33" i="74"/>
  <c r="AL33" i="74"/>
  <c r="BY33" i="74"/>
  <c r="BZ33" i="74"/>
  <c r="CA33" i="74"/>
  <c r="CA43" i="74"/>
  <c r="CC33" i="74"/>
  <c r="CI33" i="74"/>
  <c r="CJ33" i="74"/>
  <c r="CS33" i="74"/>
  <c r="CZ33" i="74"/>
  <c r="DC33" i="74"/>
  <c r="DD33" i="74"/>
  <c r="DJ33" i="74"/>
  <c r="DM33" i="74"/>
  <c r="DQ33" i="74"/>
  <c r="DS33" i="74"/>
  <c r="DX33" i="74"/>
  <c r="GP33" i="74"/>
  <c r="HB33" i="74"/>
  <c r="A34" i="74"/>
  <c r="B34" i="74"/>
  <c r="C34" i="74"/>
  <c r="D34" i="74"/>
  <c r="E34" i="74"/>
  <c r="F34" i="74"/>
  <c r="G34" i="74"/>
  <c r="H34" i="74"/>
  <c r="I34" i="74"/>
  <c r="K34" i="74"/>
  <c r="L34" i="74"/>
  <c r="M34" i="74"/>
  <c r="AF34" i="74"/>
  <c r="AL34" i="74"/>
  <c r="AX34" i="74"/>
  <c r="AY34" i="74"/>
  <c r="AZ34" i="74"/>
  <c r="BA34" i="74"/>
  <c r="BB34" i="74"/>
  <c r="BD34" i="74"/>
  <c r="BE34" i="74"/>
  <c r="BF34" i="74"/>
  <c r="BG34" i="74"/>
  <c r="BH34" i="74"/>
  <c r="BI34" i="74"/>
  <c r="BJ34" i="74"/>
  <c r="BK34" i="74"/>
  <c r="BL34" i="74"/>
  <c r="BM34" i="74"/>
  <c r="BN34" i="74"/>
  <c r="BO34" i="74"/>
  <c r="BP34" i="74"/>
  <c r="BQ34" i="74"/>
  <c r="BR34" i="74"/>
  <c r="BS34" i="74"/>
  <c r="BY34" i="74"/>
  <c r="BZ34" i="74"/>
  <c r="CA34" i="74"/>
  <c r="CC34" i="74"/>
  <c r="CI34" i="74"/>
  <c r="CJ34" i="74"/>
  <c r="CS34" i="74"/>
  <c r="CZ34" i="74"/>
  <c r="DC34" i="74"/>
  <c r="DD34" i="74"/>
  <c r="DJ34" i="74"/>
  <c r="DM34" i="74"/>
  <c r="DQ34" i="74"/>
  <c r="DS34" i="74"/>
  <c r="DX34" i="74"/>
  <c r="GP34" i="74"/>
  <c r="HB34" i="74"/>
  <c r="A35" i="74"/>
  <c r="B35" i="74"/>
  <c r="C35" i="74"/>
  <c r="D35" i="74"/>
  <c r="E35" i="74"/>
  <c r="F35" i="74"/>
  <c r="G35" i="74"/>
  <c r="H35" i="74"/>
  <c r="I35" i="74"/>
  <c r="K35" i="74"/>
  <c r="L35" i="74"/>
  <c r="M35" i="74"/>
  <c r="AF35" i="74"/>
  <c r="AL35" i="74"/>
  <c r="AX35" i="74"/>
  <c r="AY35" i="74"/>
  <c r="AZ35" i="74"/>
  <c r="BA35" i="74"/>
  <c r="BB35" i="74"/>
  <c r="BD35" i="74"/>
  <c r="BE35" i="74"/>
  <c r="BF35" i="74"/>
  <c r="BG35" i="74"/>
  <c r="BH35" i="74"/>
  <c r="BI35" i="74"/>
  <c r="BJ35" i="74"/>
  <c r="BK35" i="74"/>
  <c r="BL35" i="74"/>
  <c r="BM35" i="74"/>
  <c r="BN35" i="74"/>
  <c r="BO35" i="74"/>
  <c r="BP35" i="74"/>
  <c r="BQ35" i="74"/>
  <c r="BR35" i="74"/>
  <c r="BS35" i="74"/>
  <c r="BY35" i="74"/>
  <c r="BZ35" i="74"/>
  <c r="CA35" i="74"/>
  <c r="CC35" i="74"/>
  <c r="GP35" i="74"/>
  <c r="HB35" i="74"/>
  <c r="A36" i="74"/>
  <c r="B36" i="74"/>
  <c r="C36" i="74"/>
  <c r="D36" i="74"/>
  <c r="E36" i="74"/>
  <c r="F36" i="74"/>
  <c r="G36" i="74"/>
  <c r="H36" i="74"/>
  <c r="I36" i="74"/>
  <c r="J36" i="74"/>
  <c r="K36" i="74"/>
  <c r="L36" i="74"/>
  <c r="M36" i="74"/>
  <c r="N36" i="74"/>
  <c r="AF36" i="74"/>
  <c r="AL36" i="74"/>
  <c r="AX36" i="74"/>
  <c r="BT36" i="74"/>
  <c r="AY36" i="74"/>
  <c r="AZ36" i="74"/>
  <c r="BA36" i="74"/>
  <c r="BB36" i="74"/>
  <c r="BD36" i="74"/>
  <c r="BE36" i="74"/>
  <c r="BF36" i="74"/>
  <c r="BG36" i="74"/>
  <c r="BH36" i="74"/>
  <c r="BI36" i="74"/>
  <c r="BJ36" i="74"/>
  <c r="BK36" i="74"/>
  <c r="BL36" i="74"/>
  <c r="BM36" i="74"/>
  <c r="BN36" i="74"/>
  <c r="BO36" i="74"/>
  <c r="BO39" i="74"/>
  <c r="BO88" i="74"/>
  <c r="BP36" i="74"/>
  <c r="BQ36" i="74"/>
  <c r="BR36" i="74"/>
  <c r="BS36" i="74"/>
  <c r="BY36" i="74"/>
  <c r="BZ36" i="74"/>
  <c r="CA36" i="74"/>
  <c r="CC36" i="74"/>
  <c r="DD36" i="74"/>
  <c r="FO36" i="74"/>
  <c r="A37" i="74"/>
  <c r="B37" i="74"/>
  <c r="C37" i="74"/>
  <c r="D37" i="74"/>
  <c r="E37" i="74"/>
  <c r="F37" i="74"/>
  <c r="G37" i="74"/>
  <c r="H37" i="74"/>
  <c r="I37" i="74"/>
  <c r="K37" i="74"/>
  <c r="L37" i="74"/>
  <c r="M37" i="74"/>
  <c r="AF37" i="74"/>
  <c r="AL37" i="74"/>
  <c r="BY37" i="74"/>
  <c r="BZ37" i="74"/>
  <c r="CA37" i="74"/>
  <c r="CC37" i="74"/>
  <c r="A38" i="74"/>
  <c r="B38" i="74"/>
  <c r="C38" i="74"/>
  <c r="D38" i="74"/>
  <c r="E38" i="74"/>
  <c r="F38" i="74"/>
  <c r="G38" i="74"/>
  <c r="H38" i="74"/>
  <c r="I38" i="74"/>
  <c r="K38" i="74"/>
  <c r="L38" i="74"/>
  <c r="M38" i="74"/>
  <c r="BY38" i="74"/>
  <c r="BZ38" i="74"/>
  <c r="CA38" i="74"/>
  <c r="CC38" i="74"/>
  <c r="GP38" i="74"/>
  <c r="A39" i="74"/>
  <c r="B39" i="74"/>
  <c r="C39" i="74"/>
  <c r="D39" i="74"/>
  <c r="E39" i="74"/>
  <c r="F39" i="74"/>
  <c r="G39" i="74"/>
  <c r="H39" i="74"/>
  <c r="I39" i="74"/>
  <c r="J39" i="74"/>
  <c r="K39" i="74"/>
  <c r="L39" i="74"/>
  <c r="M39" i="74"/>
  <c r="N39" i="74"/>
  <c r="AN39" i="74"/>
  <c r="AL39" i="74"/>
  <c r="AP39" i="74"/>
  <c r="AQ39" i="74"/>
  <c r="AR39" i="74"/>
  <c r="AS39" i="74"/>
  <c r="AX39" i="74"/>
  <c r="AY39" i="74"/>
  <c r="AZ39" i="74"/>
  <c r="BA39" i="74"/>
  <c r="BB39" i="74"/>
  <c r="BD39" i="74"/>
  <c r="BE39" i="74"/>
  <c r="BF39" i="74"/>
  <c r="BF88" i="74"/>
  <c r="BG39" i="74"/>
  <c r="BH39" i="74"/>
  <c r="BI39" i="74"/>
  <c r="BJ39" i="74"/>
  <c r="BK39" i="74"/>
  <c r="BL39" i="74"/>
  <c r="BM39" i="74"/>
  <c r="BN39" i="74"/>
  <c r="BP39" i="74"/>
  <c r="BQ39" i="74"/>
  <c r="BR39" i="74"/>
  <c r="BS39" i="74"/>
  <c r="BY39" i="74"/>
  <c r="BZ39" i="74"/>
  <c r="CA39" i="74"/>
  <c r="CC39" i="74"/>
  <c r="A40" i="74"/>
  <c r="B40" i="74"/>
  <c r="C40" i="74"/>
  <c r="D40" i="74"/>
  <c r="E40" i="74"/>
  <c r="F40" i="74"/>
  <c r="G40" i="74"/>
  <c r="H40" i="74"/>
  <c r="I40" i="74"/>
  <c r="K40" i="74"/>
  <c r="L40" i="74"/>
  <c r="M40" i="74"/>
  <c r="AP40" i="74"/>
  <c r="AQ40" i="74"/>
  <c r="AR40" i="74"/>
  <c r="AS40" i="74"/>
  <c r="AX40" i="74"/>
  <c r="AY40" i="74"/>
  <c r="AZ40" i="74"/>
  <c r="BA40" i="74"/>
  <c r="BB40" i="74"/>
  <c r="BD40" i="74"/>
  <c r="BE40" i="74"/>
  <c r="BF40" i="74"/>
  <c r="BG40" i="74"/>
  <c r="BH40" i="74"/>
  <c r="BI40" i="74"/>
  <c r="BJ40" i="74"/>
  <c r="BK40" i="74"/>
  <c r="BL40" i="74"/>
  <c r="BM40" i="74"/>
  <c r="BN40" i="74"/>
  <c r="BO40" i="74"/>
  <c r="BP40" i="74"/>
  <c r="BQ40" i="74"/>
  <c r="BR40" i="74"/>
  <c r="BS40" i="74"/>
  <c r="BY40" i="74"/>
  <c r="BZ40" i="74"/>
  <c r="CA40" i="74"/>
  <c r="CC40" i="74"/>
  <c r="CI40" i="74"/>
  <c r="GP40" i="74"/>
  <c r="A41" i="74"/>
  <c r="B41" i="74"/>
  <c r="C41" i="74"/>
  <c r="D41" i="74"/>
  <c r="E41" i="74"/>
  <c r="F41" i="74"/>
  <c r="G41" i="74"/>
  <c r="H41" i="74"/>
  <c r="I41" i="74"/>
  <c r="K41" i="74"/>
  <c r="L41" i="74"/>
  <c r="M41" i="74"/>
  <c r="N41" i="74"/>
  <c r="P41" i="74"/>
  <c r="AG41" i="74"/>
  <c r="AI41" i="74"/>
  <c r="AP41" i="74"/>
  <c r="AQ41" i="74"/>
  <c r="AR41" i="74"/>
  <c r="AS41" i="74"/>
  <c r="AX41" i="74"/>
  <c r="AY41" i="74"/>
  <c r="AZ41" i="74"/>
  <c r="BA41" i="74"/>
  <c r="BB41" i="74"/>
  <c r="BD41" i="74"/>
  <c r="BE41" i="74"/>
  <c r="BF41" i="74"/>
  <c r="BG41" i="74"/>
  <c r="BH41" i="74"/>
  <c r="BI41" i="74"/>
  <c r="BJ41" i="74"/>
  <c r="BK41" i="74"/>
  <c r="BL41" i="74"/>
  <c r="BM41" i="74"/>
  <c r="BN41" i="74"/>
  <c r="BO41" i="74"/>
  <c r="BP41" i="74"/>
  <c r="BQ41" i="74"/>
  <c r="BR41" i="74"/>
  <c r="BS41" i="74"/>
  <c r="BY41" i="74"/>
  <c r="BZ41" i="74"/>
  <c r="CA41" i="74"/>
  <c r="CC41" i="74"/>
  <c r="A42" i="74"/>
  <c r="B42" i="74"/>
  <c r="C42" i="74"/>
  <c r="D42" i="74"/>
  <c r="E42" i="74"/>
  <c r="F42" i="74"/>
  <c r="G42" i="74"/>
  <c r="H42" i="74"/>
  <c r="I42" i="74"/>
  <c r="K42" i="74"/>
  <c r="L42" i="74"/>
  <c r="M42" i="74"/>
  <c r="AL42" i="74"/>
  <c r="AP42" i="74"/>
  <c r="AQ42" i="74"/>
  <c r="AR42" i="74"/>
  <c r="AS42" i="74"/>
  <c r="AX42" i="74"/>
  <c r="AY42" i="74"/>
  <c r="AZ42" i="74"/>
  <c r="BA42" i="74"/>
  <c r="BB42" i="74"/>
  <c r="BB88" i="74"/>
  <c r="BD42" i="74"/>
  <c r="BE42" i="74"/>
  <c r="BF42" i="74"/>
  <c r="BG42" i="74"/>
  <c r="BH42" i="74"/>
  <c r="BI42" i="74"/>
  <c r="BJ42" i="74"/>
  <c r="BK42" i="74"/>
  <c r="BL42" i="74"/>
  <c r="BM42" i="74"/>
  <c r="BN42" i="74"/>
  <c r="BO42" i="74"/>
  <c r="BP42" i="74"/>
  <c r="BQ42" i="74"/>
  <c r="BR42" i="74"/>
  <c r="BS42" i="74"/>
  <c r="BW42" i="74"/>
  <c r="BY42" i="74"/>
  <c r="BZ42" i="74"/>
  <c r="CA42" i="74"/>
  <c r="CC42" i="74"/>
  <c r="FY42" i="74"/>
  <c r="GE42" i="74"/>
  <c r="GP42" i="74"/>
  <c r="A43" i="74"/>
  <c r="B43" i="74"/>
  <c r="C43" i="74"/>
  <c r="D43" i="74"/>
  <c r="E43" i="74"/>
  <c r="F43" i="74"/>
  <c r="G43" i="74"/>
  <c r="H43" i="74"/>
  <c r="I43" i="74"/>
  <c r="K43" i="74"/>
  <c r="L43" i="74"/>
  <c r="M43" i="74"/>
  <c r="N43" i="74"/>
  <c r="AL43" i="74"/>
  <c r="AN44" i="74"/>
  <c r="AP43" i="74"/>
  <c r="AQ43" i="74"/>
  <c r="AR43" i="74"/>
  <c r="AS43" i="74"/>
  <c r="AX43" i="74"/>
  <c r="AY43" i="74"/>
  <c r="AZ43" i="74"/>
  <c r="BA43" i="74"/>
  <c r="BB43" i="74"/>
  <c r="BD43" i="74"/>
  <c r="BE43" i="74"/>
  <c r="BF43" i="74"/>
  <c r="BG43" i="74"/>
  <c r="BH43" i="74"/>
  <c r="BI43" i="74"/>
  <c r="BJ43" i="74"/>
  <c r="BK43" i="74"/>
  <c r="BL43" i="74"/>
  <c r="BM43" i="74"/>
  <c r="BN43" i="74"/>
  <c r="BO43" i="74"/>
  <c r="BP43" i="74"/>
  <c r="BQ43" i="74"/>
  <c r="BR43" i="74"/>
  <c r="BS43" i="74"/>
  <c r="CC43" i="74"/>
  <c r="GX43" i="74"/>
  <c r="HD43" i="74"/>
  <c r="A44" i="74"/>
  <c r="B44" i="74"/>
  <c r="C44" i="74"/>
  <c r="D44" i="74"/>
  <c r="E44" i="74"/>
  <c r="F44" i="74"/>
  <c r="G44" i="74"/>
  <c r="H44" i="74"/>
  <c r="I44" i="74"/>
  <c r="J44" i="74"/>
  <c r="K44" i="74"/>
  <c r="L44" i="74"/>
  <c r="M44" i="74"/>
  <c r="N44" i="74"/>
  <c r="AP44" i="74"/>
  <c r="AQ44" i="74"/>
  <c r="AR44" i="74"/>
  <c r="AS44" i="74"/>
  <c r="AX44" i="74"/>
  <c r="AY44" i="74"/>
  <c r="AZ44" i="74"/>
  <c r="BA44" i="74"/>
  <c r="BB44" i="74"/>
  <c r="BD44" i="74"/>
  <c r="BE44" i="74"/>
  <c r="BF44" i="74"/>
  <c r="BG44" i="74"/>
  <c r="BH44" i="74"/>
  <c r="BI44" i="74"/>
  <c r="BJ44" i="74"/>
  <c r="BK44" i="74"/>
  <c r="BL44" i="74"/>
  <c r="BM44" i="74"/>
  <c r="BN44" i="74"/>
  <c r="BO44" i="74"/>
  <c r="BP44" i="74"/>
  <c r="BQ44" i="74"/>
  <c r="BR44" i="74"/>
  <c r="BS44" i="74"/>
  <c r="CC44" i="74"/>
  <c r="FU44" i="74"/>
  <c r="GK44" i="74"/>
  <c r="A45" i="74"/>
  <c r="B45" i="74"/>
  <c r="C45" i="74"/>
  <c r="D45" i="74"/>
  <c r="E45" i="74"/>
  <c r="F45" i="74"/>
  <c r="G45" i="74"/>
  <c r="H45" i="74"/>
  <c r="I45" i="74"/>
  <c r="J45" i="74"/>
  <c r="K45" i="74"/>
  <c r="L45" i="74"/>
  <c r="M45" i="74"/>
  <c r="N45" i="74"/>
  <c r="AL45" i="74"/>
  <c r="AN45" i="74"/>
  <c r="AP45" i="74"/>
  <c r="AQ45" i="74"/>
  <c r="AR45" i="74"/>
  <c r="AS45" i="74"/>
  <c r="AX45" i="74"/>
  <c r="AY45" i="74"/>
  <c r="AZ45" i="74"/>
  <c r="BA45" i="74"/>
  <c r="BB45" i="74"/>
  <c r="BD45" i="74"/>
  <c r="BE45" i="74"/>
  <c r="BF45" i="74"/>
  <c r="BG45" i="74"/>
  <c r="BH45" i="74"/>
  <c r="BI45" i="74"/>
  <c r="BJ45" i="74"/>
  <c r="BK45" i="74"/>
  <c r="BL45" i="74"/>
  <c r="BM45" i="74"/>
  <c r="BN45" i="74"/>
  <c r="BO45" i="74"/>
  <c r="BP45" i="74"/>
  <c r="BQ45" i="74"/>
  <c r="BR45" i="74"/>
  <c r="BS45" i="74"/>
  <c r="BY45" i="74"/>
  <c r="BY50" i="74"/>
  <c r="BZ45" i="74"/>
  <c r="BZ50" i="74"/>
  <c r="CA45" i="74"/>
  <c r="CC45" i="74"/>
  <c r="GP45" i="74"/>
  <c r="A46" i="74"/>
  <c r="B46" i="74"/>
  <c r="C46" i="74"/>
  <c r="D46" i="74"/>
  <c r="E46" i="74"/>
  <c r="F46" i="74"/>
  <c r="G46" i="74"/>
  <c r="H46" i="74"/>
  <c r="I46" i="74"/>
  <c r="K46" i="74"/>
  <c r="L46" i="74"/>
  <c r="M46" i="74"/>
  <c r="AP46" i="74"/>
  <c r="AQ46" i="74"/>
  <c r="AR46" i="74"/>
  <c r="AS46" i="74"/>
  <c r="AX46" i="74"/>
  <c r="AY46" i="74"/>
  <c r="AZ46" i="74"/>
  <c r="BA46" i="74"/>
  <c r="BB46" i="74"/>
  <c r="BD46" i="74"/>
  <c r="BE46" i="74"/>
  <c r="BF46" i="74"/>
  <c r="BG46" i="74"/>
  <c r="BH46" i="74"/>
  <c r="BI46" i="74"/>
  <c r="BJ46" i="74"/>
  <c r="BK46" i="74"/>
  <c r="BL46" i="74"/>
  <c r="BM46" i="74"/>
  <c r="BN46" i="74"/>
  <c r="BO46" i="74"/>
  <c r="BP46" i="74"/>
  <c r="BQ46" i="74"/>
  <c r="BR46" i="74"/>
  <c r="BS46" i="74"/>
  <c r="BY46" i="74"/>
  <c r="BZ46" i="74"/>
  <c r="CA46" i="74"/>
  <c r="CC46" i="74"/>
  <c r="A47" i="74"/>
  <c r="B47" i="74"/>
  <c r="C47" i="74"/>
  <c r="D47" i="74"/>
  <c r="E47" i="74"/>
  <c r="F47" i="74"/>
  <c r="G47" i="74"/>
  <c r="H47" i="74"/>
  <c r="I47" i="74"/>
  <c r="J47" i="74"/>
  <c r="K47" i="74"/>
  <c r="L47" i="74"/>
  <c r="M47" i="74"/>
  <c r="N47" i="74"/>
  <c r="AL47" i="74"/>
  <c r="AP47" i="74"/>
  <c r="AQ47" i="74"/>
  <c r="AR47" i="74"/>
  <c r="AS47" i="74"/>
  <c r="AX47" i="74"/>
  <c r="AY47" i="74"/>
  <c r="AZ47" i="74"/>
  <c r="BA47" i="74"/>
  <c r="BB47" i="74"/>
  <c r="BD47" i="74"/>
  <c r="BE47" i="74"/>
  <c r="BF47" i="74"/>
  <c r="BG47" i="74"/>
  <c r="BH47" i="74"/>
  <c r="BI47" i="74"/>
  <c r="BJ47" i="74"/>
  <c r="BK47" i="74"/>
  <c r="BL47" i="74"/>
  <c r="BM47" i="74"/>
  <c r="BN47" i="74"/>
  <c r="BO47" i="74"/>
  <c r="BP47" i="74"/>
  <c r="BQ47" i="74"/>
  <c r="BR47" i="74"/>
  <c r="BS47" i="74"/>
  <c r="BY47" i="74"/>
  <c r="BZ47" i="74"/>
  <c r="CA47" i="74"/>
  <c r="CA50" i="74"/>
  <c r="CC47" i="74"/>
  <c r="A48" i="74"/>
  <c r="B48" i="74"/>
  <c r="C48" i="74"/>
  <c r="D48" i="74"/>
  <c r="E48" i="74"/>
  <c r="F48" i="74"/>
  <c r="G48" i="74"/>
  <c r="H48" i="74"/>
  <c r="I48" i="74"/>
  <c r="K48" i="74"/>
  <c r="L48" i="74"/>
  <c r="M48" i="74"/>
  <c r="AL48" i="74"/>
  <c r="AP48" i="74"/>
  <c r="AQ48" i="74"/>
  <c r="AR48" i="74"/>
  <c r="AS48" i="74"/>
  <c r="AX48" i="74"/>
  <c r="AY48" i="74"/>
  <c r="AZ48" i="74"/>
  <c r="BA48" i="74"/>
  <c r="BB48" i="74"/>
  <c r="BD48" i="74"/>
  <c r="BE48" i="74"/>
  <c r="BF48" i="74"/>
  <c r="BG48" i="74"/>
  <c r="BH48" i="74"/>
  <c r="BI48" i="74"/>
  <c r="BJ48" i="74"/>
  <c r="BK48" i="74"/>
  <c r="BL48" i="74"/>
  <c r="BM48" i="74"/>
  <c r="BN48" i="74"/>
  <c r="BO48" i="74"/>
  <c r="BP48" i="74"/>
  <c r="BQ48" i="74"/>
  <c r="BR48" i="74"/>
  <c r="BS48" i="74"/>
  <c r="BY48" i="74"/>
  <c r="BZ48" i="74"/>
  <c r="CA48" i="74"/>
  <c r="CC48" i="74"/>
  <c r="A49" i="74"/>
  <c r="B49" i="74"/>
  <c r="C49" i="74"/>
  <c r="D49" i="74"/>
  <c r="E49" i="74"/>
  <c r="F49" i="74"/>
  <c r="G49" i="74"/>
  <c r="H49" i="74"/>
  <c r="I49" i="74"/>
  <c r="J49" i="74"/>
  <c r="K49" i="74"/>
  <c r="L49" i="74"/>
  <c r="M49" i="74"/>
  <c r="N49" i="74"/>
  <c r="AL49" i="74"/>
  <c r="AP49" i="74"/>
  <c r="AQ49" i="74"/>
  <c r="AR49" i="74"/>
  <c r="AS49" i="74"/>
  <c r="AX49" i="74"/>
  <c r="AY49" i="74"/>
  <c r="AZ49" i="74"/>
  <c r="BA49" i="74"/>
  <c r="BB49" i="74"/>
  <c r="BD49" i="74"/>
  <c r="BE49" i="74"/>
  <c r="BF49" i="74"/>
  <c r="BG49" i="74"/>
  <c r="BH49" i="74"/>
  <c r="BI49" i="74"/>
  <c r="BJ49" i="74"/>
  <c r="BK49" i="74"/>
  <c r="BL49" i="74"/>
  <c r="BM49" i="74"/>
  <c r="BN49" i="74"/>
  <c r="BO49" i="74"/>
  <c r="BP49" i="74"/>
  <c r="BQ49" i="74"/>
  <c r="BR49" i="74"/>
  <c r="BS49" i="74"/>
  <c r="BW49" i="74"/>
  <c r="BY49" i="74"/>
  <c r="BZ49" i="74"/>
  <c r="CA49" i="74"/>
  <c r="CC49" i="74"/>
  <c r="A50" i="74"/>
  <c r="B50" i="74"/>
  <c r="C50" i="74"/>
  <c r="D50" i="74"/>
  <c r="E50" i="74"/>
  <c r="F50" i="74"/>
  <c r="G50" i="74"/>
  <c r="H50" i="74"/>
  <c r="I50" i="74"/>
  <c r="K50" i="74"/>
  <c r="L50" i="74"/>
  <c r="M50" i="74"/>
  <c r="AL50" i="74"/>
  <c r="AP50" i="74"/>
  <c r="AQ50" i="74"/>
  <c r="AR50" i="74"/>
  <c r="AS50" i="74"/>
  <c r="AX50" i="74"/>
  <c r="AY50" i="74"/>
  <c r="AZ50" i="74"/>
  <c r="BA50" i="74"/>
  <c r="BB50" i="74"/>
  <c r="BD50" i="74"/>
  <c r="BE50" i="74"/>
  <c r="BF50" i="74"/>
  <c r="BG50" i="74"/>
  <c r="BH50" i="74"/>
  <c r="BI50" i="74"/>
  <c r="BJ50" i="74"/>
  <c r="BK50" i="74"/>
  <c r="BL50" i="74"/>
  <c r="BM50" i="74"/>
  <c r="BN50" i="74"/>
  <c r="BO50" i="74"/>
  <c r="BP50" i="74"/>
  <c r="BQ50" i="74"/>
  <c r="BR50" i="74"/>
  <c r="BS50" i="74"/>
  <c r="CC50" i="74"/>
  <c r="A51" i="74"/>
  <c r="B51" i="74"/>
  <c r="C51" i="74"/>
  <c r="D51" i="74"/>
  <c r="E51" i="74"/>
  <c r="F51" i="74"/>
  <c r="G51" i="74"/>
  <c r="H51" i="74"/>
  <c r="I51" i="74"/>
  <c r="J51" i="74"/>
  <c r="K51" i="74"/>
  <c r="L51" i="74"/>
  <c r="M51" i="74"/>
  <c r="AL51" i="74"/>
  <c r="AP51" i="74"/>
  <c r="AQ51" i="74"/>
  <c r="AR51" i="74"/>
  <c r="AS51" i="74"/>
  <c r="AX51" i="74"/>
  <c r="AY51" i="74"/>
  <c r="AZ51" i="74"/>
  <c r="BA51" i="74"/>
  <c r="BB51" i="74"/>
  <c r="BD51" i="74"/>
  <c r="BE51" i="74"/>
  <c r="BF51" i="74"/>
  <c r="BG51" i="74"/>
  <c r="BH51" i="74"/>
  <c r="BI51" i="74"/>
  <c r="BJ51" i="74"/>
  <c r="BK51" i="74"/>
  <c r="BL51" i="74"/>
  <c r="BM51" i="74"/>
  <c r="BN51" i="74"/>
  <c r="BO51" i="74"/>
  <c r="BP51" i="74"/>
  <c r="BQ51" i="74"/>
  <c r="BR51" i="74"/>
  <c r="BS51" i="74"/>
  <c r="BS88" i="74"/>
  <c r="CC51" i="74"/>
  <c r="GP51" i="74"/>
  <c r="A52" i="74"/>
  <c r="B52" i="74"/>
  <c r="C52" i="74"/>
  <c r="D52" i="74"/>
  <c r="E52" i="74"/>
  <c r="F52" i="74"/>
  <c r="G52" i="74"/>
  <c r="H52" i="74"/>
  <c r="I52" i="74"/>
  <c r="J52" i="74"/>
  <c r="K52" i="74"/>
  <c r="L52" i="74"/>
  <c r="M52" i="74"/>
  <c r="N52" i="74"/>
  <c r="AF52" i="74"/>
  <c r="AL52" i="74"/>
  <c r="AP52" i="74"/>
  <c r="AQ52" i="74"/>
  <c r="AR52" i="74"/>
  <c r="AS52" i="74"/>
  <c r="AX52" i="74"/>
  <c r="AY52" i="74"/>
  <c r="AZ52" i="74"/>
  <c r="BA52" i="74"/>
  <c r="BB52" i="74"/>
  <c r="BD52" i="74"/>
  <c r="BE52" i="74"/>
  <c r="BF52" i="74"/>
  <c r="BG52" i="74"/>
  <c r="BH52" i="74"/>
  <c r="BI52" i="74"/>
  <c r="BJ52" i="74"/>
  <c r="BK52" i="74"/>
  <c r="BL52" i="74"/>
  <c r="BM52" i="74"/>
  <c r="BN52" i="74"/>
  <c r="BO52" i="74"/>
  <c r="BP52" i="74"/>
  <c r="BQ52" i="74"/>
  <c r="BR52" i="74"/>
  <c r="BS52" i="74"/>
  <c r="BY52" i="74"/>
  <c r="BZ52" i="74"/>
  <c r="CA52" i="74"/>
  <c r="CA76" i="74"/>
  <c r="CC52" i="74"/>
  <c r="A53" i="74"/>
  <c r="B53" i="74"/>
  <c r="C53" i="74"/>
  <c r="D53" i="74"/>
  <c r="E53" i="74"/>
  <c r="F53" i="74"/>
  <c r="G53" i="74"/>
  <c r="H53" i="74"/>
  <c r="I53" i="74"/>
  <c r="K53" i="74"/>
  <c r="L53" i="74"/>
  <c r="M53" i="74"/>
  <c r="AF53" i="74"/>
  <c r="AL53" i="74"/>
  <c r="AP53" i="74"/>
  <c r="AQ53" i="74"/>
  <c r="AR53" i="74"/>
  <c r="AS53" i="74"/>
  <c r="AX53" i="74"/>
  <c r="AY53" i="74"/>
  <c r="AZ53" i="74"/>
  <c r="BA53" i="74"/>
  <c r="BB53" i="74"/>
  <c r="BD53" i="74"/>
  <c r="BE53" i="74"/>
  <c r="BF53" i="74"/>
  <c r="BG53" i="74"/>
  <c r="BH53" i="74"/>
  <c r="BI53" i="74"/>
  <c r="BJ53" i="74"/>
  <c r="BK53" i="74"/>
  <c r="BL53" i="74"/>
  <c r="BM53" i="74"/>
  <c r="BN53" i="74"/>
  <c r="BO53" i="74"/>
  <c r="BP53" i="74"/>
  <c r="BQ53" i="74"/>
  <c r="BR53" i="74"/>
  <c r="BS53" i="74"/>
  <c r="BY53" i="74"/>
  <c r="BZ53" i="74"/>
  <c r="CA53" i="74"/>
  <c r="CC53" i="74"/>
  <c r="GP53" i="74"/>
  <c r="A54" i="74"/>
  <c r="B54" i="74"/>
  <c r="C54" i="74"/>
  <c r="D54" i="74"/>
  <c r="E54" i="74"/>
  <c r="F54" i="74"/>
  <c r="G54" i="74"/>
  <c r="H54" i="74"/>
  <c r="I54" i="74"/>
  <c r="K54" i="74"/>
  <c r="L54" i="74"/>
  <c r="M54" i="74"/>
  <c r="AP54" i="74"/>
  <c r="AQ54" i="74"/>
  <c r="AR54" i="74"/>
  <c r="AS54" i="74"/>
  <c r="AX54" i="74"/>
  <c r="AY54" i="74"/>
  <c r="AZ54" i="74"/>
  <c r="BA54" i="74"/>
  <c r="BB54" i="74"/>
  <c r="BD54" i="74"/>
  <c r="BE54" i="74"/>
  <c r="BF54" i="74"/>
  <c r="BG54" i="74"/>
  <c r="BH54" i="74"/>
  <c r="BI54" i="74"/>
  <c r="BJ54" i="74"/>
  <c r="BK54" i="74"/>
  <c r="BL54" i="74"/>
  <c r="BM54" i="74"/>
  <c r="BN54" i="74"/>
  <c r="BO54" i="74"/>
  <c r="BP54" i="74"/>
  <c r="BQ54" i="74"/>
  <c r="BR54" i="74"/>
  <c r="BS54" i="74"/>
  <c r="BY54" i="74"/>
  <c r="BZ54" i="74"/>
  <c r="CA54" i="74"/>
  <c r="CC54" i="74"/>
  <c r="A55" i="74"/>
  <c r="B55" i="74"/>
  <c r="C55" i="74"/>
  <c r="D55" i="74"/>
  <c r="E55" i="74"/>
  <c r="F55" i="74"/>
  <c r="G55" i="74"/>
  <c r="H55" i="74"/>
  <c r="I55" i="74"/>
  <c r="J55" i="74"/>
  <c r="K55" i="74"/>
  <c r="L55" i="74"/>
  <c r="M55" i="74"/>
  <c r="N55" i="74"/>
  <c r="AP55" i="74"/>
  <c r="AQ55" i="74"/>
  <c r="AR55" i="74"/>
  <c r="AS55" i="74"/>
  <c r="AX55" i="74"/>
  <c r="AY55" i="74"/>
  <c r="AZ55" i="74"/>
  <c r="BA55" i="74"/>
  <c r="BB55" i="74"/>
  <c r="BD55" i="74"/>
  <c r="BE55" i="74"/>
  <c r="BF55" i="74"/>
  <c r="BG55" i="74"/>
  <c r="BH55" i="74"/>
  <c r="BI55" i="74"/>
  <c r="BJ55" i="74"/>
  <c r="BK55" i="74"/>
  <c r="BL55" i="74"/>
  <c r="BM55" i="74"/>
  <c r="BN55" i="74"/>
  <c r="BO55" i="74"/>
  <c r="BP55" i="74"/>
  <c r="BQ55" i="74"/>
  <c r="BR55" i="74"/>
  <c r="BS55" i="74"/>
  <c r="BY55" i="74"/>
  <c r="BZ55" i="74"/>
  <c r="CA55" i="74"/>
  <c r="CC55" i="74"/>
  <c r="GP55" i="74"/>
  <c r="AP56" i="74"/>
  <c r="AQ56" i="74"/>
  <c r="AR56" i="74"/>
  <c r="AS56" i="74"/>
  <c r="AX56" i="74"/>
  <c r="AY56" i="74"/>
  <c r="AZ56" i="74"/>
  <c r="BA56" i="74"/>
  <c r="BB56" i="74"/>
  <c r="BD56" i="74"/>
  <c r="BE56" i="74"/>
  <c r="BF56" i="74"/>
  <c r="BG56" i="74"/>
  <c r="BH56" i="74"/>
  <c r="BI56" i="74"/>
  <c r="BJ56" i="74"/>
  <c r="BK56" i="74"/>
  <c r="BL56" i="74"/>
  <c r="BM56" i="74"/>
  <c r="BN56" i="74"/>
  <c r="BO56" i="74"/>
  <c r="BP56" i="74"/>
  <c r="BQ56" i="74"/>
  <c r="BR56" i="74"/>
  <c r="BS56" i="74"/>
  <c r="BY56" i="74"/>
  <c r="BZ56" i="74"/>
  <c r="CA56" i="74"/>
  <c r="CC56" i="74"/>
  <c r="J57" i="74"/>
  <c r="N57" i="74"/>
  <c r="AP57" i="74"/>
  <c r="AQ57" i="74"/>
  <c r="AR57" i="74"/>
  <c r="AS57" i="74"/>
  <c r="AX57" i="74"/>
  <c r="AY57" i="74"/>
  <c r="AZ57" i="74"/>
  <c r="BA57" i="74"/>
  <c r="BB57" i="74"/>
  <c r="BD57" i="74"/>
  <c r="BE57" i="74"/>
  <c r="BF57" i="74"/>
  <c r="BG57" i="74"/>
  <c r="BH57" i="74"/>
  <c r="BI57" i="74"/>
  <c r="BJ57" i="74"/>
  <c r="BK57" i="74"/>
  <c r="BL57" i="74"/>
  <c r="BM57" i="74"/>
  <c r="BN57" i="74"/>
  <c r="BO57" i="74"/>
  <c r="BP57" i="74"/>
  <c r="BQ57" i="74"/>
  <c r="BR57" i="74"/>
  <c r="BS57" i="74"/>
  <c r="BY57" i="74"/>
  <c r="BZ57" i="74"/>
  <c r="CA57" i="74"/>
  <c r="CC57" i="74"/>
  <c r="GP57" i="74"/>
  <c r="J58" i="74"/>
  <c r="N58" i="74"/>
  <c r="N60" i="74"/>
  <c r="AP58" i="74"/>
  <c r="AQ58" i="74"/>
  <c r="AR58" i="74"/>
  <c r="AS58" i="74"/>
  <c r="AX58" i="74"/>
  <c r="AY58" i="74"/>
  <c r="AZ58" i="74"/>
  <c r="BA58" i="74"/>
  <c r="BB58" i="74"/>
  <c r="BD58" i="74"/>
  <c r="BE58" i="74"/>
  <c r="BF58" i="74"/>
  <c r="BG58" i="74"/>
  <c r="BH58" i="74"/>
  <c r="BI58" i="74"/>
  <c r="BJ58" i="74"/>
  <c r="BK58" i="74"/>
  <c r="BL58" i="74"/>
  <c r="BM58" i="74"/>
  <c r="BN58" i="74"/>
  <c r="BO58" i="74"/>
  <c r="BP58" i="74"/>
  <c r="BQ58" i="74"/>
  <c r="BR58" i="74"/>
  <c r="BS58" i="74"/>
  <c r="BY58" i="74"/>
  <c r="BZ58" i="74"/>
  <c r="CA58" i="74"/>
  <c r="CC58" i="74"/>
  <c r="J59" i="74"/>
  <c r="N59" i="74"/>
  <c r="G59" i="74"/>
  <c r="AD59" i="74"/>
  <c r="AL59" i="74"/>
  <c r="AN63" i="74"/>
  <c r="AL63" i="74"/>
  <c r="AP59" i="74"/>
  <c r="AQ59" i="74"/>
  <c r="AR59" i="74"/>
  <c r="AS59" i="74"/>
  <c r="AX59" i="74"/>
  <c r="AY59" i="74"/>
  <c r="AZ59" i="74"/>
  <c r="BA59" i="74"/>
  <c r="BB59" i="74"/>
  <c r="BD59" i="74"/>
  <c r="BE59" i="74"/>
  <c r="BF59" i="74"/>
  <c r="BG59" i="74"/>
  <c r="BH59" i="74"/>
  <c r="BI59" i="74"/>
  <c r="BJ59" i="74"/>
  <c r="BK59" i="74"/>
  <c r="BL59" i="74"/>
  <c r="BM59" i="74"/>
  <c r="BN59" i="74"/>
  <c r="BO59" i="74"/>
  <c r="BP59" i="74"/>
  <c r="BQ59" i="74"/>
  <c r="BR59" i="74"/>
  <c r="BS59" i="74"/>
  <c r="CC59" i="74"/>
  <c r="GP59" i="74"/>
  <c r="AD60" i="74"/>
  <c r="AL60" i="74"/>
  <c r="AP60" i="74"/>
  <c r="AQ60" i="74"/>
  <c r="AR60" i="74"/>
  <c r="AS60" i="74"/>
  <c r="AX60" i="74"/>
  <c r="AY60" i="74"/>
  <c r="AZ60" i="74"/>
  <c r="BA60" i="74"/>
  <c r="BB60" i="74"/>
  <c r="BD60" i="74"/>
  <c r="BE60" i="74"/>
  <c r="BF60" i="74"/>
  <c r="BG60" i="74"/>
  <c r="BH60" i="74"/>
  <c r="BI60" i="74"/>
  <c r="BJ60" i="74"/>
  <c r="BK60" i="74"/>
  <c r="BL60" i="74"/>
  <c r="BM60" i="74"/>
  <c r="BN60" i="74"/>
  <c r="BO60" i="74"/>
  <c r="BP60" i="74"/>
  <c r="BQ60" i="74"/>
  <c r="BR60" i="74"/>
  <c r="BS60" i="74"/>
  <c r="BY60" i="74"/>
  <c r="BZ60" i="74"/>
  <c r="CA60" i="74"/>
  <c r="CC60" i="74"/>
  <c r="AD61" i="74"/>
  <c r="AL61" i="74"/>
  <c r="AP61" i="74"/>
  <c r="AQ61" i="74"/>
  <c r="AR61" i="74"/>
  <c r="AS61" i="74"/>
  <c r="AX61" i="74"/>
  <c r="AY61" i="74"/>
  <c r="AZ61" i="74"/>
  <c r="BA61" i="74"/>
  <c r="BB61" i="74"/>
  <c r="BD61" i="74"/>
  <c r="BE61" i="74"/>
  <c r="BF61" i="74"/>
  <c r="BG61" i="74"/>
  <c r="BH61" i="74"/>
  <c r="BI61" i="74"/>
  <c r="BJ61" i="74"/>
  <c r="BK61" i="74"/>
  <c r="BL61" i="74"/>
  <c r="BM61" i="74"/>
  <c r="BN61" i="74"/>
  <c r="BO61" i="74"/>
  <c r="BP61" i="74"/>
  <c r="BQ61" i="74"/>
  <c r="BR61" i="74"/>
  <c r="BS61" i="74"/>
  <c r="BY61" i="74"/>
  <c r="BZ61" i="74"/>
  <c r="CA61" i="74"/>
  <c r="CC61" i="74"/>
  <c r="GP61" i="74"/>
  <c r="M62" i="74"/>
  <c r="AD62" i="74"/>
  <c r="AL62" i="74"/>
  <c r="AP62" i="74"/>
  <c r="AQ62" i="74"/>
  <c r="AR62" i="74"/>
  <c r="AS62" i="74"/>
  <c r="AX62" i="74"/>
  <c r="AY62" i="74"/>
  <c r="AZ62" i="74"/>
  <c r="BA62" i="74"/>
  <c r="BB62" i="74"/>
  <c r="BD62" i="74"/>
  <c r="BE62" i="74"/>
  <c r="BF62" i="74"/>
  <c r="BG62" i="74"/>
  <c r="BH62" i="74"/>
  <c r="BI62" i="74"/>
  <c r="BJ62" i="74"/>
  <c r="BK62" i="74"/>
  <c r="BL62" i="74"/>
  <c r="BM62" i="74"/>
  <c r="BN62" i="74"/>
  <c r="BO62" i="74"/>
  <c r="BP62" i="74"/>
  <c r="BQ62" i="74"/>
  <c r="BR62" i="74"/>
  <c r="BS62" i="74"/>
  <c r="BY62" i="74"/>
  <c r="BZ62" i="74"/>
  <c r="CA62" i="74"/>
  <c r="CC62" i="74"/>
  <c r="N63" i="74"/>
  <c r="AP63" i="74"/>
  <c r="AQ63" i="74"/>
  <c r="AR63" i="74"/>
  <c r="AS63" i="74"/>
  <c r="AX63" i="74"/>
  <c r="AY63" i="74"/>
  <c r="AZ63" i="74"/>
  <c r="BA63" i="74"/>
  <c r="BB63" i="74"/>
  <c r="BD63" i="74"/>
  <c r="BE63" i="74"/>
  <c r="BF63" i="74"/>
  <c r="BG63" i="74"/>
  <c r="BH63" i="74"/>
  <c r="BI63" i="74"/>
  <c r="BJ63" i="74"/>
  <c r="BK63" i="74"/>
  <c r="BL63" i="74"/>
  <c r="BM63" i="74"/>
  <c r="BN63" i="74"/>
  <c r="BO63" i="74"/>
  <c r="BP63" i="74"/>
  <c r="BQ63" i="74"/>
  <c r="BR63" i="74"/>
  <c r="BS63" i="74"/>
  <c r="BY63" i="74"/>
  <c r="BZ63" i="74"/>
  <c r="CA63" i="74"/>
  <c r="CC63" i="74"/>
  <c r="GP63" i="74"/>
  <c r="AP64" i="74"/>
  <c r="AQ64" i="74"/>
  <c r="AR64" i="74"/>
  <c r="AS64" i="74"/>
  <c r="AX64" i="74"/>
  <c r="AY64" i="74"/>
  <c r="AZ64" i="74"/>
  <c r="BA64" i="74"/>
  <c r="BB64" i="74"/>
  <c r="BD64" i="74"/>
  <c r="BE64" i="74"/>
  <c r="BF64" i="74"/>
  <c r="BG64" i="74"/>
  <c r="BH64" i="74"/>
  <c r="BI64" i="74"/>
  <c r="BJ64" i="74"/>
  <c r="BK64" i="74"/>
  <c r="BL64" i="74"/>
  <c r="BM64" i="74"/>
  <c r="BN64" i="74"/>
  <c r="BO64" i="74"/>
  <c r="BP64" i="74"/>
  <c r="BQ64" i="74"/>
  <c r="BR64" i="74"/>
  <c r="BS64" i="74"/>
  <c r="BY64" i="74"/>
  <c r="BZ64" i="74"/>
  <c r="CA64" i="74"/>
  <c r="CC64" i="74"/>
  <c r="AP65" i="74"/>
  <c r="AQ65" i="74"/>
  <c r="AR65" i="74"/>
  <c r="AS65" i="74"/>
  <c r="AX65" i="74"/>
  <c r="AY65" i="74"/>
  <c r="AZ65" i="74"/>
  <c r="BA65" i="74"/>
  <c r="BB65" i="74"/>
  <c r="BD65" i="74"/>
  <c r="BE65" i="74"/>
  <c r="BF65" i="74"/>
  <c r="BG65" i="74"/>
  <c r="BH65" i="74"/>
  <c r="BI65" i="74"/>
  <c r="BJ65" i="74"/>
  <c r="BK65" i="74"/>
  <c r="BL65" i="74"/>
  <c r="BM65" i="74"/>
  <c r="BN65" i="74"/>
  <c r="BO65" i="74"/>
  <c r="BP65" i="74"/>
  <c r="BQ65" i="74"/>
  <c r="BR65" i="74"/>
  <c r="BS65" i="74"/>
  <c r="BY65" i="74"/>
  <c r="BZ65" i="74"/>
  <c r="CA65" i="74"/>
  <c r="CC65" i="74"/>
  <c r="A66" i="74"/>
  <c r="AP66" i="74"/>
  <c r="AQ66" i="74"/>
  <c r="AR66" i="74"/>
  <c r="AS66" i="74"/>
  <c r="AX66" i="74"/>
  <c r="AY66" i="74"/>
  <c r="AZ66" i="74"/>
  <c r="BA66" i="74"/>
  <c r="BB66" i="74"/>
  <c r="BD66" i="74"/>
  <c r="BE66" i="74"/>
  <c r="BF66" i="74"/>
  <c r="BG66" i="74"/>
  <c r="BH66" i="74"/>
  <c r="BI66" i="74"/>
  <c r="BJ66" i="74"/>
  <c r="BK66" i="74"/>
  <c r="BL66" i="74"/>
  <c r="BM66" i="74"/>
  <c r="BN66" i="74"/>
  <c r="BO66" i="74"/>
  <c r="BP66" i="74"/>
  <c r="BQ66" i="74"/>
  <c r="BR66" i="74"/>
  <c r="BS66" i="74"/>
  <c r="BY66" i="74"/>
  <c r="BZ66" i="74"/>
  <c r="CA66" i="74"/>
  <c r="CC66" i="74"/>
  <c r="AP67" i="74"/>
  <c r="AQ67" i="74"/>
  <c r="AR67" i="74"/>
  <c r="AS67" i="74"/>
  <c r="AX67" i="74"/>
  <c r="AY67" i="74"/>
  <c r="AZ67" i="74"/>
  <c r="BA67" i="74"/>
  <c r="BB67" i="74"/>
  <c r="BD67" i="74"/>
  <c r="BE67" i="74"/>
  <c r="BF67" i="74"/>
  <c r="BG67" i="74"/>
  <c r="BH67" i="74"/>
  <c r="BI67" i="74"/>
  <c r="BJ67" i="74"/>
  <c r="BK67" i="74"/>
  <c r="BL67" i="74"/>
  <c r="BM67" i="74"/>
  <c r="BN67" i="74"/>
  <c r="BO67" i="74"/>
  <c r="BP67" i="74"/>
  <c r="BQ67" i="74"/>
  <c r="BR67" i="74"/>
  <c r="BS67" i="74"/>
  <c r="BY67" i="74"/>
  <c r="BZ67" i="74"/>
  <c r="CA67" i="74"/>
  <c r="CC67" i="74"/>
  <c r="AP68" i="74"/>
  <c r="AQ68" i="74"/>
  <c r="AR68" i="74"/>
  <c r="AS68" i="74"/>
  <c r="AX68" i="74"/>
  <c r="AY68" i="74"/>
  <c r="AZ68" i="74"/>
  <c r="BA68" i="74"/>
  <c r="BB68" i="74"/>
  <c r="BD68" i="74"/>
  <c r="BE68" i="74"/>
  <c r="BF68" i="74"/>
  <c r="BG68" i="74"/>
  <c r="BH68" i="74"/>
  <c r="BI68" i="74"/>
  <c r="BJ68" i="74"/>
  <c r="BK68" i="74"/>
  <c r="BL68" i="74"/>
  <c r="BM68" i="74"/>
  <c r="BN68" i="74"/>
  <c r="BO68" i="74"/>
  <c r="BP68" i="74"/>
  <c r="BQ68" i="74"/>
  <c r="BR68" i="74"/>
  <c r="BS68" i="74"/>
  <c r="CC68" i="74"/>
  <c r="AP69" i="74"/>
  <c r="AQ69" i="74"/>
  <c r="AR69" i="74"/>
  <c r="AS69" i="74"/>
  <c r="AX69" i="74"/>
  <c r="AY69" i="74"/>
  <c r="AZ69" i="74"/>
  <c r="BA69" i="74"/>
  <c r="BB69" i="74"/>
  <c r="BD69" i="74"/>
  <c r="BE69" i="74"/>
  <c r="BF69" i="74"/>
  <c r="BG69" i="74"/>
  <c r="BH69" i="74"/>
  <c r="BI69" i="74"/>
  <c r="BJ69" i="74"/>
  <c r="BK69" i="74"/>
  <c r="BL69" i="74"/>
  <c r="BM69" i="74"/>
  <c r="BN69" i="74"/>
  <c r="BO69" i="74"/>
  <c r="BP69" i="74"/>
  <c r="BQ69" i="74"/>
  <c r="BR69" i="74"/>
  <c r="BS69" i="74"/>
  <c r="BY69" i="74"/>
  <c r="BZ69" i="74"/>
  <c r="CA69" i="74"/>
  <c r="CC69" i="74"/>
  <c r="AP70" i="74"/>
  <c r="AQ70" i="74"/>
  <c r="AR70" i="74"/>
  <c r="AS70" i="74"/>
  <c r="AX70" i="74"/>
  <c r="AY70" i="74"/>
  <c r="AZ70" i="74"/>
  <c r="BA70" i="74"/>
  <c r="BB70" i="74"/>
  <c r="BD70" i="74"/>
  <c r="BE70" i="74"/>
  <c r="BF70" i="74"/>
  <c r="BG70" i="74"/>
  <c r="BH70" i="74"/>
  <c r="BI70" i="74"/>
  <c r="BJ70" i="74"/>
  <c r="BK70" i="74"/>
  <c r="BL70" i="74"/>
  <c r="BM70" i="74"/>
  <c r="BN70" i="74"/>
  <c r="BO70" i="74"/>
  <c r="BP70" i="74"/>
  <c r="BQ70" i="74"/>
  <c r="BR70" i="74"/>
  <c r="BS70" i="74"/>
  <c r="BY70" i="74"/>
  <c r="BZ70" i="74"/>
  <c r="CA70" i="74"/>
  <c r="CC70" i="74"/>
  <c r="L71" i="74"/>
  <c r="M71" i="74"/>
  <c r="AP71" i="74"/>
  <c r="AQ71" i="74"/>
  <c r="AR71" i="74"/>
  <c r="AS71" i="74"/>
  <c r="AX71" i="74"/>
  <c r="AY71" i="74"/>
  <c r="AZ71" i="74"/>
  <c r="BA71" i="74"/>
  <c r="BB71" i="74"/>
  <c r="BD71" i="74"/>
  <c r="BE71" i="74"/>
  <c r="BF71" i="74"/>
  <c r="BG71" i="74"/>
  <c r="BH71" i="74"/>
  <c r="BI71" i="74"/>
  <c r="BJ71" i="74"/>
  <c r="BK71" i="74"/>
  <c r="BL71" i="74"/>
  <c r="BM71" i="74"/>
  <c r="BN71" i="74"/>
  <c r="BO71" i="74"/>
  <c r="BP71" i="74"/>
  <c r="BQ71" i="74"/>
  <c r="BR71" i="74"/>
  <c r="BS71" i="74"/>
  <c r="BY71" i="74"/>
  <c r="BZ71" i="74"/>
  <c r="CA71" i="74"/>
  <c r="CC71" i="74"/>
  <c r="AP72" i="74"/>
  <c r="AQ72" i="74"/>
  <c r="AR72" i="74"/>
  <c r="AS72" i="74"/>
  <c r="AX72" i="74"/>
  <c r="AY72" i="74"/>
  <c r="AZ72" i="74"/>
  <c r="BA72" i="74"/>
  <c r="BB72" i="74"/>
  <c r="BD72" i="74"/>
  <c r="BE72" i="74"/>
  <c r="BF72" i="74"/>
  <c r="BG72" i="74"/>
  <c r="BH72" i="74"/>
  <c r="BI72" i="74"/>
  <c r="BJ72" i="74"/>
  <c r="BK72" i="74"/>
  <c r="BL72" i="74"/>
  <c r="BM72" i="74"/>
  <c r="BN72" i="74"/>
  <c r="BO72" i="74"/>
  <c r="BP72" i="74"/>
  <c r="BQ72" i="74"/>
  <c r="BR72" i="74"/>
  <c r="BS72" i="74"/>
  <c r="BY72" i="74"/>
  <c r="BZ72" i="74"/>
  <c r="CA72" i="74"/>
  <c r="CC72" i="74"/>
  <c r="AP73" i="74"/>
  <c r="AQ73" i="74"/>
  <c r="AR73" i="74"/>
  <c r="AS73" i="74"/>
  <c r="AX73" i="74"/>
  <c r="AY73" i="74"/>
  <c r="AZ73" i="74"/>
  <c r="BA73" i="74"/>
  <c r="BB73" i="74"/>
  <c r="BD73" i="74"/>
  <c r="BE73" i="74"/>
  <c r="BF73" i="74"/>
  <c r="BG73" i="74"/>
  <c r="BH73" i="74"/>
  <c r="BI73" i="74"/>
  <c r="BJ73" i="74"/>
  <c r="BK73" i="74"/>
  <c r="BL73" i="74"/>
  <c r="BM73" i="74"/>
  <c r="BN73" i="74"/>
  <c r="BO73" i="74"/>
  <c r="BP73" i="74"/>
  <c r="BQ73" i="74"/>
  <c r="BR73" i="74"/>
  <c r="BS73" i="74"/>
  <c r="BY73" i="74"/>
  <c r="BZ73" i="74"/>
  <c r="CA73" i="74"/>
  <c r="CC73" i="74"/>
  <c r="AP74" i="74"/>
  <c r="AQ74" i="74"/>
  <c r="AR74" i="74"/>
  <c r="AS74" i="74"/>
  <c r="AX74" i="74"/>
  <c r="AY74" i="74"/>
  <c r="AZ74" i="74"/>
  <c r="BA74" i="74"/>
  <c r="BB74" i="74"/>
  <c r="BD74" i="74"/>
  <c r="BE74" i="74"/>
  <c r="BF74" i="74"/>
  <c r="BG74" i="74"/>
  <c r="BH74" i="74"/>
  <c r="BI74" i="74"/>
  <c r="BJ74" i="74"/>
  <c r="BK74" i="74"/>
  <c r="BL74" i="74"/>
  <c r="BM74" i="74"/>
  <c r="BN74" i="74"/>
  <c r="BO74" i="74"/>
  <c r="BP74" i="74"/>
  <c r="BQ74" i="74"/>
  <c r="BR74" i="74"/>
  <c r="BS74" i="74"/>
  <c r="BY74" i="74"/>
  <c r="CC74" i="74"/>
  <c r="HE74" i="74"/>
  <c r="HT74" i="74"/>
  <c r="AP75" i="74"/>
  <c r="AQ75" i="74"/>
  <c r="AR75" i="74"/>
  <c r="AS75" i="74"/>
  <c r="AX75" i="74"/>
  <c r="AY75" i="74"/>
  <c r="AZ75" i="74"/>
  <c r="BA75" i="74"/>
  <c r="BB75" i="74"/>
  <c r="BD75" i="74"/>
  <c r="BE75" i="74"/>
  <c r="BF75" i="74"/>
  <c r="BG75" i="74"/>
  <c r="BH75" i="74"/>
  <c r="BI75" i="74"/>
  <c r="BJ75" i="74"/>
  <c r="BK75" i="74"/>
  <c r="BL75" i="74"/>
  <c r="BM75" i="74"/>
  <c r="BN75" i="74"/>
  <c r="BO75" i="74"/>
  <c r="BP75" i="74"/>
  <c r="BQ75" i="74"/>
  <c r="BR75" i="74"/>
  <c r="BS75" i="74"/>
  <c r="BW75" i="74"/>
  <c r="BY75" i="74"/>
  <c r="BZ75" i="74"/>
  <c r="CA75" i="74"/>
  <c r="CC75" i="74"/>
  <c r="AP76" i="74"/>
  <c r="AQ76" i="74"/>
  <c r="AR76" i="74"/>
  <c r="AS76" i="74"/>
  <c r="AX76" i="74"/>
  <c r="AY76" i="74"/>
  <c r="AZ76" i="74"/>
  <c r="BA76" i="74"/>
  <c r="BB76" i="74"/>
  <c r="BD76" i="74"/>
  <c r="BE76" i="74"/>
  <c r="BF76" i="74"/>
  <c r="BG76" i="74"/>
  <c r="BH76" i="74"/>
  <c r="BI76" i="74"/>
  <c r="BJ76" i="74"/>
  <c r="BK76" i="74"/>
  <c r="BL76" i="74"/>
  <c r="BM76" i="74"/>
  <c r="BN76" i="74"/>
  <c r="BO76" i="74"/>
  <c r="BP76" i="74"/>
  <c r="BQ76" i="74"/>
  <c r="BR76" i="74"/>
  <c r="BS76" i="74"/>
  <c r="CC76" i="74"/>
  <c r="AP77" i="74"/>
  <c r="AQ77" i="74"/>
  <c r="AR77" i="74"/>
  <c r="AS77" i="74"/>
  <c r="AX77" i="74"/>
  <c r="AY77" i="74"/>
  <c r="AZ77" i="74"/>
  <c r="BA77" i="74"/>
  <c r="BB77" i="74"/>
  <c r="BD77" i="74"/>
  <c r="BE77" i="74"/>
  <c r="BF77" i="74"/>
  <c r="BG77" i="74"/>
  <c r="BH77" i="74"/>
  <c r="BI77" i="74"/>
  <c r="BJ77" i="74"/>
  <c r="BK77" i="74"/>
  <c r="BL77" i="74"/>
  <c r="BM77" i="74"/>
  <c r="BN77" i="74"/>
  <c r="BO77" i="74"/>
  <c r="BP77" i="74"/>
  <c r="BQ77" i="74"/>
  <c r="BR77" i="74"/>
  <c r="BS77" i="74"/>
  <c r="CC77" i="74"/>
  <c r="HM77" i="74"/>
  <c r="IQ77" i="74"/>
  <c r="AP78" i="74"/>
  <c r="AQ78" i="74"/>
  <c r="AR78" i="74"/>
  <c r="AS78" i="74"/>
  <c r="AX78" i="74"/>
  <c r="AY78" i="74"/>
  <c r="AZ78" i="74"/>
  <c r="BA78" i="74"/>
  <c r="BB78" i="74"/>
  <c r="BD78" i="74"/>
  <c r="BE78" i="74"/>
  <c r="BF78" i="74"/>
  <c r="BG78" i="74"/>
  <c r="BH78" i="74"/>
  <c r="BI78" i="74"/>
  <c r="BJ78" i="74"/>
  <c r="BK78" i="74"/>
  <c r="BL78" i="74"/>
  <c r="BM78" i="74"/>
  <c r="BN78" i="74"/>
  <c r="BO78" i="74"/>
  <c r="BP78" i="74"/>
  <c r="BQ78" i="74"/>
  <c r="BR78" i="74"/>
  <c r="BS78" i="74"/>
  <c r="CC78" i="74"/>
  <c r="AP79" i="74"/>
  <c r="AQ79" i="74"/>
  <c r="AR79" i="74"/>
  <c r="AS79" i="74"/>
  <c r="AX79" i="74"/>
  <c r="AY79" i="74"/>
  <c r="AZ79" i="74"/>
  <c r="BA79" i="74"/>
  <c r="BB79" i="74"/>
  <c r="BD79" i="74"/>
  <c r="BE79" i="74"/>
  <c r="BF79" i="74"/>
  <c r="BG79" i="74"/>
  <c r="BH79" i="74"/>
  <c r="BI79" i="74"/>
  <c r="BJ79" i="74"/>
  <c r="BK79" i="74"/>
  <c r="BL79" i="74"/>
  <c r="BM79" i="74"/>
  <c r="BN79" i="74"/>
  <c r="BO79" i="74"/>
  <c r="BP79" i="74"/>
  <c r="BQ79" i="74"/>
  <c r="BR79" i="74"/>
  <c r="BS79" i="74"/>
  <c r="CC79" i="74"/>
  <c r="HM79" i="74"/>
  <c r="HY79" i="74"/>
  <c r="AP80" i="74"/>
  <c r="AQ80" i="74"/>
  <c r="AR80" i="74"/>
  <c r="AS80" i="74"/>
  <c r="AX80" i="74"/>
  <c r="AY80" i="74"/>
  <c r="AZ80" i="74"/>
  <c r="BA80" i="74"/>
  <c r="BB80" i="74"/>
  <c r="BD80" i="74"/>
  <c r="BE80" i="74"/>
  <c r="BF80" i="74"/>
  <c r="BG80" i="74"/>
  <c r="BH80" i="74"/>
  <c r="BI80" i="74"/>
  <c r="BJ80" i="74"/>
  <c r="BK80" i="74"/>
  <c r="BL80" i="74"/>
  <c r="BM80" i="74"/>
  <c r="BN80" i="74"/>
  <c r="BO80" i="74"/>
  <c r="BP80" i="74"/>
  <c r="BQ80" i="74"/>
  <c r="BR80" i="74"/>
  <c r="BS80" i="74"/>
  <c r="BY80" i="74"/>
  <c r="BX80" i="74"/>
  <c r="BZ80" i="74"/>
  <c r="CA80" i="74"/>
  <c r="CC80" i="74"/>
  <c r="AP81" i="74"/>
  <c r="AQ81" i="74"/>
  <c r="AR81" i="74"/>
  <c r="AS81" i="74"/>
  <c r="AX81" i="74"/>
  <c r="AY81" i="74"/>
  <c r="AZ81" i="74"/>
  <c r="BA81" i="74"/>
  <c r="BB81" i="74"/>
  <c r="BD81" i="74"/>
  <c r="BE81" i="74"/>
  <c r="BF81" i="74"/>
  <c r="BG81" i="74"/>
  <c r="BH81" i="74"/>
  <c r="BI81" i="74"/>
  <c r="BJ81" i="74"/>
  <c r="BK81" i="74"/>
  <c r="BL81" i="74"/>
  <c r="BM81" i="74"/>
  <c r="BN81" i="74"/>
  <c r="BO81" i="74"/>
  <c r="BP81" i="74"/>
  <c r="BQ81" i="74"/>
  <c r="BR81" i="74"/>
  <c r="BS81" i="74"/>
  <c r="CC81" i="74"/>
  <c r="AP82" i="74"/>
  <c r="AQ82" i="74"/>
  <c r="AR82" i="74"/>
  <c r="AS82" i="74"/>
  <c r="AX82" i="74"/>
  <c r="AY82" i="74"/>
  <c r="AZ82" i="74"/>
  <c r="BA82" i="74"/>
  <c r="BB82" i="74"/>
  <c r="BD82" i="74"/>
  <c r="BE82" i="74"/>
  <c r="BF82" i="74"/>
  <c r="BG82" i="74"/>
  <c r="BH82" i="74"/>
  <c r="BI82" i="74"/>
  <c r="BJ82" i="74"/>
  <c r="BK82" i="74"/>
  <c r="BL82" i="74"/>
  <c r="BM82" i="74"/>
  <c r="BN82" i="74"/>
  <c r="BO82" i="74"/>
  <c r="BP82" i="74"/>
  <c r="BQ82" i="74"/>
  <c r="BR82" i="74"/>
  <c r="BS82" i="74"/>
  <c r="CC82" i="74"/>
  <c r="AP83" i="74"/>
  <c r="AQ83" i="74"/>
  <c r="AR83" i="74"/>
  <c r="AS83" i="74"/>
  <c r="AX83" i="74"/>
  <c r="AY83" i="74"/>
  <c r="AZ83" i="74"/>
  <c r="BA83" i="74"/>
  <c r="BB83" i="74"/>
  <c r="BD83" i="74"/>
  <c r="BE83" i="74"/>
  <c r="BF83" i="74"/>
  <c r="BG83" i="74"/>
  <c r="BH83" i="74"/>
  <c r="BI83" i="74"/>
  <c r="BJ83" i="74"/>
  <c r="BK83" i="74"/>
  <c r="BL83" i="74"/>
  <c r="BM83" i="74"/>
  <c r="BN83" i="74"/>
  <c r="BO83" i="74"/>
  <c r="BP83" i="74"/>
  <c r="BQ83" i="74"/>
  <c r="BR83" i="74"/>
  <c r="BS83" i="74"/>
  <c r="CC83" i="74"/>
  <c r="AP84" i="74"/>
  <c r="AQ84" i="74"/>
  <c r="AR84" i="74"/>
  <c r="AS84" i="74"/>
  <c r="AX84" i="74"/>
  <c r="AY84" i="74"/>
  <c r="AZ84" i="74"/>
  <c r="BA84" i="74"/>
  <c r="BB84" i="74"/>
  <c r="BD84" i="74"/>
  <c r="BE84" i="74"/>
  <c r="BF84" i="74"/>
  <c r="BG84" i="74"/>
  <c r="BH84" i="74"/>
  <c r="BI84" i="74"/>
  <c r="BJ84" i="74"/>
  <c r="BK84" i="74"/>
  <c r="BL84" i="74"/>
  <c r="BM84" i="74"/>
  <c r="BN84" i="74"/>
  <c r="BO84" i="74"/>
  <c r="BP84" i="74"/>
  <c r="BQ84" i="74"/>
  <c r="BR84" i="74"/>
  <c r="BS84" i="74"/>
  <c r="BY84" i="74"/>
  <c r="BX84" i="74"/>
  <c r="BZ84" i="74"/>
  <c r="CA84" i="74"/>
  <c r="CC84" i="74"/>
  <c r="AP85" i="74"/>
  <c r="AQ85" i="74"/>
  <c r="AR85" i="74"/>
  <c r="AS85" i="74"/>
  <c r="AX85" i="74"/>
  <c r="AY85" i="74"/>
  <c r="AZ85" i="74"/>
  <c r="BA85" i="74"/>
  <c r="BB85" i="74"/>
  <c r="BD85" i="74"/>
  <c r="BE85" i="74"/>
  <c r="BF85" i="74"/>
  <c r="BG85" i="74"/>
  <c r="BH85" i="74"/>
  <c r="BI85" i="74"/>
  <c r="BJ85" i="74"/>
  <c r="BK85" i="74"/>
  <c r="BL85" i="74"/>
  <c r="BM85" i="74"/>
  <c r="BN85" i="74"/>
  <c r="BO85" i="74"/>
  <c r="BP85" i="74"/>
  <c r="BQ85" i="74"/>
  <c r="BR85" i="74"/>
  <c r="BS85" i="74"/>
  <c r="BY85" i="74"/>
  <c r="BZ85" i="74"/>
  <c r="CA85" i="74"/>
  <c r="CC85" i="74"/>
  <c r="HF85" i="74"/>
  <c r="AP86" i="74"/>
  <c r="AQ86" i="74"/>
  <c r="AR86" i="74"/>
  <c r="AS86" i="74"/>
  <c r="AX86" i="74"/>
  <c r="AY86" i="74"/>
  <c r="AZ86" i="74"/>
  <c r="BA86" i="74"/>
  <c r="BB86" i="74"/>
  <c r="BD86" i="74"/>
  <c r="BE86" i="74"/>
  <c r="BF86" i="74"/>
  <c r="BG86" i="74"/>
  <c r="BH86" i="74"/>
  <c r="BI86" i="74"/>
  <c r="BJ86" i="74"/>
  <c r="BK86" i="74"/>
  <c r="BL86" i="74"/>
  <c r="BM86" i="74"/>
  <c r="BN86" i="74"/>
  <c r="BO86" i="74"/>
  <c r="BP86" i="74"/>
  <c r="BQ86" i="74"/>
  <c r="BR86" i="74"/>
  <c r="BS86" i="74"/>
  <c r="BY86" i="74"/>
  <c r="CB86" i="74"/>
  <c r="BZ86" i="74"/>
  <c r="CA86" i="74"/>
  <c r="CC86" i="74"/>
  <c r="AP87" i="74"/>
  <c r="AQ87" i="74"/>
  <c r="AR87" i="74"/>
  <c r="AS87" i="74"/>
  <c r="AX87" i="74"/>
  <c r="AY87" i="74"/>
  <c r="AZ87" i="74"/>
  <c r="BA87" i="74"/>
  <c r="BB87" i="74"/>
  <c r="BD87" i="74"/>
  <c r="BE87" i="74"/>
  <c r="BF87" i="74"/>
  <c r="BG87" i="74"/>
  <c r="BH87" i="74"/>
  <c r="BI87" i="74"/>
  <c r="BJ87" i="74"/>
  <c r="BK87" i="74"/>
  <c r="BL87" i="74"/>
  <c r="BM87" i="74"/>
  <c r="BN87" i="74"/>
  <c r="BO87" i="74"/>
  <c r="BP87" i="74"/>
  <c r="BQ87" i="74"/>
  <c r="BR87" i="74"/>
  <c r="BS87" i="74"/>
  <c r="BY87" i="74"/>
  <c r="BZ87" i="74"/>
  <c r="BZ89" i="74"/>
  <c r="CA87" i="74"/>
  <c r="CC87" i="74"/>
  <c r="BY88" i="74"/>
  <c r="BX88" i="74"/>
  <c r="BZ88" i="74"/>
  <c r="CA88" i="74"/>
  <c r="CC88" i="74"/>
  <c r="CC89" i="74"/>
  <c r="HW89" i="74"/>
  <c r="IG89" i="74"/>
  <c r="BU90" i="74"/>
  <c r="CC90" i="74"/>
  <c r="HW90" i="74"/>
  <c r="IG90" i="74"/>
  <c r="CC91" i="74"/>
  <c r="HW91" i="74"/>
  <c r="IG91" i="74"/>
  <c r="AX92" i="74"/>
  <c r="AY92" i="74"/>
  <c r="AY93" i="74"/>
  <c r="AZ92" i="74"/>
  <c r="BA92" i="74"/>
  <c r="BA93" i="74"/>
  <c r="BB92" i="74"/>
  <c r="BB93" i="74"/>
  <c r="BD92" i="74"/>
  <c r="BD93" i="74"/>
  <c r="BE92" i="74"/>
  <c r="BF92" i="74"/>
  <c r="BG92" i="74"/>
  <c r="BG93" i="74"/>
  <c r="BH92" i="74"/>
  <c r="BI92" i="74"/>
  <c r="BJ92" i="74"/>
  <c r="BJ93" i="74"/>
  <c r="BK92" i="74"/>
  <c r="BL92" i="74"/>
  <c r="BL93" i="74"/>
  <c r="BM92" i="74"/>
  <c r="BM93" i="74"/>
  <c r="BN92" i="74"/>
  <c r="BN93" i="74"/>
  <c r="BO92" i="74"/>
  <c r="BP92" i="74"/>
  <c r="BP93" i="74"/>
  <c r="BQ92" i="74"/>
  <c r="BQ93" i="74"/>
  <c r="BR92" i="74"/>
  <c r="BR93" i="74"/>
  <c r="BS92" i="74"/>
  <c r="BS93" i="74"/>
  <c r="CC92" i="74"/>
  <c r="HW92" i="74"/>
  <c r="IG92" i="74"/>
  <c r="BH93" i="74"/>
  <c r="CC93" i="74"/>
  <c r="HW93" i="74"/>
  <c r="IG93" i="74"/>
  <c r="AX94" i="74"/>
  <c r="AX95" i="74"/>
  <c r="AY94" i="74"/>
  <c r="AY95" i="74"/>
  <c r="AZ94" i="74"/>
  <c r="AZ95" i="74"/>
  <c r="BA94" i="74"/>
  <c r="BA95" i="74"/>
  <c r="BB94" i="74"/>
  <c r="BB95" i="74"/>
  <c r="BD94" i="74"/>
  <c r="BD95" i="74"/>
  <c r="BE94" i="74"/>
  <c r="BE95" i="74"/>
  <c r="BF94" i="74"/>
  <c r="BG94" i="74"/>
  <c r="BG95" i="74"/>
  <c r="BH94" i="74"/>
  <c r="BH95" i="74"/>
  <c r="BI94" i="74"/>
  <c r="BI95" i="74"/>
  <c r="BJ94" i="74"/>
  <c r="BK94" i="74"/>
  <c r="BK95" i="74"/>
  <c r="BL94" i="74"/>
  <c r="BM94" i="74"/>
  <c r="BM95" i="74"/>
  <c r="BN94" i="74"/>
  <c r="BN95" i="74"/>
  <c r="BO94" i="74"/>
  <c r="BO95" i="74"/>
  <c r="BP94" i="74"/>
  <c r="BP95" i="74"/>
  <c r="BQ94" i="74"/>
  <c r="BQ95" i="74"/>
  <c r="BR94" i="74"/>
  <c r="BS94" i="74"/>
  <c r="BS95" i="74"/>
  <c r="BY94" i="74"/>
  <c r="BZ94" i="74"/>
  <c r="BZ113" i="74"/>
  <c r="CA94" i="74"/>
  <c r="CC94" i="74"/>
  <c r="HW94" i="74"/>
  <c r="IG94" i="74"/>
  <c r="BL95" i="74"/>
  <c r="BY95" i="74"/>
  <c r="BZ95" i="74"/>
  <c r="CA95" i="74"/>
  <c r="CC95" i="74"/>
  <c r="HW95" i="74"/>
  <c r="IG95" i="74"/>
  <c r="AX96" i="74"/>
  <c r="AX97" i="74"/>
  <c r="AY96" i="74"/>
  <c r="AY97" i="74"/>
  <c r="AZ96" i="74"/>
  <c r="AZ97" i="74"/>
  <c r="BA96" i="74"/>
  <c r="BB96" i="74"/>
  <c r="BB97" i="74"/>
  <c r="BD96" i="74"/>
  <c r="BD97" i="74"/>
  <c r="BE96" i="74"/>
  <c r="BE97" i="74"/>
  <c r="BF96" i="74"/>
  <c r="BG96" i="74"/>
  <c r="BG97" i="74"/>
  <c r="BH96" i="74"/>
  <c r="BH97" i="74"/>
  <c r="BI96" i="74"/>
  <c r="BI97" i="74"/>
  <c r="BJ96" i="74"/>
  <c r="BJ97" i="74"/>
  <c r="BK96" i="74"/>
  <c r="BK97" i="74"/>
  <c r="BL96" i="74"/>
  <c r="BL97" i="74"/>
  <c r="BM96" i="74"/>
  <c r="BM97" i="74"/>
  <c r="BN96" i="74"/>
  <c r="BN97" i="74"/>
  <c r="BO96" i="74"/>
  <c r="BO97" i="74"/>
  <c r="BP96" i="74"/>
  <c r="BP97" i="74"/>
  <c r="BQ96" i="74"/>
  <c r="BQ97" i="74"/>
  <c r="BR96" i="74"/>
  <c r="BR97" i="74"/>
  <c r="BS96" i="74"/>
  <c r="BS97" i="74"/>
  <c r="BY96" i="74"/>
  <c r="BZ96" i="74"/>
  <c r="CA96" i="74"/>
  <c r="CC96" i="74"/>
  <c r="HH96" i="74"/>
  <c r="HW96" i="74"/>
  <c r="IG96" i="74"/>
  <c r="BC97" i="74"/>
  <c r="BY97" i="74"/>
  <c r="BZ97" i="74"/>
  <c r="CA97" i="74"/>
  <c r="CC97" i="74"/>
  <c r="BY98" i="74"/>
  <c r="BY113" i="74"/>
  <c r="BZ98" i="74"/>
  <c r="CA98" i="74"/>
  <c r="CC98" i="74"/>
  <c r="BY99" i="74"/>
  <c r="BZ99" i="74"/>
  <c r="CA99" i="74"/>
  <c r="CC99" i="74"/>
  <c r="BY100" i="74"/>
  <c r="BZ100" i="74"/>
  <c r="CA100" i="74"/>
  <c r="CC100" i="74"/>
  <c r="BY101" i="74"/>
  <c r="BZ101" i="74"/>
  <c r="CA101" i="74"/>
  <c r="CC101" i="74"/>
  <c r="K102" i="74"/>
  <c r="BY102" i="74"/>
  <c r="BZ102" i="74"/>
  <c r="CA102" i="74"/>
  <c r="CC102" i="74"/>
  <c r="HE102" i="74"/>
  <c r="BY103" i="74"/>
  <c r="BZ103" i="74"/>
  <c r="CA103" i="74"/>
  <c r="CC103" i="74"/>
  <c r="BY104" i="74"/>
  <c r="BZ104" i="74"/>
  <c r="CA104" i="74"/>
  <c r="CC104" i="74"/>
  <c r="BY105" i="74"/>
  <c r="BZ105" i="74"/>
  <c r="CA105" i="74"/>
  <c r="CC105" i="74"/>
  <c r="BY106" i="74"/>
  <c r="CC106" i="74"/>
  <c r="BY107" i="74"/>
  <c r="BZ107" i="74"/>
  <c r="CA107" i="74"/>
  <c r="CC107" i="74"/>
  <c r="BY108" i="74"/>
  <c r="BZ108" i="74"/>
  <c r="CA108" i="74"/>
  <c r="CC108" i="74"/>
  <c r="HE108" i="74"/>
  <c r="BY109" i="74"/>
  <c r="BZ109" i="74"/>
  <c r="CA109" i="74"/>
  <c r="CC109" i="74"/>
  <c r="BW110" i="74"/>
  <c r="BY110" i="74"/>
  <c r="BZ110" i="74"/>
  <c r="CA110" i="74"/>
  <c r="CC110" i="74"/>
  <c r="BW111" i="74"/>
  <c r="BY111" i="74"/>
  <c r="BZ111" i="74"/>
  <c r="CA111" i="74"/>
  <c r="CC111" i="74"/>
  <c r="BW112" i="74"/>
  <c r="BY112" i="74"/>
  <c r="BZ112" i="74"/>
  <c r="CA112" i="74"/>
  <c r="CC112" i="74"/>
  <c r="CC113" i="74"/>
  <c r="CC114" i="74"/>
  <c r="CC115" i="74"/>
  <c r="BY116" i="74"/>
  <c r="BY155" i="74"/>
  <c r="BZ116" i="74"/>
  <c r="CA116" i="74"/>
  <c r="CA155" i="74"/>
  <c r="CC116" i="74"/>
  <c r="BY117" i="74"/>
  <c r="BZ117" i="74"/>
  <c r="BZ155" i="74"/>
  <c r="CA117" i="74"/>
  <c r="CC117" i="74"/>
  <c r="BY118" i="74"/>
  <c r="BZ118" i="74"/>
  <c r="CA118" i="74"/>
  <c r="CC118" i="74"/>
  <c r="BY119" i="74"/>
  <c r="BZ119" i="74"/>
  <c r="CA119" i="74"/>
  <c r="CC119" i="74"/>
  <c r="BY120" i="74"/>
  <c r="BZ120" i="74"/>
  <c r="CA120" i="74"/>
  <c r="CC120" i="74"/>
  <c r="BY121" i="74"/>
  <c r="BZ121" i="74"/>
  <c r="CA121" i="74"/>
  <c r="CC121" i="74"/>
  <c r="BY122" i="74"/>
  <c r="BZ122" i="74"/>
  <c r="CA122" i="74"/>
  <c r="CC122" i="74"/>
  <c r="BW123" i="74"/>
  <c r="BY123" i="74"/>
  <c r="BZ123" i="74"/>
  <c r="CA123" i="74"/>
  <c r="CC123" i="74"/>
  <c r="BW124" i="74"/>
  <c r="BY124" i="74"/>
  <c r="BZ124" i="74"/>
  <c r="CA124" i="74"/>
  <c r="CC124" i="74"/>
  <c r="CC125" i="74"/>
  <c r="BY126" i="74"/>
  <c r="CC126" i="74"/>
  <c r="BY127" i="74"/>
  <c r="CC127" i="74"/>
  <c r="BY128" i="74"/>
  <c r="CC128" i="74"/>
  <c r="BY129" i="74"/>
  <c r="CC129" i="74"/>
  <c r="BY130" i="74"/>
  <c r="CC130" i="74"/>
  <c r="BY131" i="74"/>
  <c r="CC131" i="74"/>
  <c r="BY132" i="74"/>
  <c r="CC132" i="74"/>
  <c r="BY133" i="74"/>
  <c r="CC133" i="74"/>
  <c r="HN133" i="74"/>
  <c r="HU133" i="74"/>
  <c r="IB133" i="74"/>
  <c r="IK133" i="74"/>
  <c r="BW134" i="74"/>
  <c r="BY134" i="74"/>
  <c r="CC134" i="74"/>
  <c r="HN134" i="74"/>
  <c r="BW135" i="74"/>
  <c r="BY135" i="74"/>
  <c r="CC135" i="74"/>
  <c r="HN135" i="74"/>
  <c r="CC136" i="74"/>
  <c r="HN136" i="74"/>
  <c r="HU136" i="74"/>
  <c r="IB136" i="74"/>
  <c r="IK136" i="74"/>
  <c r="BY137" i="74"/>
  <c r="BZ137" i="74"/>
  <c r="CA137" i="74"/>
  <c r="CC137" i="74"/>
  <c r="HN137" i="74"/>
  <c r="HU137" i="74"/>
  <c r="IB137" i="74"/>
  <c r="IK137" i="74"/>
  <c r="BY138" i="74"/>
  <c r="BZ138" i="74"/>
  <c r="CA138" i="74"/>
  <c r="CC138" i="74"/>
  <c r="BY139" i="74"/>
  <c r="BZ139" i="74"/>
  <c r="CA139" i="74"/>
  <c r="CC139" i="74"/>
  <c r="BY140" i="74"/>
  <c r="BZ140" i="74"/>
  <c r="CA140" i="74"/>
  <c r="CC140" i="74"/>
  <c r="BW141" i="74"/>
  <c r="BY141" i="74"/>
  <c r="BZ141" i="74"/>
  <c r="CA141" i="74"/>
  <c r="CC141" i="74"/>
  <c r="BW142" i="74"/>
  <c r="BY142" i="74"/>
  <c r="BZ142" i="74"/>
  <c r="CA142" i="74"/>
  <c r="CC142" i="74"/>
  <c r="CC143" i="74"/>
  <c r="BY144" i="74"/>
  <c r="CC144" i="74"/>
  <c r="BY145" i="74"/>
  <c r="BZ145" i="74"/>
  <c r="CA145" i="74"/>
  <c r="CC145" i="74"/>
  <c r="BY146" i="74"/>
  <c r="CC146" i="74"/>
  <c r="HH146" i="74"/>
  <c r="HO146" i="74"/>
  <c r="HW146" i="74"/>
  <c r="ID146" i="74"/>
  <c r="IM146" i="74"/>
  <c r="BY147" i="74"/>
  <c r="BZ147" i="74"/>
  <c r="CA147" i="74"/>
  <c r="CC147" i="74"/>
  <c r="BY148" i="74"/>
  <c r="BZ148" i="74"/>
  <c r="CA148" i="74"/>
  <c r="CC148" i="74"/>
  <c r="BY149" i="74"/>
  <c r="BZ149" i="74"/>
  <c r="CA149" i="74"/>
  <c r="CC149" i="74"/>
  <c r="BY150" i="74"/>
  <c r="BZ150" i="74"/>
  <c r="CA150" i="74"/>
  <c r="CC150" i="74"/>
  <c r="BY151" i="74"/>
  <c r="CC151" i="74"/>
  <c r="BY152" i="74"/>
  <c r="CC152" i="74"/>
  <c r="BW153" i="74"/>
  <c r="BY153" i="74"/>
  <c r="BZ153" i="74"/>
  <c r="CA153" i="74"/>
  <c r="CC153" i="74"/>
  <c r="HE153" i="74"/>
  <c r="BW154" i="74"/>
  <c r="BY154" i="74"/>
  <c r="BZ154" i="74"/>
  <c r="CA154" i="74"/>
  <c r="CC154" i="74"/>
  <c r="CC155" i="74"/>
  <c r="CC156" i="74"/>
  <c r="IG156" i="74"/>
  <c r="CC157" i="74"/>
  <c r="BY158" i="74"/>
  <c r="BY161" i="74"/>
  <c r="BZ158" i="74"/>
  <c r="CA158" i="74"/>
  <c r="CA161" i="74"/>
  <c r="CC158" i="74"/>
  <c r="HQ158" i="74"/>
  <c r="IJ158" i="74"/>
  <c r="BY159" i="74"/>
  <c r="BZ159" i="74"/>
  <c r="CA159" i="74"/>
  <c r="CC159" i="74"/>
  <c r="BY160" i="74"/>
  <c r="BZ160" i="74"/>
  <c r="BZ161" i="74"/>
  <c r="CA160" i="74"/>
  <c r="CC160" i="74"/>
  <c r="IG160" i="74"/>
  <c r="CC161" i="74"/>
  <c r="CC162" i="74"/>
  <c r="IQ162" i="74"/>
  <c r="CC163" i="74"/>
  <c r="BY164" i="74"/>
  <c r="CC164" i="74"/>
  <c r="BY165" i="74"/>
  <c r="CC165" i="74"/>
  <c r="BY166" i="74"/>
  <c r="CC166" i="74"/>
  <c r="BY167" i="74"/>
  <c r="CC167" i="74"/>
  <c r="BZ168" i="74"/>
  <c r="CA168" i="74"/>
  <c r="CC168" i="74"/>
  <c r="CC169" i="74"/>
  <c r="HE169" i="74"/>
  <c r="CC170" i="74"/>
  <c r="CC171" i="74"/>
  <c r="CC172" i="74"/>
  <c r="HE172" i="74"/>
  <c r="CC173" i="74"/>
  <c r="CC174" i="74"/>
  <c r="CC175" i="74"/>
  <c r="BZ176" i="74"/>
  <c r="CA176" i="74"/>
  <c r="CC176" i="74"/>
  <c r="BZ177" i="74"/>
  <c r="CA177" i="74"/>
  <c r="CC177" i="74"/>
  <c r="BZ178" i="74"/>
  <c r="CA178" i="74"/>
  <c r="CC178" i="74"/>
  <c r="BZ179" i="74"/>
  <c r="CA179" i="74"/>
  <c r="CC179" i="74"/>
  <c r="CC180" i="74"/>
  <c r="CA181" i="74"/>
  <c r="CC181" i="74"/>
  <c r="CC182" i="74"/>
  <c r="BZ183" i="74"/>
  <c r="CA183" i="74"/>
  <c r="CC183" i="74"/>
  <c r="CC184" i="74"/>
  <c r="BZ185" i="74"/>
  <c r="CA185" i="74"/>
  <c r="CC185" i="74"/>
  <c r="CC186" i="74"/>
  <c r="CC187" i="74"/>
  <c r="BY190" i="74"/>
  <c r="BY192" i="74"/>
  <c r="G2" i="73"/>
  <c r="J2" i="73"/>
  <c r="K2" i="73"/>
  <c r="M2" i="73"/>
  <c r="N2" i="73"/>
  <c r="O2" i="73"/>
  <c r="P2" i="73"/>
  <c r="Q2" i="73"/>
  <c r="R2" i="73"/>
  <c r="S2" i="73"/>
  <c r="T2" i="73"/>
  <c r="U2" i="73"/>
  <c r="Z2" i="73"/>
  <c r="AA2" i="73"/>
  <c r="AB2" i="73"/>
  <c r="AC2" i="73"/>
  <c r="AD2" i="73"/>
  <c r="AE2" i="73"/>
  <c r="AF2" i="73"/>
  <c r="AG2" i="73"/>
  <c r="AH2" i="73"/>
  <c r="AI2" i="73"/>
  <c r="AJ2" i="73"/>
  <c r="AK2" i="73"/>
  <c r="AL2" i="73"/>
  <c r="AM2" i="73"/>
  <c r="AO2" i="73"/>
  <c r="AP2" i="73"/>
  <c r="AQ2" i="73"/>
  <c r="AR2" i="73"/>
  <c r="AS2" i="73"/>
  <c r="AT2" i="73"/>
  <c r="AU2" i="73"/>
  <c r="AV2" i="73"/>
  <c r="AW2" i="73"/>
  <c r="AX2" i="73"/>
  <c r="AY2" i="73"/>
  <c r="AZ2" i="73"/>
  <c r="BA2" i="73"/>
  <c r="BB2" i="73"/>
  <c r="BC2" i="73"/>
  <c r="BD2" i="73"/>
  <c r="BI2" i="73"/>
  <c r="BK2" i="73"/>
  <c r="BQ2" i="73"/>
  <c r="BR2" i="73"/>
  <c r="BS2" i="73"/>
  <c r="Y3" i="73"/>
  <c r="Y2" i="73"/>
  <c r="AZ93" i="74"/>
  <c r="K100" i="74"/>
  <c r="BX86" i="74"/>
  <c r="BI93" i="74"/>
  <c r="K98" i="74"/>
  <c r="CB84" i="74"/>
  <c r="BC2" i="61"/>
  <c r="BA2" i="61"/>
  <c r="BE93" i="74"/>
  <c r="AX93" i="74"/>
  <c r="BU93" i="74"/>
  <c r="BH88" i="74"/>
  <c r="F72" i="74"/>
  <c r="E72" i="74"/>
  <c r="F102" i="74"/>
  <c r="N81" i="74"/>
  <c r="BY89" i="74"/>
  <c r="G57" i="74"/>
  <c r="G60" i="74"/>
  <c r="DG2" i="61"/>
  <c r="F73" i="74"/>
  <c r="E73" i="74"/>
  <c r="F84" i="74"/>
  <c r="D84" i="74" s="1"/>
  <c r="DE2" i="61"/>
  <c r="F85" i="74"/>
  <c r="D85" i="74"/>
  <c r="BT58" i="74"/>
  <c r="BU58" i="74"/>
  <c r="BT46" i="74"/>
  <c r="BU46" i="74"/>
  <c r="N78" i="74"/>
  <c r="N79" i="74"/>
  <c r="CB88" i="74"/>
  <c r="DF2" i="61"/>
  <c r="DH2" i="61"/>
  <c r="BX161" i="74"/>
  <c r="CB161" i="74"/>
  <c r="BT67" i="74"/>
  <c r="BU67" i="74"/>
  <c r="BT62" i="74"/>
  <c r="BU62" i="74"/>
  <c r="BT57" i="74"/>
  <c r="BU57" i="74"/>
  <c r="BT56" i="74"/>
  <c r="BU56" i="74"/>
  <c r="BZ76" i="74"/>
  <c r="N51" i="74"/>
  <c r="BT49" i="74"/>
  <c r="BU49" i="74"/>
  <c r="BT45" i="74"/>
  <c r="BU45" i="74"/>
  <c r="J43" i="74"/>
  <c r="BP88" i="74"/>
  <c r="BL88" i="74"/>
  <c r="BQ88" i="74"/>
  <c r="J37" i="74"/>
  <c r="BR95" i="74"/>
  <c r="BF95" i="74"/>
  <c r="N32" i="74"/>
  <c r="J30" i="74"/>
  <c r="N27" i="74"/>
  <c r="N24" i="74"/>
  <c r="BY29" i="74"/>
  <c r="AN20" i="74"/>
  <c r="J18" i="74"/>
  <c r="J15" i="74"/>
  <c r="F97" i="74"/>
  <c r="N72" i="74"/>
  <c r="M72" i="74"/>
  <c r="BY168" i="74"/>
  <c r="N54" i="74"/>
  <c r="N50" i="74"/>
  <c r="N46" i="74"/>
  <c r="N38" i="74"/>
  <c r="BK93" i="74"/>
  <c r="N25" i="74"/>
  <c r="N22" i="74"/>
  <c r="N19" i="74"/>
  <c r="N14" i="74"/>
  <c r="N13" i="74"/>
  <c r="F100" i="74"/>
  <c r="N76" i="74"/>
  <c r="D72" i="74"/>
  <c r="J54" i="74"/>
  <c r="BT53" i="74"/>
  <c r="BU53" i="74"/>
  <c r="J53" i="74"/>
  <c r="J50" i="74"/>
  <c r="BT48" i="74"/>
  <c r="BU48" i="74"/>
  <c r="J46" i="74"/>
  <c r="BN88" i="74"/>
  <c r="AY88" i="74"/>
  <c r="J42" i="74"/>
  <c r="BT41" i="74"/>
  <c r="BU41" i="74"/>
  <c r="J41" i="74"/>
  <c r="J38" i="74"/>
  <c r="J35" i="74"/>
  <c r="J34" i="74"/>
  <c r="J33" i="74"/>
  <c r="J29" i="74"/>
  <c r="J25" i="74"/>
  <c r="S26" i="74"/>
  <c r="J22" i="74"/>
  <c r="J21" i="74"/>
  <c r="J19" i="74"/>
  <c r="J14" i="74"/>
  <c r="J13" i="74"/>
  <c r="F82" i="74"/>
  <c r="E82" i="74" s="1"/>
  <c r="AN13" i="74"/>
  <c r="BT86" i="74"/>
  <c r="BU86" i="74"/>
  <c r="BT81" i="74"/>
  <c r="BU81" i="74"/>
  <c r="BT74" i="74"/>
  <c r="BU74" i="74"/>
  <c r="BT69" i="74"/>
  <c r="BU69" i="74"/>
  <c r="BT66" i="74"/>
  <c r="BU66" i="74"/>
  <c r="BT65" i="74"/>
  <c r="BU65" i="74"/>
  <c r="BT64" i="74"/>
  <c r="BU64" i="74"/>
  <c r="BT61" i="74"/>
  <c r="BU61" i="74"/>
  <c r="BT60" i="74"/>
  <c r="BU60" i="74"/>
  <c r="BT59" i="74"/>
  <c r="BU59" i="74"/>
  <c r="F75" i="74"/>
  <c r="N84" i="74"/>
  <c r="M84" i="74"/>
  <c r="E75" i="74"/>
  <c r="D75" i="74"/>
  <c r="L72" i="74"/>
  <c r="M76" i="74"/>
  <c r="L76" i="74"/>
  <c r="BT75" i="74"/>
  <c r="BU75" i="74"/>
  <c r="N90" i="74"/>
  <c r="M81" i="74"/>
  <c r="CA89" i="74"/>
  <c r="BT79" i="74"/>
  <c r="BU79" i="74"/>
  <c r="BT72" i="74"/>
  <c r="BU72" i="74"/>
  <c r="BT70" i="74"/>
  <c r="BU70" i="74"/>
  <c r="BT51" i="74"/>
  <c r="BU51" i="74"/>
  <c r="BT44" i="74"/>
  <c r="BU44" i="74"/>
  <c r="N73" i="74"/>
  <c r="L73" i="74"/>
  <c r="D73" i="74"/>
  <c r="N87" i="74"/>
  <c r="N86" i="74"/>
  <c r="N88" i="74"/>
  <c r="N89" i="74"/>
  <c r="F74" i="74"/>
  <c r="AX88" i="74"/>
  <c r="N74" i="74"/>
  <c r="L74" i="74"/>
  <c r="BT63" i="74"/>
  <c r="BU63" i="74"/>
  <c r="N83" i="74"/>
  <c r="M83" i="74"/>
  <c r="G58" i="74"/>
  <c r="CA113" i="74"/>
  <c r="BF97" i="74"/>
  <c r="BA97" i="74"/>
  <c r="BJ95" i="74"/>
  <c r="BO93" i="74"/>
  <c r="BF93" i="74"/>
  <c r="BT78" i="74"/>
  <c r="BU78" i="74"/>
  <c r="BT77" i="74"/>
  <c r="BU77" i="74"/>
  <c r="BT73" i="74"/>
  <c r="BU73" i="74"/>
  <c r="N53" i="74"/>
  <c r="AN54" i="74"/>
  <c r="J48" i="74"/>
  <c r="BT47" i="74"/>
  <c r="BU47" i="74"/>
  <c r="BK88" i="74"/>
  <c r="BT43" i="74"/>
  <c r="BU43" i="74"/>
  <c r="BM88" i="74"/>
  <c r="N42" i="74"/>
  <c r="BT40" i="74"/>
  <c r="BU40" i="74"/>
  <c r="J40" i="74"/>
  <c r="BD88" i="74"/>
  <c r="N37" i="74"/>
  <c r="BZ43" i="74"/>
  <c r="BZ78" i="74"/>
  <c r="BZ81" i="74"/>
  <c r="N35" i="74"/>
  <c r="N34" i="74"/>
  <c r="N33" i="74"/>
  <c r="N21" i="74"/>
  <c r="N18" i="74"/>
  <c r="J8" i="74"/>
  <c r="J56" i="74"/>
  <c r="F77" i="74"/>
  <c r="BT83" i="74"/>
  <c r="BU83" i="74"/>
  <c r="BT71" i="74"/>
  <c r="BU71" i="74"/>
  <c r="N82" i="74"/>
  <c r="M82" i="74" s="1"/>
  <c r="BY76" i="74"/>
  <c r="BT55" i="74"/>
  <c r="BU55" i="74"/>
  <c r="BI88" i="74"/>
  <c r="BT42" i="74"/>
  <c r="BU42" i="74"/>
  <c r="BE88" i="74"/>
  <c r="BR88" i="74"/>
  <c r="F99" i="74"/>
  <c r="N75" i="74"/>
  <c r="F101" i="74"/>
  <c r="BT85" i="74"/>
  <c r="BU85" i="74"/>
  <c r="BT87" i="74"/>
  <c r="BU87" i="74"/>
  <c r="BT84" i="74"/>
  <c r="BU84" i="74"/>
  <c r="BT82" i="74"/>
  <c r="BU82" i="74"/>
  <c r="BT80" i="74"/>
  <c r="BU80" i="74"/>
  <c r="BT76" i="74"/>
  <c r="BU76" i="74"/>
  <c r="BT68" i="74"/>
  <c r="BU68" i="74"/>
  <c r="BT54" i="74"/>
  <c r="BU54" i="74"/>
  <c r="BT52" i="74"/>
  <c r="BU52" i="74"/>
  <c r="BT50" i="74"/>
  <c r="BU50" i="74"/>
  <c r="AZ88" i="74"/>
  <c r="N48" i="74"/>
  <c r="BA88" i="74"/>
  <c r="BJ88" i="74"/>
  <c r="N40" i="74"/>
  <c r="BG88" i="74"/>
  <c r="BT39" i="74"/>
  <c r="BT88" i="74"/>
  <c r="BY43" i="74"/>
  <c r="BY78" i="74"/>
  <c r="BY81" i="74"/>
  <c r="BY91" i="74"/>
  <c r="AN38" i="74"/>
  <c r="N15" i="74"/>
  <c r="F83" i="74"/>
  <c r="D83" i="74" s="1"/>
  <c r="E83" i="74"/>
  <c r="N8" i="74"/>
  <c r="N56" i="74"/>
  <c r="F87" i="74"/>
  <c r="F88" i="74"/>
  <c r="BU95" i="74"/>
  <c r="AN55" i="74"/>
  <c r="AY2" i="61"/>
  <c r="BY170" i="74"/>
  <c r="BZ170" i="74"/>
  <c r="BZ180" i="74"/>
  <c r="BZ182" i="74"/>
  <c r="BZ184" i="74"/>
  <c r="BU97" i="74"/>
  <c r="BZ91" i="74"/>
  <c r="AZ2" i="61"/>
  <c r="CA91" i="74"/>
  <c r="CA78" i="74"/>
  <c r="CA81" i="74"/>
  <c r="CA170" i="74"/>
  <c r="CA180" i="74"/>
  <c r="CA182" i="74"/>
  <c r="CA184" i="74"/>
  <c r="CA186" i="74"/>
  <c r="L83" i="74"/>
  <c r="M74" i="74"/>
  <c r="F98" i="74"/>
  <c r="L81" i="74"/>
  <c r="BJ2" i="73"/>
  <c r="F78" i="74"/>
  <c r="F79" i="74"/>
  <c r="DI2" i="61"/>
  <c r="DD2" i="61"/>
  <c r="L84" i="74"/>
  <c r="N77" i="74"/>
  <c r="N80" i="74"/>
  <c r="M73" i="74"/>
  <c r="BU39" i="74"/>
  <c r="BU88" i="74"/>
  <c r="BU91" i="74"/>
  <c r="D74" i="74"/>
  <c r="E74" i="74"/>
  <c r="L75" i="74"/>
  <c r="M75" i="74"/>
  <c r="F76" i="74"/>
  <c r="F80" i="74"/>
  <c r="BP2" i="61"/>
  <c r="AL56" i="74"/>
  <c r="AL55" i="74"/>
  <c r="N61" i="74"/>
  <c r="BZ186" i="74"/>
  <c r="BY186" i="74"/>
  <c r="BY184" i="74"/>
  <c r="N3" i="74"/>
  <c r="GJ3" i="74"/>
  <c r="HD3" i="74"/>
  <c r="BS2" i="61"/>
  <c r="N62" i="74"/>
  <c r="N65" i="74"/>
  <c r="AN57" i="74"/>
  <c r="AN64" i="74"/>
  <c r="N64" i="74"/>
  <c r="D82" i="74"/>
  <c r="E84" i="74"/>
  <c r="E85" i="74"/>
  <c r="F86" i="74"/>
  <c r="F89" i="74"/>
  <c r="N85" i="74"/>
  <c r="L82" i="74" l="1"/>
</calcChain>
</file>

<file path=xl/comments1.xml><?xml version="1.0" encoding="utf-8"?>
<comments xmlns="http://schemas.openxmlformats.org/spreadsheetml/2006/main">
  <authors>
    <author>DORSEY</author>
    <author>The Beard</author>
    <author>dthompso</author>
  </authors>
  <commentList>
    <comment ref="GC17" authorId="0" shapeId="0">
      <text>
        <r>
          <rPr>
            <sz val="8"/>
            <color indexed="81"/>
            <rFont val="Tahoma"/>
            <family val="2"/>
          </rPr>
          <t xml:space="preserve">Automatically completed once tract number is selected.
</t>
        </r>
      </text>
    </comment>
    <comment ref="GH17" authorId="0" shapeId="0">
      <text>
        <r>
          <rPr>
            <sz val="8"/>
            <color indexed="81"/>
            <rFont val="Tahoma"/>
            <family val="2"/>
          </rPr>
          <t xml:space="preserve">Automatically completed once tract number is selected.
</t>
        </r>
      </text>
    </comment>
    <comment ref="GL17" authorId="0" shapeId="0">
      <text>
        <r>
          <rPr>
            <sz val="8"/>
            <color indexed="81"/>
            <rFont val="Tahoma"/>
            <family val="2"/>
          </rPr>
          <t xml:space="preserve">Automatically completed once tract number is selected.
</t>
        </r>
      </text>
    </comment>
    <comment ref="FO20" authorId="0" shapeId="0">
      <text>
        <r>
          <rPr>
            <b/>
            <sz val="8"/>
            <color indexed="81"/>
            <rFont val="Tahoma"/>
            <family val="2"/>
          </rPr>
          <t>Ch. 10 Sec. 10.101(a)(2)</t>
        </r>
        <r>
          <rPr>
            <sz val="8"/>
            <color indexed="81"/>
            <rFont val="Tahoma"/>
            <family val="2"/>
          </rPr>
          <t xml:space="preserve">
</t>
        </r>
      </text>
    </comment>
    <comment ref="FO25" authorId="1" shapeId="0">
      <text>
        <r>
          <rPr>
            <b/>
            <sz val="9"/>
            <color indexed="81"/>
            <rFont val="Tahoma"/>
            <family val="2"/>
          </rPr>
          <t>Ch. 11 Sec. 11.3</t>
        </r>
        <r>
          <rPr>
            <sz val="8"/>
            <color indexed="81"/>
            <rFont val="Tahoma"/>
            <family val="2"/>
          </rPr>
          <t xml:space="preserve">
</t>
        </r>
      </text>
    </comment>
    <comment ref="FX42" authorId="0" shapeId="0">
      <text>
        <r>
          <rPr>
            <b/>
            <sz val="8"/>
            <color indexed="81"/>
            <rFont val="Tahoma"/>
            <family val="2"/>
          </rPr>
          <t>Ch. 10 Sec. 10.204(10)</t>
        </r>
      </text>
    </comment>
    <comment ref="IK132" authorId="1" shapeId="0">
      <text>
        <r>
          <rPr>
            <sz val="8"/>
            <color indexed="81"/>
            <rFont val="Tahoma"/>
            <family val="2"/>
          </rPr>
          <t>Permanent Loan Term
Construction period is generally based on applicable rule.</t>
        </r>
      </text>
    </comment>
    <comment ref="HF145" authorId="0" shapeId="0">
      <text>
        <r>
          <rPr>
            <b/>
            <sz val="8"/>
            <color indexed="81"/>
            <rFont val="Tahoma"/>
            <family val="2"/>
          </rPr>
          <t>Ch. 11 Sec. 11.3(5)</t>
        </r>
      </text>
    </comment>
    <comment ref="HM145" authorId="0" shapeId="0">
      <text>
        <r>
          <rPr>
            <b/>
            <sz val="8"/>
            <color indexed="81"/>
            <rFont val="Tahoma"/>
            <family val="2"/>
          </rPr>
          <t>Ch. 11 Sec. 11.5(1)</t>
        </r>
        <r>
          <rPr>
            <sz val="8"/>
            <color indexed="81"/>
            <rFont val="Tahoma"/>
            <family val="2"/>
          </rPr>
          <t xml:space="preserve">
</t>
        </r>
      </text>
    </comment>
    <comment ref="HT145" authorId="0" shapeId="0">
      <text>
        <r>
          <rPr>
            <b/>
            <sz val="8"/>
            <color indexed="81"/>
            <rFont val="Tahoma"/>
            <family val="2"/>
          </rPr>
          <t>Ch. 11 Sec. 11.5(1)</t>
        </r>
        <r>
          <rPr>
            <sz val="8"/>
            <color indexed="81"/>
            <rFont val="Tahoma"/>
            <family val="2"/>
          </rPr>
          <t xml:space="preserve">
</t>
        </r>
      </text>
    </comment>
    <comment ref="CA170" authorId="2" shapeId="0">
      <text>
        <r>
          <rPr>
            <b/>
            <sz val="9"/>
            <color indexed="81"/>
            <rFont val="Tahoma"/>
            <family val="2"/>
          </rPr>
          <t>dthompso:</t>
        </r>
        <r>
          <rPr>
            <sz val="9"/>
            <color indexed="81"/>
            <rFont val="Tahoma"/>
            <family val="2"/>
          </rPr>
          <t xml:space="preserve">
corrected formula for azqusition &amp; offsites…references were incorrect and offsites counted in Hard Cost Total already</t>
        </r>
      </text>
    </comment>
  </commentList>
</comments>
</file>

<file path=xl/sharedStrings.xml><?xml version="1.0" encoding="utf-8"?>
<sst xmlns="http://schemas.openxmlformats.org/spreadsheetml/2006/main" count="997" uniqueCount="861">
  <si>
    <t>If a determination under §10.3(b) of the Uniform Multifamily Rules was made prior to Application submission, provide a copy of such determination behind this form.</t>
  </si>
  <si>
    <t>This Development Cost Schedule must be consistent with the Summary Sources and Uses of Funds Statement.  All Applications must complete the total development cost column and the Tax Payer Identification column. Only HTC applications must complete the Eligible Basis columns and the Requested Credit calculation below:</t>
  </si>
  <si>
    <t>The current owner of the Development Site is (If scattered site, &amp; more than one owner, refer to Scattered Site Info. Tab.):</t>
  </si>
  <si>
    <t>Subtotal Site Amenities Cost</t>
  </si>
  <si>
    <t xml:space="preserve">SITE AMENITIES </t>
  </si>
  <si>
    <t>Total LI Units</t>
  </si>
  <si>
    <t>BUILDING COSTS*:</t>
  </si>
  <si>
    <t>BUILDING COSTS (Continued):</t>
  </si>
  <si>
    <t>Subtotal Building Costs</t>
  </si>
  <si>
    <t>Applicant must attach to this form documentation from the source of the “Utility Allowance” estimate used in completing the Rent Schedule provided in the Application Packet. This exhibit must clearly indicate which utility costs are included in the estimate.</t>
  </si>
  <si>
    <t>Note: If more than one entity (Sec. 8 administrator, public housing authority) is responsible for setting the utility allowance(s) in the area of the development location, then the selected utility allowance must be the one which most closely reflects the actual expenses.</t>
  </si>
  <si>
    <t>If an independent utility cost evaluation is conducted it must include confirming documentation from all the relevant utility providers.</t>
  </si>
  <si>
    <t>If other reductions to the tenant rent is required such as the cost of flood insurance for the tenant's contents, documentation for these reductions to gross rent should also be attached.</t>
  </si>
  <si>
    <t xml:space="preserve">Rent Schedule (Continued) </t>
  </si>
  <si>
    <t>Development Site is appropriately zoned?</t>
  </si>
  <si>
    <t>Zoning Designation:</t>
  </si>
  <si>
    <t>Development is outside the 100 year floodplain?</t>
  </si>
  <si>
    <t>Flood Zone Designation:</t>
  </si>
  <si>
    <t xml:space="preserve">Site Control: </t>
  </si>
  <si>
    <t>Site Plan:</t>
  </si>
  <si>
    <t>Appraisal:</t>
  </si>
  <si>
    <t>ESA:</t>
  </si>
  <si>
    <t xml:space="preserve">Expiration of Contract or Option: </t>
  </si>
  <si>
    <t>Contract for sale.</t>
  </si>
  <si>
    <t>Recorded Warranty Deed with corresponding executed closing/settlement statement.</t>
  </si>
  <si>
    <t>Contract for lease.</t>
  </si>
  <si>
    <r>
      <t xml:space="preserve">Consultant Contact </t>
    </r>
    <r>
      <rPr>
        <b/>
        <i/>
        <sz val="11"/>
        <rFont val="Calibri"/>
        <family val="2"/>
      </rPr>
      <t>(if applicable)</t>
    </r>
  </si>
  <si>
    <t>Narrative</t>
  </si>
  <si>
    <t xml:space="preserve">Briefly describe the proposed Development, including any relevant information not already identified above. </t>
  </si>
  <si>
    <r>
      <t xml:space="preserve">TDHCA Bond Administration Fees (TDHCA as Bond Issuer </t>
    </r>
    <r>
      <rPr>
        <u/>
        <sz val="11"/>
        <rFont val="Calibri"/>
        <family val="2"/>
      </rPr>
      <t>Only</t>
    </r>
    <r>
      <rPr>
        <sz val="11"/>
        <rFont val="Calibri"/>
        <family val="2"/>
      </rPr>
      <t>)</t>
    </r>
  </si>
  <si>
    <t>SRO</t>
  </si>
  <si>
    <t>Median Household Income:</t>
  </si>
  <si>
    <t>Poverty Rate:</t>
  </si>
  <si>
    <t>Unit Composition</t>
  </si>
  <si>
    <t>Other:</t>
  </si>
  <si>
    <t>NOTE: The population percentages above are anticipated at the time of Application submission and the Applicant will not be held to this representation long-term, unless required by TDHCA Program rules and federal Regulations.</t>
  </si>
  <si>
    <t>Self Score Total:</t>
  </si>
  <si>
    <t>By selecting the set-aside above, I, individually or as the general partner(s) or officers of the Applicant entity, confirm that I (we) are applying for the above-stated Set-Aside(s) and Allocations.  To the best of my (our) knowledge and belief, the Applicant entity has met the requirements that make this Application eligible for this (these) Set-Aside(s) and Allocations and will adhere to all requirements and eligibility standards for the selected Set-Aside(s) and Allocations.</t>
  </si>
  <si>
    <t>Lien Position</t>
  </si>
  <si>
    <t>Acres</t>
  </si>
  <si>
    <t xml:space="preserve">Provide the contact information for the Applicant and any staff responsible for Administrative Deficiencies and/or clarifications to the Application. </t>
  </si>
  <si>
    <t>The Target Population will be:</t>
  </si>
  <si>
    <t>Staff Determinations regarding definitions of development activity obtained?</t>
  </si>
  <si>
    <t>If funds will be in the form of a Direct Loan by the Department or for Private Activity Bonds, the terms will be:</t>
  </si>
  <si>
    <t>At-Risk</t>
  </si>
  <si>
    <t>CHDO</t>
  </si>
  <si>
    <t>Persons w/Disabilities</t>
  </si>
  <si>
    <t>Competitive HTC Only</t>
  </si>
  <si>
    <t>HOME Only</t>
  </si>
  <si>
    <t>Set-Asides can not be added or dropped from pre-application to full Application for Competitive HTC Applications.</t>
  </si>
  <si>
    <t>Has this site/activity previously received or applied for TDHCA funds?</t>
  </si>
  <si>
    <t>Pursuant to §42(g)(1)(A) &amp; (B), the term “qualified low income housing development” means any project or residential rental property, if the Development meets one of the requirements below, whichever is elected by the taxpayer.” Once an election is made, it is irrevocable.  Select only one:</t>
  </si>
  <si>
    <t>Site Information Form Part I</t>
  </si>
  <si>
    <t>Please provide an explanation of any discrepancies in site acreage below:</t>
  </si>
  <si>
    <t>Developer Name</t>
  </si>
  <si>
    <t>Architect Name</t>
  </si>
  <si>
    <t>Eligible Basis (If Applicable)</t>
  </si>
  <si>
    <t>Development qualifies for the boost for:</t>
  </si>
  <si>
    <t>Scratch Paper/Notes</t>
  </si>
  <si>
    <t>Development is non-Qualified Elderly not located in a QCT and is targeted under a Community Revitalization Plan. (Competitive HTC only)</t>
  </si>
  <si>
    <t>Footnotes:</t>
  </si>
  <si>
    <t>Applicant Information Page</t>
  </si>
  <si>
    <t>Applicant Contact Information</t>
  </si>
  <si>
    <t>1.</t>
  </si>
  <si>
    <t>Name:</t>
  </si>
  <si>
    <t>Phone:</t>
  </si>
  <si>
    <t>Office</t>
  </si>
  <si>
    <t>Extension</t>
  </si>
  <si>
    <t>Mobile</t>
  </si>
  <si>
    <t>Email:</t>
  </si>
  <si>
    <t>2.</t>
  </si>
  <si>
    <t>Street</t>
  </si>
  <si>
    <t>City</t>
  </si>
  <si>
    <t>State</t>
  </si>
  <si>
    <t>Zip</t>
  </si>
  <si>
    <t>Second Contact</t>
  </si>
  <si>
    <t>3.</t>
  </si>
  <si>
    <t>Mailing Address:</t>
  </si>
  <si>
    <t>Development Narrative</t>
  </si>
  <si>
    <t>Scattered Site</t>
  </si>
  <si>
    <t>4.</t>
  </si>
  <si>
    <t>Funding Request:</t>
  </si>
  <si>
    <t>Complete the table below to describe this Application's funding request.</t>
  </si>
  <si>
    <t>Department Funds applying for with this Application</t>
  </si>
  <si>
    <t>Requested Amount</t>
  </si>
  <si>
    <t>Amortization (Years)</t>
  </si>
  <si>
    <t>Term (Years)</t>
  </si>
  <si>
    <t>Interest Rate (%)</t>
  </si>
  <si>
    <t>TDHCA HOME</t>
  </si>
  <si>
    <t>CHDO Operating Expense</t>
  </si>
  <si>
    <t>Private Activity Mortgage Revenue</t>
  </si>
  <si>
    <t>Housing Tax Credits</t>
  </si>
  <si>
    <t>Address</t>
  </si>
  <si>
    <t>County</t>
  </si>
  <si>
    <t>Region</t>
  </si>
  <si>
    <t>QCT?</t>
  </si>
  <si>
    <t>Neighborhood Stabilization Program</t>
  </si>
  <si>
    <t>Other</t>
  </si>
  <si>
    <t xml:space="preserve">Site Acreage </t>
  </si>
  <si>
    <t>Appraisal</t>
  </si>
  <si>
    <t>Site Control</t>
  </si>
  <si>
    <t>Entity Name</t>
  </si>
  <si>
    <t>Contact Name</t>
  </si>
  <si>
    <t>Date of Last Sale</t>
  </si>
  <si>
    <t>Site Control is in the form of:</t>
  </si>
  <si>
    <t>Please identify site acreage as listed in each of the following exhibits/documents.</t>
  </si>
  <si>
    <t>ANNUAL OPERATING EXPENSES</t>
  </si>
  <si>
    <t>General &amp; Administrative Expenses</t>
  </si>
  <si>
    <t xml:space="preserve">Accounting </t>
  </si>
  <si>
    <t>$</t>
  </si>
  <si>
    <t>Advertising</t>
  </si>
  <si>
    <t>Legal fees</t>
  </si>
  <si>
    <t>Leased equipment</t>
  </si>
  <si>
    <t xml:space="preserve">Postage &amp; office supplies </t>
  </si>
  <si>
    <t>Telephone</t>
  </si>
  <si>
    <t>Total General &amp; Administrative Expenses:</t>
  </si>
  <si>
    <t>Management Fee:</t>
  </si>
  <si>
    <t>Percent of Effective Gross Income:</t>
  </si>
  <si>
    <t>Payroll, Payroll Tax &amp; Employee Benefits</t>
  </si>
  <si>
    <t>Management</t>
  </si>
  <si>
    <t>Maintenance</t>
  </si>
  <si>
    <t xml:space="preserve">Other </t>
  </si>
  <si>
    <t>Total Payroll, Payroll Tax &amp; Employee Benefits:</t>
  </si>
  <si>
    <t>Repairs &amp; Maintenance</t>
  </si>
  <si>
    <t>Elevator</t>
  </si>
  <si>
    <t>Exterminating</t>
  </si>
  <si>
    <t>Grounds</t>
  </si>
  <si>
    <t>Make-ready</t>
  </si>
  <si>
    <t>Repairs</t>
  </si>
  <si>
    <t>Pool</t>
  </si>
  <si>
    <t>Total Repairs &amp; Maintenance:</t>
  </si>
  <si>
    <t>Electric</t>
  </si>
  <si>
    <t>Natural gas</t>
  </si>
  <si>
    <t>Trash</t>
  </si>
  <si>
    <t>Water &amp; sewer</t>
  </si>
  <si>
    <t>Total Utilities:</t>
  </si>
  <si>
    <t>Annual Property Insurance:</t>
  </si>
  <si>
    <t>Rate per net rentable square foot:</t>
  </si>
  <si>
    <t>Property Taxes:</t>
  </si>
  <si>
    <t>Published Capitalization Rate:</t>
  </si>
  <si>
    <t>Source:</t>
  </si>
  <si>
    <t>Total Property Taxes:</t>
  </si>
  <si>
    <t>Reserve for Replacements:</t>
  </si>
  <si>
    <t>Annual reserves per unit:</t>
  </si>
  <si>
    <t>Other Expenses</t>
  </si>
  <si>
    <t>Cable TV</t>
  </si>
  <si>
    <t>TDHCA Compliance fees</t>
  </si>
  <si>
    <t>Security</t>
  </si>
  <si>
    <t>Total Other Expenses:</t>
  </si>
  <si>
    <t>TOTAL ANNUAL EXPENSES</t>
  </si>
  <si>
    <t>Expense per unit:</t>
  </si>
  <si>
    <t>Expense to Income Ratio:</t>
  </si>
  <si>
    <t>NET OPERATING INCOME (before debt service)</t>
  </si>
  <si>
    <t>Annual Debt Service</t>
  </si>
  <si>
    <t>TOTAL ANNUAL DEBT SERVICE</t>
  </si>
  <si>
    <t>Debt Coverage Ratio:</t>
  </si>
  <si>
    <t xml:space="preserve">NET CASH FLOW </t>
  </si>
  <si>
    <t>Development Cost Schedule</t>
  </si>
  <si>
    <t>TOTAL DEVELOPMENT SUMMARY</t>
  </si>
  <si>
    <t>Total</t>
  </si>
  <si>
    <t>Cost</t>
  </si>
  <si>
    <t>Acquisition</t>
  </si>
  <si>
    <t>New/Rehab.</t>
  </si>
  <si>
    <t>ACQUISITION</t>
  </si>
  <si>
    <t>Site acquisition cost</t>
  </si>
  <si>
    <t>Existing building acquisition cost</t>
  </si>
  <si>
    <t>Closing costs &amp; acq. legal fees</t>
  </si>
  <si>
    <t>Subtotal Acquisition Cost</t>
  </si>
  <si>
    <t>Off-site concrete</t>
  </si>
  <si>
    <t>Storm drains &amp; devices</t>
  </si>
  <si>
    <t>Water &amp; fire hydrants</t>
  </si>
  <si>
    <t>Off-site utilities</t>
  </si>
  <si>
    <t>Sewer lateral(s)</t>
  </si>
  <si>
    <t xml:space="preserve">Off-site paving </t>
  </si>
  <si>
    <t>Off-site electrical</t>
  </si>
  <si>
    <t>Subtotal Off-Sites Cost</t>
  </si>
  <si>
    <t xml:space="preserve">Demolition </t>
  </si>
  <si>
    <t>Rough grading</t>
  </si>
  <si>
    <t>Fine grading</t>
  </si>
  <si>
    <t>On-site concrete</t>
  </si>
  <si>
    <t>On-site electrical</t>
  </si>
  <si>
    <t>On-site paving</t>
  </si>
  <si>
    <t>On-site utilities</t>
  </si>
  <si>
    <t>Decorative masonry</t>
  </si>
  <si>
    <t>Bumper stops, striping &amp; signs</t>
  </si>
  <si>
    <t xml:space="preserve">Landscaping </t>
  </si>
  <si>
    <t>Pool and decking</t>
  </si>
  <si>
    <t>Athletic court(s), playground(s)</t>
  </si>
  <si>
    <t>Fencing</t>
  </si>
  <si>
    <t>Subtotal Site Work Cost</t>
  </si>
  <si>
    <t>Concrete</t>
  </si>
  <si>
    <t>Masonry</t>
  </si>
  <si>
    <t>Metals</t>
  </si>
  <si>
    <t>Woods and Plastics</t>
  </si>
  <si>
    <t>Thermal and Moisture Protection</t>
  </si>
  <si>
    <t>Roof Covering</t>
  </si>
  <si>
    <t>Doors and Windows</t>
  </si>
  <si>
    <t>Finishes</t>
  </si>
  <si>
    <t>Specialties</t>
  </si>
  <si>
    <t>Equipment</t>
  </si>
  <si>
    <t>Furnishings</t>
  </si>
  <si>
    <t>Special Construction</t>
  </si>
  <si>
    <t>Conveying Systems (Elevators)</t>
  </si>
  <si>
    <t>Mechanical (HVAC; Plumbing)</t>
  </si>
  <si>
    <t>Electrical</t>
  </si>
  <si>
    <t>Individually itemize costs below:</t>
  </si>
  <si>
    <t>Detached Community Facilities/Building</t>
  </si>
  <si>
    <t>Carports and/or Garages</t>
  </si>
  <si>
    <t>Lead-Based Paint Abatement</t>
  </si>
  <si>
    <t>OTHER CONSTRUCTION COSTS</t>
  </si>
  <si>
    <t>General requirements (&lt;6%)</t>
  </si>
  <si>
    <t>Field supervision (within GR limit)</t>
  </si>
  <si>
    <t>Contractor overhead (&lt;2%)</t>
  </si>
  <si>
    <t>G &amp; A Field (within overhead limit)</t>
  </si>
  <si>
    <t>Contractor profit (&lt;6%)</t>
  </si>
  <si>
    <t>Architectural - Design fees</t>
  </si>
  <si>
    <t>Architectural - Supervision fees</t>
  </si>
  <si>
    <t>Engineering fees</t>
  </si>
  <si>
    <t>Real estate attorney/other legal fees</t>
  </si>
  <si>
    <t>Accounting fees</t>
  </si>
  <si>
    <t>Impact Fees</t>
  </si>
  <si>
    <t>Building permits &amp; related costs</t>
  </si>
  <si>
    <t>Market analysis</t>
  </si>
  <si>
    <t>Environmental assessment</t>
  </si>
  <si>
    <t xml:space="preserve">Soils report </t>
  </si>
  <si>
    <t>Survey</t>
  </si>
  <si>
    <t xml:space="preserve">Marketing </t>
  </si>
  <si>
    <t>Real property taxes</t>
  </si>
  <si>
    <t>Personal property taxes</t>
  </si>
  <si>
    <t>General &amp; administrative</t>
  </si>
  <si>
    <t>Profit or fee</t>
  </si>
  <si>
    <t>FINANCING:</t>
  </si>
  <si>
    <t>Interest</t>
  </si>
  <si>
    <t>Loan origination fees</t>
  </si>
  <si>
    <t>Title &amp; recording fees</t>
  </si>
  <si>
    <t>Closing costs &amp; legal fees</t>
  </si>
  <si>
    <t>Inspection fees</t>
  </si>
  <si>
    <t>Credit Report</t>
  </si>
  <si>
    <t>Discount Points</t>
  </si>
  <si>
    <t>PERMANENT LOAN(S)</t>
  </si>
  <si>
    <t>Closing costs &amp; legal</t>
  </si>
  <si>
    <t>Bond premium</t>
  </si>
  <si>
    <t>Credit report</t>
  </si>
  <si>
    <t>Discount points</t>
  </si>
  <si>
    <t>Credit enhancement fees</t>
  </si>
  <si>
    <t>Prepaid MIP</t>
  </si>
  <si>
    <t>BRIDGE LOAN(S)</t>
  </si>
  <si>
    <t>Tax credit fees</t>
  </si>
  <si>
    <t>Tax and/or bond counsel</t>
  </si>
  <si>
    <t>Payment bonds</t>
  </si>
  <si>
    <t>Performance bonds</t>
  </si>
  <si>
    <t>Mortgage insurance premiums</t>
  </si>
  <si>
    <t>Cost of underwriting &amp; issuance</t>
  </si>
  <si>
    <t>Syndication organizational cost</t>
  </si>
  <si>
    <t>Tax opinion</t>
  </si>
  <si>
    <t>Subtotal Financing Cost</t>
  </si>
  <si>
    <t>RESERVES</t>
  </si>
  <si>
    <t>Rent-up</t>
  </si>
  <si>
    <t>Operating</t>
  </si>
  <si>
    <t xml:space="preserve">Replacement </t>
  </si>
  <si>
    <t>Escrows</t>
  </si>
  <si>
    <t>Subtotal Reserves</t>
  </si>
  <si>
    <t>The following calculations are for HTC Applications only.</t>
  </si>
  <si>
    <t>Deduct From Basis:</t>
  </si>
  <si>
    <t xml:space="preserve">Non-qualified non-recourse financing   </t>
  </si>
  <si>
    <t>Historic Credits (residential portion only)</t>
  </si>
  <si>
    <t>Total Eligible Basis</t>
  </si>
  <si>
    <t>**High Cost Area Adjustment (100% or 130%)</t>
  </si>
  <si>
    <t>Total Adjusted Basis</t>
  </si>
  <si>
    <t>Applicable Fraction</t>
  </si>
  <si>
    <t>Total Qualified Basis</t>
  </si>
  <si>
    <t>Credits Supported by Eligible Basis</t>
  </si>
  <si>
    <t>Name of contact for Cost Estimate:</t>
  </si>
  <si>
    <t>Phone Number for Contact:</t>
  </si>
  <si>
    <t>Financing Participants</t>
  </si>
  <si>
    <t>Funding Description</t>
  </si>
  <si>
    <t>Construction Period</t>
  </si>
  <si>
    <t>Permanent Period</t>
  </si>
  <si>
    <t>Loan/Equity Amount</t>
  </si>
  <si>
    <t>Term (Yrs)</t>
  </si>
  <si>
    <t>Syndication Rate</t>
  </si>
  <si>
    <t>Amort -ization</t>
  </si>
  <si>
    <t>Debt</t>
  </si>
  <si>
    <t>Third Party Equity</t>
  </si>
  <si>
    <t>TDHCA</t>
  </si>
  <si>
    <t>HOME</t>
  </si>
  <si>
    <t>Grant</t>
  </si>
  <si>
    <t>Total Sources of Funds</t>
  </si>
  <si>
    <t>Total Uses of Funds</t>
  </si>
  <si>
    <t>NSP</t>
  </si>
  <si>
    <t>HTC</t>
  </si>
  <si>
    <t>Mortgage Revenue Bond</t>
  </si>
  <si>
    <t>Deferred Developer Fee</t>
  </si>
  <si>
    <t>Other (Describe)</t>
  </si>
  <si>
    <t>Utility Allowances</t>
  </si>
  <si>
    <t>Utility</t>
  </si>
  <si>
    <t>Who Pays</t>
  </si>
  <si>
    <t>Energy Source</t>
  </si>
  <si>
    <t>0BR</t>
  </si>
  <si>
    <t>1BR</t>
  </si>
  <si>
    <t>2BR</t>
  </si>
  <si>
    <t>3BR</t>
  </si>
  <si>
    <t>4BR</t>
  </si>
  <si>
    <t>Source of Utility Allowance &amp; Effective Date</t>
  </si>
  <si>
    <t>Heating</t>
  </si>
  <si>
    <t>Cooking</t>
  </si>
  <si>
    <t>Other Electric</t>
  </si>
  <si>
    <t>Air Conditioning</t>
  </si>
  <si>
    <t>Water Heater</t>
  </si>
  <si>
    <t>Water</t>
  </si>
  <si>
    <t>Sewer</t>
  </si>
  <si>
    <t>Totals</t>
  </si>
  <si>
    <t>Rent Schedule</t>
  </si>
  <si>
    <t>Private Activity Bond Priority (For Tax-Exempt Bond Developments ONLY):</t>
  </si>
  <si>
    <t>HTC Unit Designation</t>
  </si>
  <si>
    <t>HTF Unit Designation</t>
  </si>
  <si>
    <t xml:space="preserve">MRB Unit Designation </t>
  </si>
  <si>
    <t>Other Designation/Subsidy</t>
  </si>
  <si>
    <t># of Units</t>
  </si>
  <si>
    <t># of Bedrooms</t>
  </si>
  <si>
    <t># of Baths</t>
  </si>
  <si>
    <t>Unit Size (Net Rentable Sq. Ft.)</t>
  </si>
  <si>
    <t>Total Net Rentable Sq. Ft.</t>
  </si>
  <si>
    <t>Program Rent Limit</t>
  </si>
  <si>
    <t>Tenant Paid Utility Allow.</t>
  </si>
  <si>
    <t>Rent Collected         /Unit</t>
  </si>
  <si>
    <t>Total Monthly Rent</t>
  </si>
  <si>
    <t>(A)</t>
  </si>
  <si>
    <t>(B)</t>
  </si>
  <si>
    <t>(A) x (B)</t>
  </si>
  <si>
    <t>(E)</t>
  </si>
  <si>
    <t>(A) x (E)</t>
  </si>
  <si>
    <t xml:space="preserve">HOME Unit Designation
(Rent/Inc) </t>
  </si>
  <si>
    <t>TOTAL</t>
  </si>
  <si>
    <t xml:space="preserve">   Non Rental Income</t>
  </si>
  <si>
    <t>per unit/month for:</t>
  </si>
  <si>
    <t>+ TOTAL NONRENTAL INCOME</t>
  </si>
  <si>
    <t>per unit/month</t>
  </si>
  <si>
    <t>= POTENTIAL GROSS MONTHLY INCOME</t>
  </si>
  <si>
    <r>
      <t>-</t>
    </r>
    <r>
      <rPr>
        <sz val="11"/>
        <rFont val="Times New Roman"/>
        <family val="1"/>
      </rPr>
      <t xml:space="preserve"> Provision for Vacancy &amp; Collection Loss </t>
    </r>
  </si>
  <si>
    <t>% of Potential Gross Income:</t>
  </si>
  <si>
    <r>
      <t>-</t>
    </r>
    <r>
      <rPr>
        <sz val="11"/>
        <rFont val="Times New Roman"/>
        <family val="1"/>
      </rPr>
      <t xml:space="preserve"> Rental Concessions</t>
    </r>
  </si>
  <si>
    <t>= EFFECTIVE GROSS MONTHLY INCOME</t>
  </si>
  <si>
    <t>x 12 = EFFECTIVE GROSS ANNUAL INCOME</t>
  </si>
  <si>
    <t>% of LI</t>
  </si>
  <si>
    <t>% of Total</t>
  </si>
  <si>
    <t>TC30%</t>
  </si>
  <si>
    <t>HTF30%</t>
  </si>
  <si>
    <t>TC40%</t>
  </si>
  <si>
    <t>HOUSING</t>
  </si>
  <si>
    <t>HTF40%</t>
  </si>
  <si>
    <t>TC50%</t>
  </si>
  <si>
    <t>HTF50%</t>
  </si>
  <si>
    <t>TC60%</t>
  </si>
  <si>
    <t>HTF60%</t>
  </si>
  <si>
    <t>TAX</t>
  </si>
  <si>
    <t>HTC LI Total</t>
  </si>
  <si>
    <t>TRUST</t>
  </si>
  <si>
    <t>HTF80%</t>
  </si>
  <si>
    <t>HTF LI Total</t>
  </si>
  <si>
    <t>CREDITS</t>
  </si>
  <si>
    <t>MR</t>
  </si>
  <si>
    <t>MR Total</t>
  </si>
  <si>
    <t>FUND</t>
  </si>
  <si>
    <t>TC Total</t>
  </si>
  <si>
    <t>HTF Total</t>
  </si>
  <si>
    <t>MRB30%</t>
  </si>
  <si>
    <t>LH/50%</t>
  </si>
  <si>
    <t>MRB40%</t>
  </si>
  <si>
    <t>HH/60%</t>
  </si>
  <si>
    <t>MORTGAGE</t>
  </si>
  <si>
    <t>MRB50%</t>
  </si>
  <si>
    <t>HH/80%</t>
  </si>
  <si>
    <t>MRB60%</t>
  </si>
  <si>
    <t>HOME LI Total</t>
  </si>
  <si>
    <t>MRB LI Total</t>
  </si>
  <si>
    <t>EO</t>
  </si>
  <si>
    <t>REVENUE</t>
  </si>
  <si>
    <t>MRBMR</t>
  </si>
  <si>
    <t>MRBMR Total</t>
  </si>
  <si>
    <t>BOND</t>
  </si>
  <si>
    <t>MRB Total</t>
  </si>
  <si>
    <t>HOME Total</t>
  </si>
  <si>
    <t>OTHER</t>
  </si>
  <si>
    <t>Total OT Units</t>
  </si>
  <si>
    <t>BEDROOMS</t>
  </si>
  <si>
    <t>5.</t>
  </si>
  <si>
    <t>Net Rentable Square Footage from Rent Schedule</t>
  </si>
  <si>
    <t>Sq. Ft. Per Unit</t>
  </si>
  <si>
    <t>Unit Label</t>
  </si>
  <si>
    <t>Total Sq Ft for Unit Type</t>
  </si>
  <si>
    <t>Total # of Units</t>
  </si>
  <si>
    <t>Number of Units Per Building</t>
  </si>
  <si>
    <t>Unit Type</t>
  </si>
  <si>
    <t>Number of Buildings</t>
  </si>
  <si>
    <t>Building Label</t>
  </si>
  <si>
    <t>Total # of Residential Buildings</t>
  </si>
  <si>
    <t>Colonia Resident</t>
  </si>
  <si>
    <t>Persons with HIV/AIDS</t>
  </si>
  <si>
    <t>Persons with alcohol and/or drug addictions</t>
  </si>
  <si>
    <t>Homeless Populations</t>
  </si>
  <si>
    <t>Persons with Disabilities</t>
  </si>
  <si>
    <t>Victims of Domestic Violence</t>
  </si>
  <si>
    <t>Migrant Farm Workers</t>
  </si>
  <si>
    <t>% of Total Units in Development</t>
  </si>
  <si>
    <t># of Designated Units</t>
  </si>
  <si>
    <t>Type of Unit</t>
  </si>
  <si>
    <t>6.</t>
  </si>
  <si>
    <t>7.</t>
  </si>
  <si>
    <t>8.</t>
  </si>
  <si>
    <t>Building Configuration (Check all that apply):</t>
  </si>
  <si>
    <t>Single Family Construction</t>
  </si>
  <si>
    <t>Transitional (per §42(i)(3)(B))</t>
  </si>
  <si>
    <t>Duplex</t>
  </si>
  <si>
    <t>Townhome</t>
  </si>
  <si>
    <t>Fourplex</t>
  </si>
  <si>
    <t>&gt; 4 Units Per Building</t>
  </si>
  <si>
    <t>Fire Sprinklers</t>
  </si>
  <si>
    <t>Elevators</t>
  </si>
  <si>
    <t># of Elevators</t>
  </si>
  <si>
    <t>Wt. Capacity</t>
  </si>
  <si>
    <t>% Carpet/Vinyl/Resilient Flooring</t>
  </si>
  <si>
    <t>% Ceramic Tile</t>
  </si>
  <si>
    <t>Describe:</t>
  </si>
  <si>
    <t>Applicant Legal Name:</t>
  </si>
  <si>
    <t>Property Name</t>
  </si>
  <si>
    <t>Program</t>
  </si>
  <si>
    <t>Property City</t>
  </si>
  <si>
    <t>Identify any and all set-asides the application will be applying under.</t>
  </si>
  <si>
    <t>Previously Awarded State and Federal Funding</t>
  </si>
  <si>
    <t>If "Yes" Enter Project Number:</t>
  </si>
  <si>
    <t>and TDHCA funding source:</t>
  </si>
  <si>
    <t>Has this site/activity previously received non-TDHCA federal funding?</t>
  </si>
  <si>
    <t>Will this site/activity receive non-TDHCA federal funding for costs described in this Application?</t>
  </si>
  <si>
    <t>At least 40% or more of the residential units in such development are both rent restricted and occupied by individuals whose income is 60% or less of the median gross income, adjusted for family size.</t>
  </si>
  <si>
    <t>At least 20% or more of the residential units in such development are both rent restricted and occupied by individuals whose income is 50% or less of the area median gross income, adjusted for family size.</t>
  </si>
  <si>
    <t>Anticipated Closing Date:</t>
  </si>
  <si>
    <t>Did the seller acquire the property through foreclosure or deed in lieu of foreclosure?</t>
  </si>
  <si>
    <t>TDHCA ID#</t>
  </si>
  <si>
    <r>
      <rPr>
        <vertAlign val="superscript"/>
        <sz val="10"/>
        <rFont val="Calibri"/>
        <family val="2"/>
      </rPr>
      <t xml:space="preserve">3 </t>
    </r>
    <r>
      <rPr>
        <sz val="10"/>
        <rFont val="Calibri"/>
        <family val="2"/>
      </rPr>
      <t>(HTC Only) Site Work expenses, indirect construction costs, developer fees, construction loan financing and other financing costs may or may not be included in Eligible Basis. Site Work costs must be justified by a Third Party engineer in accordance with the Department's format provided in the Site Work Cost Breakdown form.</t>
    </r>
  </si>
  <si>
    <t>dev name</t>
  </si>
  <si>
    <t>app contact name</t>
  </si>
  <si>
    <t>app phone office</t>
  </si>
  <si>
    <t>app phone cell</t>
  </si>
  <si>
    <t>app email</t>
  </si>
  <si>
    <t>app address</t>
  </si>
  <si>
    <t>app city</t>
  </si>
  <si>
    <t>app st</t>
  </si>
  <si>
    <t>app zip</t>
  </si>
  <si>
    <t>2contact name</t>
  </si>
  <si>
    <t>2contact phone office</t>
  </si>
  <si>
    <t>2contact phone cell</t>
  </si>
  <si>
    <t>2contact email</t>
  </si>
  <si>
    <t>consultant name</t>
  </si>
  <si>
    <t>consultant phone office</t>
  </si>
  <si>
    <t>consultant phone cell</t>
  </si>
  <si>
    <t>consultant email</t>
  </si>
  <si>
    <t>consultant address</t>
  </si>
  <si>
    <t>consultant city</t>
  </si>
  <si>
    <t>consultant state</t>
  </si>
  <si>
    <t>consultant zip</t>
  </si>
  <si>
    <t>units demolished</t>
  </si>
  <si>
    <t>units reconstructed</t>
  </si>
  <si>
    <t>scattered site</t>
  </si>
  <si>
    <t>colonia</t>
  </si>
  <si>
    <t>sec 10.3(b)</t>
  </si>
  <si>
    <t>9HTC$</t>
  </si>
  <si>
    <t>HTC at-risk</t>
  </si>
  <si>
    <t>HTC NP</t>
  </si>
  <si>
    <t>HTC USDA</t>
  </si>
  <si>
    <t>HOME CHDO</t>
  </si>
  <si>
    <t>20/50</t>
  </si>
  <si>
    <t>40/60</t>
  </si>
  <si>
    <t>score b1a</t>
  </si>
  <si>
    <t>score b1b</t>
  </si>
  <si>
    <t>score b2</t>
  </si>
  <si>
    <t>score c1</t>
  </si>
  <si>
    <t>score c2</t>
  </si>
  <si>
    <t>score c3</t>
  </si>
  <si>
    <t>score c4</t>
  </si>
  <si>
    <t>score c5</t>
  </si>
  <si>
    <t>score c6</t>
  </si>
  <si>
    <t>score c7</t>
  </si>
  <si>
    <t>score d3</t>
  </si>
  <si>
    <t>score e1</t>
  </si>
  <si>
    <t>score e3</t>
  </si>
  <si>
    <t>score e4</t>
  </si>
  <si>
    <t>score e5</t>
  </si>
  <si>
    <t>score e6</t>
  </si>
  <si>
    <t>score e7</t>
  </si>
  <si>
    <t>total self score</t>
  </si>
  <si>
    <t>dev address</t>
  </si>
  <si>
    <t>dev city</t>
  </si>
  <si>
    <t>dev county</t>
  </si>
  <si>
    <t>dev zip</t>
  </si>
  <si>
    <t>rural/urban</t>
  </si>
  <si>
    <t>PJ</t>
  </si>
  <si>
    <t>region</t>
  </si>
  <si>
    <t>census tract#</t>
  </si>
  <si>
    <t>economically distressed area</t>
  </si>
  <si>
    <t>no HTC tract rural</t>
  </si>
  <si>
    <t>no HTC</t>
  </si>
  <si>
    <t>notification no changes</t>
  </si>
  <si>
    <t>neighborhood orgs no changes</t>
  </si>
  <si>
    <t>TC30</t>
  </si>
  <si>
    <t>TC40</t>
  </si>
  <si>
    <t>TC50</t>
  </si>
  <si>
    <t>TC60</t>
  </si>
  <si>
    <t>TCEO</t>
  </si>
  <si>
    <t>TCMR</t>
  </si>
  <si>
    <t>MRB30</t>
  </si>
  <si>
    <t>MRB40</t>
  </si>
  <si>
    <t>MRB50</t>
  </si>
  <si>
    <t>MRB60</t>
  </si>
  <si>
    <t>HOME30</t>
  </si>
  <si>
    <t>HOME50</t>
  </si>
  <si>
    <t>HOME60</t>
  </si>
  <si>
    <t>HOME80</t>
  </si>
  <si>
    <t>HOME EO</t>
  </si>
  <si>
    <t>HOME MR</t>
  </si>
  <si>
    <t>HOME MR Total</t>
  </si>
  <si>
    <t>BDRM0</t>
  </si>
  <si>
    <t>BDRM1</t>
  </si>
  <si>
    <t>BDRM2</t>
  </si>
  <si>
    <t>BDRM3</t>
  </si>
  <si>
    <t>BDRM4</t>
  </si>
  <si>
    <t>BDRM5</t>
  </si>
  <si>
    <t>cost per sq ft1</t>
  </si>
  <si>
    <t>cost per sq ft2</t>
  </si>
  <si>
    <t>cost per sq ft3</t>
  </si>
  <si>
    <t>total net rentable sq ft</t>
  </si>
  <si>
    <t>single family construction</t>
  </si>
  <si>
    <t>transitional</t>
  </si>
  <si>
    <t>duplex</t>
  </si>
  <si>
    <t>fourplex</t>
  </si>
  <si>
    <t>&gt;4units</t>
  </si>
  <si>
    <t>townhome</t>
  </si>
  <si>
    <t>applicant name</t>
  </si>
  <si>
    <t>applicant address</t>
  </si>
  <si>
    <t>applicant city</t>
  </si>
  <si>
    <t>applicant st</t>
  </si>
  <si>
    <t>applicant zip</t>
  </si>
  <si>
    <t>org name1</t>
  </si>
  <si>
    <t>org role1</t>
  </si>
  <si>
    <t>org controlled1</t>
  </si>
  <si>
    <t>org name2</t>
  </si>
  <si>
    <t>org role2</t>
  </si>
  <si>
    <t>org controlled2</t>
  </si>
  <si>
    <t>org name3</t>
  </si>
  <si>
    <t>org role3</t>
  </si>
  <si>
    <t>org controlled3</t>
  </si>
  <si>
    <t>org name4</t>
  </si>
  <si>
    <t>org role4</t>
  </si>
  <si>
    <t>org controlled4</t>
  </si>
  <si>
    <t>org name5</t>
  </si>
  <si>
    <t>org role5</t>
  </si>
  <si>
    <t>org controlled5</t>
  </si>
  <si>
    <t>HGC name</t>
  </si>
  <si>
    <t>HGC contact name</t>
  </si>
  <si>
    <t>HGC email</t>
  </si>
  <si>
    <t>HGC interest</t>
  </si>
  <si>
    <t>IGC name</t>
  </si>
  <si>
    <t>IGC contact name</t>
  </si>
  <si>
    <t>IGC email</t>
  </si>
  <si>
    <t>IGC interest</t>
  </si>
  <si>
    <t>CE name</t>
  </si>
  <si>
    <t>CE contact name</t>
  </si>
  <si>
    <t>CE email</t>
  </si>
  <si>
    <t>CE interest</t>
  </si>
  <si>
    <t>architect name</t>
  </si>
  <si>
    <t>architect contact name</t>
  </si>
  <si>
    <t>architect email</t>
  </si>
  <si>
    <t>architect interest</t>
  </si>
  <si>
    <t>engineer name</t>
  </si>
  <si>
    <t>engineer contact name</t>
  </si>
  <si>
    <t>engineer email</t>
  </si>
  <si>
    <t>engineer interest</t>
  </si>
  <si>
    <t>MA name</t>
  </si>
  <si>
    <t>MA contact name</t>
  </si>
  <si>
    <t>MA email</t>
  </si>
  <si>
    <t>MA interest</t>
  </si>
  <si>
    <t>appraiser name</t>
  </si>
  <si>
    <t>appraiser contact name</t>
  </si>
  <si>
    <t>appraiser email</t>
  </si>
  <si>
    <t>appraiser interest</t>
  </si>
  <si>
    <t>attorney name</t>
  </si>
  <si>
    <t>attorney contact name</t>
  </si>
  <si>
    <t>attorney email</t>
  </si>
  <si>
    <t>attorney interest</t>
  </si>
  <si>
    <t>acct name</t>
  </si>
  <si>
    <t>acct contact name</t>
  </si>
  <si>
    <t>acct email</t>
  </si>
  <si>
    <t>acct interest</t>
  </si>
  <si>
    <t>PM name</t>
  </si>
  <si>
    <t>PM contact name</t>
  </si>
  <si>
    <t>PM email</t>
  </si>
  <si>
    <t>PM interest</t>
  </si>
  <si>
    <t>originator name</t>
  </si>
  <si>
    <t>originator contact name</t>
  </si>
  <si>
    <t>originator email</t>
  </si>
  <si>
    <t>originator interest</t>
  </si>
  <si>
    <t>syndicator name</t>
  </si>
  <si>
    <t>syndicator contact name</t>
  </si>
  <si>
    <t>syndicator email</t>
  </si>
  <si>
    <t>syndicator interest</t>
  </si>
  <si>
    <t>SSP1 name</t>
  </si>
  <si>
    <t>SSP1 contact name</t>
  </si>
  <si>
    <t>SSP1 email</t>
  </si>
  <si>
    <t>SSP1 interest</t>
  </si>
  <si>
    <t>SSP2 name</t>
  </si>
  <si>
    <t>SSP2 contact name</t>
  </si>
  <si>
    <t>SSP2 email</t>
  </si>
  <si>
    <t>SSP2 interest</t>
  </si>
  <si>
    <t>consultant contact name</t>
  </si>
  <si>
    <t>consultant interest</t>
  </si>
  <si>
    <t>target pop</t>
  </si>
  <si>
    <t>TCMR Total</t>
  </si>
  <si>
    <t>Total Units</t>
  </si>
  <si>
    <t>Structured Parking</t>
  </si>
  <si>
    <t>senate support</t>
  </si>
  <si>
    <t>rep support</t>
  </si>
  <si>
    <t>Rural Development (Competitive HTC only)</t>
  </si>
  <si>
    <t>Development is Supportive Housing (Competitive HTC Only)</t>
  </si>
  <si>
    <t>Total Interior Corridor Per Building Label</t>
  </si>
  <si>
    <t>Total Common Area Per Building Label</t>
  </si>
  <si>
    <t xml:space="preserve">     USDA</t>
  </si>
  <si>
    <t>Number of Stories</t>
  </si>
  <si>
    <t>Unit types must be entered from smallest to largest based on “# of Bedrooms” and “Unit Size”, then within the same “# of Bedrooms” and “Unit Size” from  lowest to highest “Rent Collected/Unit”.</t>
  </si>
  <si>
    <t>T-Drive Folder</t>
  </si>
  <si>
    <t>Q-Drive Folder</t>
  </si>
  <si>
    <t>Application Link</t>
  </si>
  <si>
    <t>Structural Parking (Y/N)</t>
  </si>
  <si>
    <t>At-Risk (Y/N)</t>
  </si>
  <si>
    <t>USDA (Y/N)</t>
  </si>
  <si>
    <t>Architect Design Fees</t>
  </si>
  <si>
    <t>Architect Supervisor Fees</t>
  </si>
  <si>
    <t>Architect Engineering Fees</t>
  </si>
  <si>
    <t>Applicant's Reserves Rent-up</t>
  </si>
  <si>
    <t>Applicant's Reserves Operating</t>
  </si>
  <si>
    <t>Supportive Services Contract Fees</t>
  </si>
  <si>
    <t>Applicants Costs (Drop Down Box)</t>
  </si>
  <si>
    <t>Related Party General Contractor</t>
  </si>
  <si>
    <t>Developer Contact</t>
  </si>
  <si>
    <t>Developer CMTS</t>
  </si>
  <si>
    <t>Development Name</t>
  </si>
  <si>
    <t>Development Address</t>
  </si>
  <si>
    <t>Development City</t>
  </si>
  <si>
    <t>Development County</t>
  </si>
  <si>
    <t>Development Zip Code</t>
  </si>
  <si>
    <t>Lattitude</t>
  </si>
  <si>
    <t>Longitude</t>
  </si>
  <si>
    <t>Not Awarded/ Withdrawn</t>
  </si>
  <si>
    <t>Allocation/Unit</t>
  </si>
  <si>
    <t>Total NRA</t>
  </si>
  <si>
    <t>Aver Unit Size</t>
  </si>
  <si>
    <t>Const Type</t>
  </si>
  <si>
    <t>Building Type</t>
  </si>
  <si>
    <t># of Stories</t>
  </si>
  <si>
    <t>Population Served</t>
  </si>
  <si>
    <t>Permanent Loan Interest Rates</t>
  </si>
  <si>
    <t>Syndication Rates</t>
  </si>
  <si>
    <t>Syndicator</t>
  </si>
  <si>
    <t>TDHCA Controllables Per Unit</t>
  </si>
  <si>
    <t>Sitework Per Unit</t>
  </si>
  <si>
    <t>High Cost Area Adjustment</t>
  </si>
  <si>
    <t>TDHCA HOME Funds (as Requested by App)</t>
  </si>
  <si>
    <t>Consultant</t>
  </si>
  <si>
    <t>Sitework Total (Excludes Demo)</t>
  </si>
  <si>
    <t>Rural/Urban</t>
  </si>
  <si>
    <t>Participating Jurisdiction?</t>
  </si>
  <si>
    <t>Census Tract Number</t>
  </si>
  <si>
    <t># of Bed- rooms</t>
  </si>
  <si>
    <t>Unit types should be entered from smallest to largest based on "# of Bedrooms" and "Sq. Ft. Per Unit."  "Unit Label" should correspond to the unit label or name used on the unit floor plan.  "Building Label" should conform to the building label or name on the building floor plan.  The total number of units per unit type and totals for "Total # of Units" and "Total Sq Ft. for Unit Type" should match the rent schedule and site plan.  If additional building types are needed, they are available by un-hiding columns Q through AA, and rows 51 through 79.</t>
  </si>
  <si>
    <t>Specifications and Amenities (check all that apply)</t>
  </si>
  <si>
    <r>
      <t>SITE WORK</t>
    </r>
    <r>
      <rPr>
        <b/>
        <vertAlign val="superscript"/>
        <sz val="10"/>
        <rFont val="Calibri"/>
        <family val="2"/>
      </rPr>
      <t>3</t>
    </r>
  </si>
  <si>
    <r>
      <t>DEVELOPER FEES</t>
    </r>
    <r>
      <rPr>
        <b/>
        <vertAlign val="superscript"/>
        <sz val="10"/>
        <rFont val="Calibri"/>
        <family val="2"/>
      </rPr>
      <t>3</t>
    </r>
  </si>
  <si>
    <r>
      <t>Housing consultant fees</t>
    </r>
    <r>
      <rPr>
        <vertAlign val="superscript"/>
        <sz val="10"/>
        <rFont val="Calibri"/>
        <family val="2"/>
      </rPr>
      <t>4</t>
    </r>
  </si>
  <si>
    <r>
      <t>CONSTRUCTION LOAN(S)</t>
    </r>
    <r>
      <rPr>
        <b/>
        <vertAlign val="superscript"/>
        <sz val="10"/>
        <rFont val="Calibri"/>
        <family val="2"/>
      </rPr>
      <t>3</t>
    </r>
  </si>
  <si>
    <r>
      <t>OTHER FINANCING COSTS</t>
    </r>
    <r>
      <rPr>
        <b/>
        <vertAlign val="superscript"/>
        <sz val="10"/>
        <rFont val="Calibri"/>
        <family val="2"/>
      </rPr>
      <t>3</t>
    </r>
  </si>
  <si>
    <r>
      <t>TOTAL HOUSING DEVELOPMENT COSTS</t>
    </r>
    <r>
      <rPr>
        <vertAlign val="superscript"/>
        <sz val="10"/>
        <rFont val="Calibri"/>
        <family val="2"/>
      </rPr>
      <t>5</t>
    </r>
  </si>
  <si>
    <r>
      <t>- Commercial Space Costs</t>
    </r>
    <r>
      <rPr>
        <vertAlign val="superscript"/>
        <sz val="10"/>
        <rFont val="Calibri"/>
        <family val="2"/>
      </rPr>
      <t>6</t>
    </r>
  </si>
  <si>
    <r>
      <t xml:space="preserve">Non-qualified portion of higher quality units </t>
    </r>
    <r>
      <rPr>
        <sz val="10"/>
        <rFont val="Arial"/>
        <family val="2"/>
      </rPr>
      <t>§</t>
    </r>
    <r>
      <rPr>
        <sz val="10"/>
        <rFont val="Calibri"/>
        <family val="2"/>
      </rPr>
      <t>42(d)(5)</t>
    </r>
  </si>
  <si>
    <r>
      <t>Applicable Percentage</t>
    </r>
    <r>
      <rPr>
        <vertAlign val="superscript"/>
        <sz val="10"/>
        <rFont val="Calibri"/>
        <family val="2"/>
      </rPr>
      <t>7</t>
    </r>
  </si>
  <si>
    <r>
      <t xml:space="preserve">Development Address </t>
    </r>
    <r>
      <rPr>
        <b/>
        <i/>
        <sz val="10"/>
        <color indexed="8"/>
        <rFont val="Calibri"/>
        <family val="2"/>
      </rPr>
      <t>(All Programs)</t>
    </r>
  </si>
  <si>
    <r>
      <t xml:space="preserve">Census Tract Information </t>
    </r>
    <r>
      <rPr>
        <b/>
        <i/>
        <sz val="10"/>
        <color indexed="8"/>
        <rFont val="Calibri"/>
        <family val="2"/>
      </rPr>
      <t>(All Programs)</t>
    </r>
  </si>
  <si>
    <r>
      <t xml:space="preserve">30% increase in Eligible Basis "Boost" </t>
    </r>
    <r>
      <rPr>
        <b/>
        <i/>
        <sz val="10"/>
        <color indexed="8"/>
        <rFont val="Calibri"/>
        <family val="2"/>
      </rPr>
      <t>(9% and 4% HTC Only)</t>
    </r>
  </si>
  <si>
    <r>
      <t xml:space="preserve">Development meets the criteria for the Opportunity Index as identified in </t>
    </r>
    <r>
      <rPr>
        <sz val="10"/>
        <color indexed="8"/>
        <rFont val="Calibri"/>
        <family val="2"/>
      </rPr>
      <t>§11.9(c)(4) of the Qualified Allocation Plan (Competitive HTC only)</t>
    </r>
  </si>
  <si>
    <r>
      <t xml:space="preserve">Resolutions </t>
    </r>
    <r>
      <rPr>
        <b/>
        <i/>
        <sz val="10"/>
        <color indexed="8"/>
        <rFont val="Calibri"/>
        <family val="2"/>
      </rPr>
      <t>(All Programs, if applicable)</t>
    </r>
  </si>
  <si>
    <t>Development will have:</t>
  </si>
  <si>
    <r>
      <t>The proposed Development is: (</t>
    </r>
    <r>
      <rPr>
        <b/>
        <i/>
        <sz val="11"/>
        <color indexed="8"/>
        <rFont val="Calibri"/>
        <family val="2"/>
      </rPr>
      <t>Check all that apply</t>
    </r>
    <r>
      <rPr>
        <b/>
        <sz val="11"/>
        <color indexed="8"/>
        <rFont val="Calibri"/>
        <family val="2"/>
      </rPr>
      <t>)</t>
    </r>
  </si>
  <si>
    <r>
      <t xml:space="preserve">Set-Aside </t>
    </r>
    <r>
      <rPr>
        <b/>
        <i/>
        <sz val="11"/>
        <color indexed="8"/>
        <rFont val="Calibri"/>
        <family val="2"/>
      </rPr>
      <t>(For Competitive HTC &amp; HOME Applications Only)</t>
    </r>
  </si>
  <si>
    <r>
      <t xml:space="preserve">Zoning and Flood Zone Designation </t>
    </r>
    <r>
      <rPr>
        <b/>
        <i/>
        <sz val="10"/>
        <color indexed="8"/>
        <rFont val="Calibri"/>
        <family val="2"/>
      </rPr>
      <t>(All Programs)</t>
    </r>
  </si>
  <si>
    <t>(HOME applicants only)</t>
  </si>
  <si>
    <t xml:space="preserve"> Quartile:</t>
  </si>
  <si>
    <t>Site Information Form Part III</t>
  </si>
  <si>
    <t>Development includes an additional 10% of units at 30% AMI (over the amount of units needed for point scoring).</t>
  </si>
  <si>
    <t xml:space="preserve">If Reconstruction, </t>
  </si>
  <si>
    <t>Units Demolished</t>
  </si>
  <si>
    <t>Units Reconstructed</t>
  </si>
  <si>
    <r>
      <t>Qualified Low Income Housing Development Election (</t>
    </r>
    <r>
      <rPr>
        <b/>
        <i/>
        <sz val="11"/>
        <color indexed="8"/>
        <rFont val="Calibri"/>
        <family val="2"/>
      </rPr>
      <t>HTC Applications only</t>
    </r>
    <r>
      <rPr>
        <b/>
        <sz val="11"/>
        <color indexed="8"/>
        <rFont val="Calibri"/>
        <family val="2"/>
      </rPr>
      <t>)</t>
    </r>
  </si>
  <si>
    <t>and/or:</t>
  </si>
  <si>
    <t>Previous TDHCA #</t>
  </si>
  <si>
    <t>If Adaptive Reuse, Additional Phase, or Scattered Site, include detailed information in the Narrative (4.) below.</t>
  </si>
  <si>
    <t xml:space="preserve">If Acquisition/Rehab or Rehab, original construction year:  </t>
  </si>
  <si>
    <t>BUILDING</t>
  </si>
  <si>
    <t>Cost Per Sq Ft</t>
  </si>
  <si>
    <t>HARD</t>
  </si>
  <si>
    <t xml:space="preserve"> Detached Garage Spaces</t>
  </si>
  <si>
    <t xml:space="preserve"> Uncovered Spaces</t>
  </si>
  <si>
    <t>Shed or Flat Roof Carport Spaces</t>
  </si>
  <si>
    <t>Attached Garage Spaces</t>
  </si>
  <si>
    <t>Structured Parking Garage Spaces</t>
  </si>
  <si>
    <t>Free</t>
  </si>
  <si>
    <t>Paid</t>
  </si>
  <si>
    <t>Number of Parking Spaces(consistent with Architectural Drawings):</t>
  </si>
  <si>
    <t xml:space="preserve">Common Area </t>
  </si>
  <si>
    <t xml:space="preserve">Interior Corridors </t>
  </si>
  <si>
    <t>Breezeways</t>
  </si>
  <si>
    <t>Total Breezeways Per Building Label</t>
  </si>
  <si>
    <t>Contingency</t>
  </si>
  <si>
    <t>TOTAL CONSTRUCTION CONTRACT</t>
  </si>
  <si>
    <r>
      <t>SOFT COSTS</t>
    </r>
    <r>
      <rPr>
        <b/>
        <vertAlign val="superscript"/>
        <sz val="10"/>
        <rFont val="Calibri"/>
        <family val="2"/>
      </rPr>
      <t>3</t>
    </r>
  </si>
  <si>
    <t>Subtotal Soft Cost</t>
  </si>
  <si>
    <t>Subtotal Developer Fees</t>
  </si>
  <si>
    <t>Federal grants used to finance costs in Eligible Basis</t>
  </si>
  <si>
    <t>Total Points claimed:</t>
  </si>
  <si>
    <t>Nonprofit</t>
  </si>
  <si>
    <t xml:space="preserve">  (May be greater than actual request)</t>
  </si>
  <si>
    <t>SPECIFICATIONS AND BUILDING/UNIT TYPE CONFIGURATION</t>
  </si>
  <si>
    <r>
      <t xml:space="preserve">Mandatory Community Assets </t>
    </r>
    <r>
      <rPr>
        <b/>
        <i/>
        <sz val="10"/>
        <color indexed="8"/>
        <rFont val="Calibri"/>
        <family val="2"/>
      </rPr>
      <t>(All Programs)</t>
    </r>
  </si>
  <si>
    <t>ACQUISITION + HARD</t>
  </si>
  <si>
    <t>TOTAL HARD COSTS</t>
  </si>
  <si>
    <t>TOTAL CONTRACTOR FEES</t>
  </si>
  <si>
    <t>Applicants are advised to ensure that figure is not rounding down to the maximum dollar figure to support the elected points.</t>
  </si>
  <si>
    <t>construction type</t>
  </si>
  <si>
    <t>community assets</t>
  </si>
  <si>
    <t xml:space="preserve">TOTAL BUILDING COSTS &amp; SITE WORK </t>
  </si>
  <si>
    <t>(including site amenities)</t>
  </si>
  <si>
    <t>2x</t>
  </si>
  <si>
    <t>1mile3year</t>
  </si>
  <si>
    <t>20%HTC</t>
  </si>
  <si>
    <t>senate district</t>
  </si>
  <si>
    <t>rep district</t>
  </si>
  <si>
    <t>construction typeII</t>
  </si>
  <si>
    <t>income median</t>
  </si>
  <si>
    <t>quartile</t>
  </si>
  <si>
    <t>poverty rate</t>
  </si>
  <si>
    <t>score e2</t>
  </si>
  <si>
    <t>US rep district</t>
  </si>
  <si>
    <t>Original Allocation File Num</t>
  </si>
  <si>
    <t>T-Drive Hyperlink</t>
  </si>
  <si>
    <t>Q Drive Hyperlink</t>
  </si>
  <si>
    <t>Secondary Allocation File Num</t>
  </si>
  <si>
    <t>Deal Type</t>
  </si>
  <si>
    <t>Deal Stage</t>
  </si>
  <si>
    <t>Map Excel</t>
  </si>
  <si>
    <t>Map google</t>
  </si>
  <si>
    <t>Appl Requested Award</t>
  </si>
  <si>
    <t>Recommended Award</t>
  </si>
  <si>
    <t>App Site Acquisition Costs</t>
  </si>
  <si>
    <t>App Bldg Total</t>
  </si>
  <si>
    <t>App Bldg Per Unit</t>
  </si>
  <si>
    <t>App Unadj Basis Total Cost</t>
  </si>
  <si>
    <t>App Unadj Basis Cost Per Unit</t>
  </si>
  <si>
    <t>TDHCA Total Bldg Cost</t>
  </si>
  <si>
    <t>TDHCA Bldg Cost Per Unit</t>
  </si>
  <si>
    <t>TDHCA Unadj Basis Total Cost</t>
  </si>
  <si>
    <t>TDHCA Unadj Basis Cost Per Unit</t>
  </si>
  <si>
    <t>App Controllables Per Unit</t>
  </si>
  <si>
    <t>App Total Expenses Per Unit</t>
  </si>
  <si>
    <t>TDHCA Total Expenses Per Unit</t>
  </si>
  <si>
    <t>Site Drawings</t>
  </si>
  <si>
    <t>REA Validation Code:</t>
  </si>
  <si>
    <r>
      <rPr>
        <vertAlign val="superscript"/>
        <sz val="10"/>
        <color indexed="8"/>
        <rFont val="Calibri"/>
        <family val="2"/>
      </rPr>
      <t>1</t>
    </r>
    <r>
      <rPr>
        <sz val="10"/>
        <color indexed="8"/>
        <rFont val="Calibri"/>
        <family val="2"/>
      </rPr>
      <t xml:space="preserve"> An itemized description of all "other" costs must be included at the end of this exhibit.</t>
    </r>
  </si>
  <si>
    <r>
      <rPr>
        <vertAlign val="superscript"/>
        <sz val="10"/>
        <color indexed="8"/>
        <rFont val="Calibri"/>
        <family val="2"/>
      </rPr>
      <t>2</t>
    </r>
    <r>
      <rPr>
        <sz val="10"/>
        <color indexed="8"/>
        <rFont val="Calibri"/>
        <family val="2"/>
      </rPr>
      <t xml:space="preserve"> All Off-Site costs must be justified by a Third Party engineer in accordance with the Department's format provided in the Offsite Cost Breakdown form.</t>
    </r>
  </si>
  <si>
    <r>
      <rPr>
        <vertAlign val="superscript"/>
        <sz val="10"/>
        <color indexed="8"/>
        <rFont val="Calibri"/>
        <family val="2"/>
      </rPr>
      <t>4</t>
    </r>
    <r>
      <rPr>
        <sz val="10"/>
        <color indexed="8"/>
        <rFont val="Calibri"/>
        <family val="2"/>
      </rPr>
      <t xml:space="preserve"> </t>
    </r>
    <r>
      <rPr>
        <i/>
        <sz val="10"/>
        <color indexed="8"/>
        <rFont val="Calibri"/>
        <family val="2"/>
      </rPr>
      <t>(HTC Only)</t>
    </r>
    <r>
      <rPr>
        <sz val="10"/>
        <color indexed="8"/>
        <rFont val="Calibri"/>
        <family val="2"/>
      </rPr>
      <t xml:space="preserve"> Only fees paid to a consultant for duties which are not ordinarily the responsibility of the developer, can be included in Eligible Basis. Otherwise, consulting fees are included in the calculation of maximum developer fees.</t>
    </r>
  </si>
  <si>
    <r>
      <rPr>
        <vertAlign val="superscript"/>
        <sz val="10"/>
        <color indexed="8"/>
        <rFont val="Calibri"/>
        <family val="2"/>
      </rPr>
      <t>5</t>
    </r>
    <r>
      <rPr>
        <sz val="10"/>
        <color indexed="8"/>
        <rFont val="Calibri"/>
        <family val="2"/>
      </rPr>
      <t xml:space="preserve"> </t>
    </r>
    <r>
      <rPr>
        <i/>
        <sz val="10"/>
        <color indexed="8"/>
        <rFont val="Calibri"/>
        <family val="2"/>
      </rPr>
      <t>(HTC Only)</t>
    </r>
    <r>
      <rPr>
        <sz val="10"/>
        <color indexed="8"/>
        <rFont val="Calibri"/>
        <family val="2"/>
      </rPr>
      <t xml:space="preserve"> Provide </t>
    </r>
    <r>
      <rPr>
        <b/>
        <u/>
        <sz val="10"/>
        <color indexed="8"/>
        <rFont val="Calibri"/>
        <family val="2"/>
      </rPr>
      <t>all</t>
    </r>
    <r>
      <rPr>
        <sz val="10"/>
        <color indexed="8"/>
        <rFont val="Calibri"/>
        <family val="2"/>
      </rPr>
      <t xml:space="preserve"> costs &amp; Eligible Basis associated with the Development.</t>
    </r>
  </si>
  <si>
    <r>
      <rPr>
        <vertAlign val="superscript"/>
        <sz val="10"/>
        <color indexed="8"/>
        <rFont val="Calibri"/>
        <family val="2"/>
      </rPr>
      <t xml:space="preserve">6 </t>
    </r>
    <r>
      <rPr>
        <i/>
        <sz val="10"/>
        <color indexed="8"/>
        <rFont val="Calibri"/>
        <family val="2"/>
      </rPr>
      <t>(HTC Only)</t>
    </r>
    <r>
      <rPr>
        <sz val="10"/>
        <color indexed="8"/>
        <rFont val="Calibri"/>
        <family val="2"/>
      </rPr>
      <t xml:space="preserve"> Costs associated with  construction of facilities that generate revenue through commercial uses or from fees charged to tenants (covered parking individual storage units, etc.) must not be included in Eligible Basis and must be removed from "Total Housing Development Costs" to determine "Total Residential Development Costs."</t>
    </r>
  </si>
  <si>
    <r>
      <rPr>
        <vertAlign val="superscript"/>
        <sz val="10"/>
        <color indexed="8"/>
        <rFont val="Calibri"/>
        <family val="2"/>
      </rPr>
      <t>7</t>
    </r>
    <r>
      <rPr>
        <sz val="10"/>
        <color indexed="8"/>
        <rFont val="Calibri"/>
        <family val="2"/>
      </rPr>
      <t xml:space="preserve"> </t>
    </r>
    <r>
      <rPr>
        <i/>
        <sz val="10"/>
        <color indexed="8"/>
        <rFont val="Calibri"/>
        <family val="2"/>
      </rPr>
      <t>(HTC Only)</t>
    </r>
    <r>
      <rPr>
        <sz val="10"/>
        <color indexed="8"/>
        <rFont val="Calibri"/>
        <family val="2"/>
      </rPr>
      <t xml:space="preserve"> Use the appropriate Applicable Percentages as defined in </t>
    </r>
    <r>
      <rPr>
        <sz val="10"/>
        <color indexed="8"/>
        <rFont val="Calibri"/>
        <family val="2"/>
      </rPr>
      <t>§10.3 of the Uniform Mutifamily Rules</t>
    </r>
    <r>
      <rPr>
        <sz val="10"/>
        <color indexed="8"/>
        <rFont val="Calibri"/>
        <family val="2"/>
      </rPr>
      <t>.</t>
    </r>
  </si>
  <si>
    <t>DDA</t>
  </si>
  <si>
    <t>** Resolution not due until Resolutions Delivery Date for Tax-Exempt Bond Developments</t>
  </si>
  <si>
    <t>Development is in a QCT with 20% or greater Housing Tax Credit Units per household, and a resolution from the Governing Body of the appropriate municipality or county allowing the construction of the Development is included behind Tab 8**</t>
  </si>
  <si>
    <t>Is the seller affiliated with the Applicant, Principal, sponsor, or any Development Team member?</t>
  </si>
  <si>
    <t>If "Yes," please explain:</t>
  </si>
  <si>
    <t>Detention</t>
  </si>
  <si>
    <t>Asbestos Abatement (Rehabilitation Only)</t>
  </si>
  <si>
    <t>Relationship:</t>
  </si>
  <si>
    <t>Floor Composition &amp; Wall Height:</t>
  </si>
  <si>
    <t>Ceiling Height</t>
  </si>
  <si>
    <t>Upper Floor(s) Ceiling Height (Townhome Only)</t>
  </si>
  <si>
    <t>% Other</t>
  </si>
  <si>
    <t>Annual Property Taxes</t>
  </si>
  <si>
    <t>Payments in Lieu of Taxes</t>
  </si>
  <si>
    <r>
      <t>OFF-SITES</t>
    </r>
    <r>
      <rPr>
        <b/>
        <vertAlign val="superscript"/>
        <sz val="11"/>
        <color indexed="12"/>
        <rFont val="Calibri"/>
        <family val="2"/>
      </rPr>
      <t>2</t>
    </r>
  </si>
  <si>
    <t>Asbestos Abatement (Demolition Only)</t>
  </si>
  <si>
    <t>Hazard &amp; liability insurance</t>
  </si>
  <si>
    <t>Describe all sources of funds. Information must be consistent with the information provided throughout the Application (i.e. Financing Narrative, Term Sheets and Development Cost Schedule).</t>
  </si>
  <si>
    <t>Enter as a negative #</t>
  </si>
  <si>
    <t>Supportive Services (Staffing/Contracted Services)</t>
  </si>
  <si>
    <t>Financing Narrative and Capitalization Summary</t>
  </si>
  <si>
    <t>Briefly describe the complete financing plan for the Development, including a discussion of the sources of funds.  The information must be consistent with all other documentation in this section.  Provide sufficient detail so that the reader can understand all terms related to each source that are not readily apparent above or in the term sheets.</t>
  </si>
  <si>
    <t>Fflat Fee</t>
  </si>
  <si>
    <r>
      <t>Utilities</t>
    </r>
    <r>
      <rPr>
        <sz val="10"/>
        <rFont val="Times New Roman"/>
        <family val="1"/>
      </rPr>
      <t xml:space="preserve">  (Enter Only Property Paid Expense)</t>
    </r>
  </si>
  <si>
    <r>
      <t xml:space="preserve">Development Site is within a 1 mile radius (urban) or 2 mile radius (rural) of at least 6 eligible amenities and/or services pursuant to </t>
    </r>
    <r>
      <rPr>
        <sz val="10"/>
        <color indexed="8"/>
        <rFont val="Calibri"/>
        <family val="2"/>
      </rPr>
      <t>§10.101 of the Uniform Multifamily Rules</t>
    </r>
    <r>
      <rPr>
        <sz val="10"/>
        <color indexed="8"/>
        <rFont val="Calibri"/>
        <family val="2"/>
      </rPr>
      <t>. A map showing the Development Site, scale showing radius, and the location of the amenities is included behind this tab.</t>
    </r>
  </si>
  <si>
    <r>
      <t xml:space="preserve">Check the boxes of true statements below.  Resolutions must be provided to demonstrate eligibility for any </t>
    </r>
    <r>
      <rPr>
        <b/>
        <i/>
        <sz val="10"/>
        <color indexed="8"/>
        <rFont val="Calibri"/>
        <family val="2"/>
      </rPr>
      <t>unchecked</t>
    </r>
    <r>
      <rPr>
        <b/>
        <sz val="10"/>
        <color indexed="8"/>
        <rFont val="Calibri"/>
        <family val="2"/>
      </rPr>
      <t xml:space="preserve"> </t>
    </r>
    <r>
      <rPr>
        <sz val="10"/>
        <color indexed="8"/>
        <rFont val="Calibri"/>
        <family val="2"/>
      </rPr>
      <t>item.</t>
    </r>
  </si>
  <si>
    <r>
      <rPr>
        <b/>
        <sz val="10"/>
        <color indexed="8"/>
        <rFont val="Calibri"/>
        <family val="2"/>
      </rPr>
      <t>Twice the State Average Per Capita.</t>
    </r>
    <r>
      <rPr>
        <sz val="10"/>
        <color indexed="8"/>
        <rFont val="Calibri"/>
        <family val="2"/>
      </rPr>
      <t xml:space="preserve">  The proposed Development is </t>
    </r>
    <r>
      <rPr>
        <b/>
        <u/>
        <sz val="10"/>
        <color indexed="8"/>
        <rFont val="Calibri"/>
        <family val="2"/>
      </rPr>
      <t>NOT</t>
    </r>
    <r>
      <rPr>
        <sz val="10"/>
        <color indexed="8"/>
        <rFont val="Calibri"/>
        <family val="2"/>
      </rPr>
      <t xml:space="preserve"> located in a municipality or a county that has more than twice the state average of units per capita supported by Tax Credits or Private activity Bonds. (QAP </t>
    </r>
    <r>
      <rPr>
        <sz val="10"/>
        <color indexed="8"/>
        <rFont val="Calibri"/>
        <family val="2"/>
      </rPr>
      <t>§11.3(b))</t>
    </r>
  </si>
  <si>
    <r>
      <t xml:space="preserve">One Mile Three Year Rule.  </t>
    </r>
    <r>
      <rPr>
        <sz val="10"/>
        <color indexed="8"/>
        <rFont val="Calibri"/>
        <family val="2"/>
      </rPr>
      <t xml:space="preserve">The proposed Development is located outside an MSA or in a county with a population of less than one million </t>
    </r>
    <r>
      <rPr>
        <b/>
        <u/>
        <sz val="10"/>
        <color indexed="8"/>
        <rFont val="Calibri"/>
        <family val="2"/>
      </rPr>
      <t>OR</t>
    </r>
    <r>
      <rPr>
        <sz val="10"/>
        <color indexed="8"/>
        <rFont val="Calibri"/>
        <family val="2"/>
      </rPr>
      <t xml:space="preserve"> is </t>
    </r>
    <r>
      <rPr>
        <b/>
        <u/>
        <sz val="10"/>
        <color indexed="8"/>
        <rFont val="Calibri"/>
        <family val="2"/>
      </rPr>
      <t>NOT</t>
    </r>
    <r>
      <rPr>
        <sz val="10"/>
        <color indexed="8"/>
        <rFont val="Calibri"/>
        <family val="2"/>
      </rPr>
      <t xml:space="preserve"> a New Construction or Adaptive Reuse development that will be located one mile or less from a new construction or terminated/withdrawn HTC or Bond development serving the same type of household. (QAP §11.3(c))</t>
    </r>
  </si>
  <si>
    <r>
      <rPr>
        <b/>
        <sz val="10"/>
        <color indexed="8"/>
        <rFont val="Calibri"/>
        <family val="2"/>
      </rPr>
      <t>Limitations on Developments in Certain Census Tracts.</t>
    </r>
    <r>
      <rPr>
        <sz val="10"/>
        <color indexed="8"/>
        <rFont val="Calibri"/>
        <family val="2"/>
      </rPr>
      <t xml:space="preserve">  The proposed Development is </t>
    </r>
    <r>
      <rPr>
        <b/>
        <u/>
        <sz val="10"/>
        <color indexed="8"/>
        <rFont val="Calibri"/>
        <family val="2"/>
      </rPr>
      <t>NOT</t>
    </r>
    <r>
      <rPr>
        <sz val="10"/>
        <color indexed="8"/>
        <rFont val="Calibri"/>
        <family val="2"/>
      </rPr>
      <t xml:space="preserve"> a New Construction or Adaptive Reuse development that will be located in a census tract that has more than 20% HTC units per total households. (QAP §11.3(d))</t>
    </r>
  </si>
  <si>
    <t>Identify all of the sellers of the proposed property for the 36 months prior to the first day of the Application Acceptance Period and their relationship, if any, to the Development Team.</t>
  </si>
  <si>
    <r>
      <t xml:space="preserve">Title Commitment or Title Policy is included behind this tab ( as requested in the Multifamily Rules </t>
    </r>
    <r>
      <rPr>
        <sz val="10"/>
        <color indexed="8"/>
        <rFont val="Calibri"/>
        <family val="2"/>
      </rPr>
      <t>§10.204(12)).</t>
    </r>
  </si>
  <si>
    <t>Qualified Census tract</t>
  </si>
  <si>
    <t>high cost area adjustment</t>
  </si>
  <si>
    <t>free parking spots</t>
  </si>
  <si>
    <t>score d2</t>
  </si>
  <si>
    <t>score d7</t>
  </si>
  <si>
    <t>total units</t>
  </si>
  <si>
    <t>Community Affairs:</t>
  </si>
  <si>
    <t>CEAP</t>
  </si>
  <si>
    <t>DOE</t>
  </si>
  <si>
    <t>HHSP</t>
  </si>
  <si>
    <t>CSBG</t>
  </si>
  <si>
    <t>ESG</t>
  </si>
  <si>
    <t>CFDC</t>
  </si>
  <si>
    <t>HTF/OCI:</t>
  </si>
  <si>
    <t>AYBR</t>
  </si>
  <si>
    <t>Bootstrap</t>
  </si>
  <si>
    <t>Self-Help</t>
  </si>
  <si>
    <t>elderly preference</t>
  </si>
  <si>
    <t>floodplain</t>
  </si>
  <si>
    <t>HOME deferred forgivable</t>
  </si>
  <si>
    <t>score c8</t>
  </si>
  <si>
    <t>score e8</t>
  </si>
  <si>
    <t>Local Political Subdivision</t>
  </si>
  <si>
    <t>developer name</t>
  </si>
  <si>
    <t>developer contact name</t>
  </si>
  <si>
    <t>developer email</t>
  </si>
  <si>
    <t>developer interest</t>
  </si>
  <si>
    <t>unused credit or penalty fee</t>
  </si>
  <si>
    <t>terminatiof relationship</t>
  </si>
  <si>
    <t>undesirable neighborhood char.</t>
  </si>
  <si>
    <t>HOME$ direct</t>
  </si>
  <si>
    <t>HOME$ deferred</t>
  </si>
  <si>
    <t>CHDO$</t>
  </si>
  <si>
    <t>4THC$</t>
  </si>
  <si>
    <t>Person/Role:</t>
  </si>
  <si>
    <t xml:space="preserve">         </t>
  </si>
  <si>
    <t>Email Address:</t>
  </si>
  <si>
    <t>List experience with all TDHCA rental development programs (including: HTC, HTC Exchange, HOME (RHD), and BOND) that you have controlled at any time.</t>
  </si>
  <si>
    <t>Control began (mm/dd/yy)</t>
  </si>
  <si>
    <t>Control  End (mm/dd/yy)</t>
  </si>
  <si>
    <t>City &amp; State of Home Address:</t>
  </si>
  <si>
    <t xml:space="preserve">Complete a separate form for all parties involved in the application or requested ownership transfer being considered  (i.e. organizations,  entities, natural persons, etc. that has or will have a controlling interest or oversight). This form should also be completed for each board member, individual with signature authority, executive director, or elected official that represents the person/entity (as applicable).  </t>
  </si>
  <si>
    <r>
      <t xml:space="preserve">Uniform Previous Participation - Programs Covered Under 10 TAC §1.301                                                       </t>
    </r>
    <r>
      <rPr>
        <sz val="16"/>
        <color indexed="8"/>
        <rFont val="Calibri"/>
        <family val="2"/>
      </rPr>
      <t xml:space="preserve"> </t>
    </r>
    <r>
      <rPr>
        <sz val="12"/>
        <color indexed="8"/>
        <rFont val="Calibri"/>
        <family val="2"/>
      </rPr>
      <t>This form is used for multifamily awards and ownership transfers</t>
    </r>
  </si>
  <si>
    <t xml:space="preserve">  By selecting this box I certify that I have no prior experience with any TDHCA administered affordable rental program. </t>
  </si>
  <si>
    <t xml:space="preserve">  By selecting this box I certify to not participating in a TDHCA CA or Single Family Program in the last 3 years. </t>
  </si>
  <si>
    <t>Identify all Community Affairs (CA) and Single Family Department programs that you have participated in within the last three(3) years by placing an "X" next to the program name.</t>
  </si>
  <si>
    <t>LIHEAP WAP</t>
  </si>
  <si>
    <t>HOME &amp; Homeless:</t>
  </si>
  <si>
    <t>ESG CARES</t>
  </si>
  <si>
    <t>NSP:</t>
  </si>
  <si>
    <t>CSBG
Discretionary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</si>
</sst>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quot;$&quot;#,##0"/>
    <numFmt numFmtId="166" formatCode="_(* #,##0_);_(* \(#,##0\);_(* &quot;-&quot;??_);_(@_)"/>
    <numFmt numFmtId="167" formatCode="_(&quot;$&quot;* #,##0_);_(&quot;$&quot;* \(#,##0\);_(&quot;$&quot;* &quot;-&quot;??_);_(@_)"/>
    <numFmt numFmtId="168" formatCode="&quot;$&quot;#,##0.00"/>
    <numFmt numFmtId="169" formatCode="[&lt;=9999999]###\-####;\(###\)\ ###\-####"/>
    <numFmt numFmtId="170" formatCode="[$-409]m/d/yy\ h:mm\ AM/PM;@"/>
    <numFmt numFmtId="174" formatCode="mm/dd/yy;@"/>
  </numFmts>
  <fonts count="83" x14ac:knownFonts="1">
    <font>
      <sz val="11"/>
      <color theme="1"/>
      <name val="Calibri"/>
      <family val="2"/>
      <scheme val="minor"/>
    </font>
    <font>
      <sz val="11"/>
      <color indexed="8"/>
      <name val="Calibri"/>
      <family val="2"/>
    </font>
    <font>
      <sz val="10"/>
      <name val="Arial"/>
      <family val="2"/>
    </font>
    <font>
      <u/>
      <sz val="10"/>
      <color indexed="12"/>
      <name val="Arial"/>
      <family val="2"/>
    </font>
    <font>
      <sz val="10"/>
      <color indexed="8"/>
      <name val="Calibri"/>
      <family val="2"/>
    </font>
    <font>
      <sz val="10"/>
      <name val="Arial Narrow"/>
      <family val="2"/>
    </font>
    <font>
      <b/>
      <sz val="10"/>
      <name val="Times New Roman"/>
      <family val="1"/>
    </font>
    <font>
      <sz val="10"/>
      <name val="Times New Roman"/>
      <family val="1"/>
    </font>
    <font>
      <b/>
      <sz val="12"/>
      <color indexed="12"/>
      <name val="Times New Roman"/>
      <family val="1"/>
    </font>
    <font>
      <sz val="12"/>
      <name val="Arial"/>
      <family val="2"/>
    </font>
    <font>
      <sz val="9"/>
      <name val="Times New Roman"/>
      <family val="1"/>
    </font>
    <font>
      <sz val="11"/>
      <name val="Times New Roman"/>
      <family val="1"/>
    </font>
    <font>
      <b/>
      <sz val="11"/>
      <name val="Times New Roman"/>
      <family val="1"/>
    </font>
    <font>
      <b/>
      <sz val="9"/>
      <name val="Times New Roman"/>
      <family val="1"/>
    </font>
    <font>
      <i/>
      <sz val="11"/>
      <name val="Times New Roman"/>
      <family val="1"/>
    </font>
    <font>
      <b/>
      <sz val="11"/>
      <color indexed="8"/>
      <name val="Calibri"/>
      <family val="2"/>
    </font>
    <font>
      <sz val="10"/>
      <name val="Arial"/>
      <family val="2"/>
    </font>
    <font>
      <b/>
      <sz val="16"/>
      <name val="Calibri"/>
      <family val="2"/>
    </font>
    <font>
      <i/>
      <sz val="10"/>
      <color indexed="8"/>
      <name val="Calibri"/>
      <family val="2"/>
    </font>
    <font>
      <b/>
      <u/>
      <sz val="10"/>
      <color indexed="8"/>
      <name val="Calibri"/>
      <family val="2"/>
    </font>
    <font>
      <vertAlign val="superscript"/>
      <sz val="10"/>
      <color indexed="8"/>
      <name val="Calibri"/>
      <family val="2"/>
    </font>
    <font>
      <i/>
      <sz val="11"/>
      <color indexed="8"/>
      <name val="Calibri"/>
      <family val="2"/>
    </font>
    <font>
      <b/>
      <i/>
      <sz val="11"/>
      <color indexed="8"/>
      <name val="Calibri"/>
      <family val="2"/>
    </font>
    <font>
      <sz val="11"/>
      <name val="Calibri"/>
      <family val="2"/>
    </font>
    <font>
      <b/>
      <i/>
      <sz val="11"/>
      <name val="Calibri"/>
      <family val="2"/>
    </font>
    <font>
      <u/>
      <sz val="11"/>
      <name val="Calibri"/>
      <family val="2"/>
    </font>
    <font>
      <b/>
      <sz val="11"/>
      <name val="Calibri"/>
      <family val="2"/>
    </font>
    <font>
      <b/>
      <sz val="10"/>
      <color indexed="8"/>
      <name val="Calibri"/>
      <family val="2"/>
    </font>
    <font>
      <sz val="10"/>
      <name val="Calibri"/>
      <family val="2"/>
    </font>
    <font>
      <vertAlign val="superscript"/>
      <sz val="10"/>
      <name val="Calibri"/>
      <family val="2"/>
    </font>
    <font>
      <i/>
      <sz val="10"/>
      <name val="Calibri"/>
      <family val="2"/>
    </font>
    <font>
      <b/>
      <sz val="10"/>
      <name val="Calibri"/>
      <family val="2"/>
    </font>
    <font>
      <sz val="12"/>
      <color indexed="8"/>
      <name val="Calibri"/>
      <family val="2"/>
    </font>
    <font>
      <sz val="10"/>
      <color indexed="12"/>
      <name val="Calibri"/>
      <family val="2"/>
    </font>
    <font>
      <sz val="9"/>
      <color indexed="12"/>
      <name val="Calibri"/>
      <family val="2"/>
    </font>
    <font>
      <b/>
      <sz val="16"/>
      <color indexed="8"/>
      <name val="Calibri"/>
      <family val="2"/>
    </font>
    <font>
      <b/>
      <i/>
      <sz val="10"/>
      <color indexed="8"/>
      <name val="Calibri"/>
      <family val="2"/>
    </font>
    <font>
      <b/>
      <sz val="12"/>
      <color indexed="8"/>
      <name val="Calibri"/>
      <family val="2"/>
    </font>
    <font>
      <sz val="9"/>
      <name val="Calibri"/>
      <family val="2"/>
    </font>
    <font>
      <b/>
      <sz val="12"/>
      <name val="Calibri"/>
      <family val="2"/>
    </font>
    <font>
      <b/>
      <sz val="11"/>
      <color indexed="10"/>
      <name val="Calibri"/>
      <family val="2"/>
    </font>
    <font>
      <b/>
      <sz val="10"/>
      <color indexed="10"/>
      <name val="Calibri"/>
      <family val="2"/>
    </font>
    <font>
      <sz val="16"/>
      <color indexed="8"/>
      <name val="Calibri"/>
      <family val="2"/>
    </font>
    <font>
      <b/>
      <sz val="12"/>
      <color indexed="12"/>
      <name val="Calibri"/>
      <family val="2"/>
    </font>
    <font>
      <sz val="10"/>
      <color indexed="48"/>
      <name val="Calibri"/>
      <family val="2"/>
    </font>
    <font>
      <b/>
      <sz val="10"/>
      <color indexed="48"/>
      <name val="Calibri"/>
      <family val="2"/>
    </font>
    <font>
      <sz val="11"/>
      <color indexed="48"/>
      <name val="Calibri"/>
      <family val="2"/>
    </font>
    <font>
      <b/>
      <sz val="11"/>
      <color indexed="48"/>
      <name val="Calibri"/>
      <family val="2"/>
    </font>
    <font>
      <b/>
      <sz val="11"/>
      <color indexed="12"/>
      <name val="Calibri"/>
      <family val="2"/>
    </font>
    <font>
      <i/>
      <sz val="11"/>
      <name val="Calibri"/>
      <family val="2"/>
    </font>
    <font>
      <sz val="11"/>
      <color indexed="12"/>
      <name val="Calibri"/>
      <family val="2"/>
    </font>
    <font>
      <b/>
      <sz val="10.5"/>
      <name val="Calibri"/>
      <family val="2"/>
    </font>
    <font>
      <b/>
      <sz val="10.5"/>
      <color indexed="8"/>
      <name val="Calibri"/>
      <family val="2"/>
    </font>
    <font>
      <sz val="8"/>
      <color indexed="81"/>
      <name val="Tahoma"/>
      <family val="2"/>
    </font>
    <font>
      <b/>
      <sz val="8"/>
      <color indexed="81"/>
      <name val="Tahoma"/>
      <family val="2"/>
    </font>
    <font>
      <i/>
      <sz val="10"/>
      <name val="Times New Roman"/>
      <family val="1"/>
    </font>
    <font>
      <u/>
      <sz val="10"/>
      <name val="Times New Roman"/>
      <family val="1"/>
    </font>
    <font>
      <sz val="10"/>
      <color indexed="12"/>
      <name val="Times New Roman"/>
      <family val="1"/>
    </font>
    <font>
      <sz val="8"/>
      <name val="Times New Roman"/>
      <family val="1"/>
    </font>
    <font>
      <b/>
      <sz val="8"/>
      <name val="Times New Roman"/>
      <family val="1"/>
    </font>
    <font>
      <i/>
      <sz val="10"/>
      <color indexed="12"/>
      <name val="Times New Roman"/>
      <family val="1"/>
    </font>
    <font>
      <sz val="10"/>
      <color indexed="62"/>
      <name val="Times New Roman"/>
      <family val="1"/>
    </font>
    <font>
      <b/>
      <sz val="10"/>
      <color indexed="10"/>
      <name val="Times New Roman"/>
      <family val="1"/>
    </font>
    <font>
      <sz val="11"/>
      <name val="Arial Narrow"/>
      <family val="2"/>
    </font>
    <font>
      <b/>
      <sz val="10"/>
      <color indexed="12"/>
      <name val="Calibri"/>
      <family val="2"/>
    </font>
    <font>
      <b/>
      <vertAlign val="superscript"/>
      <sz val="10"/>
      <name val="Calibri"/>
      <family val="2"/>
    </font>
    <font>
      <b/>
      <i/>
      <sz val="10"/>
      <name val="Calibri"/>
      <family val="2"/>
    </font>
    <font>
      <b/>
      <u/>
      <sz val="11"/>
      <color indexed="12"/>
      <name val="Calibri"/>
      <family val="2"/>
    </font>
    <font>
      <b/>
      <sz val="9"/>
      <name val="Calibri"/>
      <family val="2"/>
    </font>
    <font>
      <b/>
      <sz val="9"/>
      <color indexed="81"/>
      <name val="Tahoma"/>
      <family val="2"/>
    </font>
    <font>
      <sz val="11"/>
      <color indexed="12"/>
      <name val="Times New Roman"/>
      <family val="1"/>
    </font>
    <font>
      <u/>
      <sz val="10"/>
      <color indexed="12"/>
      <name val="Calibri"/>
      <family val="2"/>
    </font>
    <font>
      <i/>
      <sz val="9"/>
      <color indexed="12"/>
      <name val="Calibri"/>
      <family val="2"/>
    </font>
    <font>
      <b/>
      <i/>
      <sz val="11"/>
      <color indexed="12"/>
      <name val="Times New Roman"/>
      <family val="1"/>
    </font>
    <font>
      <u/>
      <sz val="11"/>
      <color indexed="12"/>
      <name val="Arial"/>
      <family val="2"/>
    </font>
    <font>
      <sz val="10"/>
      <color indexed="9"/>
      <name val="Arial"/>
      <family val="2"/>
    </font>
    <font>
      <b/>
      <vertAlign val="superscript"/>
      <sz val="11"/>
      <color indexed="12"/>
      <name val="Calibri"/>
      <family val="2"/>
    </font>
    <font>
      <sz val="9"/>
      <color indexed="81"/>
      <name val="Tahoma"/>
      <family val="2"/>
    </font>
    <font>
      <sz val="11"/>
      <color indexed="8"/>
      <name val="Calibri"/>
      <family val="2"/>
    </font>
    <font>
      <sz val="11"/>
      <color indexed="9"/>
      <name val="Calibri"/>
      <family val="2"/>
    </font>
    <font>
      <b/>
      <sz val="11"/>
      <color indexed="8"/>
      <name val="Calibri"/>
      <family val="2"/>
    </font>
    <font>
      <sz val="10"/>
      <color indexed="8"/>
      <name val="Calibri"/>
      <family val="2"/>
    </font>
    <font>
      <b/>
      <sz val="11"/>
      <color theme="1"/>
      <name val="Calibri"/>
      <family val="2"/>
      <scheme val="minor"/>
    </font>
  </fonts>
  <fills count="14">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22"/>
        <bgColor indexed="22"/>
      </patternFill>
    </fill>
    <fill>
      <patternFill patternType="solid">
        <fgColor indexed="40"/>
        <bgColor indexed="64"/>
      </patternFill>
    </fill>
    <fill>
      <patternFill patternType="lightUp">
        <bgColor indexed="55"/>
      </patternFill>
    </fill>
    <fill>
      <patternFill patternType="solid">
        <fgColor indexed="10"/>
        <bgColor indexed="64"/>
      </patternFill>
    </fill>
    <fill>
      <patternFill patternType="solid">
        <fgColor indexed="31"/>
        <bgColor indexed="64"/>
      </patternFill>
    </fill>
    <fill>
      <patternFill patternType="solid">
        <fgColor indexed="23"/>
        <bgColor indexed="64"/>
      </patternFill>
    </fill>
    <fill>
      <patternFill patternType="solid">
        <fgColor rgb="FFFFFFCC"/>
        <bgColor indexed="64"/>
      </patternFill>
    </fill>
  </fills>
  <borders count="82">
    <border>
      <left/>
      <right/>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hair">
        <color indexed="64"/>
      </left>
      <right style="hair">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s>
  <cellStyleXfs count="14">
    <xf numFmtId="0" fontId="0" fillId="0" borderId="0"/>
    <xf numFmtId="43" fontId="2"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2" fillId="0" borderId="0"/>
    <xf numFmtId="0" fontId="16"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1115">
    <xf numFmtId="0" fontId="0" fillId="0" borderId="0" xfId="0"/>
    <xf numFmtId="0" fontId="5" fillId="0" borderId="0" xfId="0" applyFont="1" applyProtection="1"/>
    <xf numFmtId="0" fontId="7" fillId="0" borderId="0" xfId="0" applyFont="1" applyProtection="1"/>
    <xf numFmtId="0" fontId="31" fillId="0" borderId="0" xfId="0" applyFont="1" applyBorder="1" applyAlignment="1" applyProtection="1">
      <alignment horizontal="right"/>
    </xf>
    <xf numFmtId="0" fontId="8" fillId="0" borderId="0" xfId="0" applyFont="1" applyFill="1" applyBorder="1" applyAlignment="1" applyProtection="1">
      <alignment horizontal="left"/>
    </xf>
    <xf numFmtId="0" fontId="6" fillId="0" borderId="0" xfId="0" applyFont="1" applyBorder="1" applyAlignment="1" applyProtection="1">
      <alignment horizontal="right"/>
    </xf>
    <xf numFmtId="0" fontId="9" fillId="0" borderId="0" xfId="0" applyFont="1" applyBorder="1" applyAlignment="1" applyProtection="1"/>
    <xf numFmtId="166" fontId="11" fillId="0" borderId="1" xfId="1" applyNumberFormat="1" applyFont="1" applyBorder="1" applyAlignment="1" applyProtection="1">
      <alignment vertical="center"/>
    </xf>
    <xf numFmtId="37" fontId="11" fillId="0" borderId="2" xfId="1" applyNumberFormat="1" applyFont="1" applyBorder="1" applyAlignment="1" applyProtection="1">
      <alignment vertical="center"/>
    </xf>
    <xf numFmtId="166" fontId="11" fillId="0" borderId="3" xfId="1" applyNumberFormat="1" applyFont="1" applyBorder="1" applyAlignment="1" applyProtection="1">
      <alignment vertical="center"/>
    </xf>
    <xf numFmtId="166" fontId="11" fillId="0" borderId="4" xfId="1" applyNumberFormat="1" applyFont="1" applyBorder="1" applyAlignment="1" applyProtection="1">
      <alignment vertical="center"/>
    </xf>
    <xf numFmtId="37" fontId="12" fillId="0" borderId="5" xfId="1" applyNumberFormat="1" applyFont="1" applyBorder="1" applyAlignment="1" applyProtection="1">
      <alignment horizontal="center"/>
    </xf>
    <xf numFmtId="166" fontId="11" fillId="0" borderId="6" xfId="0" applyNumberFormat="1" applyFont="1" applyBorder="1" applyProtection="1"/>
    <xf numFmtId="0" fontId="11" fillId="0" borderId="7" xfId="0" applyFont="1" applyBorder="1" applyAlignment="1" applyProtection="1">
      <alignment vertical="center"/>
    </xf>
    <xf numFmtId="0" fontId="11" fillId="0" borderId="8" xfId="0" applyFont="1" applyBorder="1" applyAlignment="1" applyProtection="1">
      <alignment vertical="center"/>
    </xf>
    <xf numFmtId="168" fontId="11" fillId="0" borderId="9" xfId="0" applyNumberFormat="1" applyFont="1" applyFill="1" applyBorder="1" applyAlignment="1" applyProtection="1">
      <alignment vertical="center"/>
    </xf>
    <xf numFmtId="0" fontId="11" fillId="0" borderId="10" xfId="0" applyFont="1" applyBorder="1" applyAlignment="1" applyProtection="1">
      <alignment vertical="center"/>
    </xf>
    <xf numFmtId="0" fontId="11" fillId="0" borderId="11" xfId="0" applyFont="1" applyBorder="1" applyAlignment="1" applyProtection="1">
      <alignment vertical="center"/>
    </xf>
    <xf numFmtId="0" fontId="11" fillId="0" borderId="0" xfId="0" applyFont="1" applyBorder="1" applyAlignment="1" applyProtection="1">
      <alignment vertical="center"/>
    </xf>
    <xf numFmtId="4" fontId="11" fillId="0" borderId="12" xfId="0" applyNumberFormat="1" applyFont="1" applyFill="1" applyBorder="1" applyAlignment="1" applyProtection="1">
      <alignment vertical="center"/>
    </xf>
    <xf numFmtId="0" fontId="13" fillId="0" borderId="11" xfId="0" quotePrefix="1" applyFont="1" applyBorder="1" applyAlignment="1" applyProtection="1">
      <alignment horizontal="left" vertical="center"/>
    </xf>
    <xf numFmtId="168" fontId="12" fillId="0" borderId="13" xfId="0" applyNumberFormat="1"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14" xfId="0" applyFont="1" applyFill="1" applyBorder="1" applyAlignment="1" applyProtection="1">
      <alignment horizontal="left" vertical="center"/>
    </xf>
    <xf numFmtId="166" fontId="11" fillId="0" borderId="15" xfId="1" applyNumberFormat="1" applyFont="1" applyBorder="1" applyAlignment="1" applyProtection="1">
      <alignment horizontal="right" vertical="center"/>
    </xf>
    <xf numFmtId="166" fontId="11" fillId="0" borderId="6" xfId="1" applyNumberFormat="1" applyFont="1" applyBorder="1" applyAlignment="1" applyProtection="1">
      <alignment horizontal="right" vertical="center"/>
    </xf>
    <xf numFmtId="0" fontId="12" fillId="0" borderId="16" xfId="0" quotePrefix="1" applyFont="1" applyBorder="1" applyAlignment="1" applyProtection="1">
      <alignment vertical="center"/>
    </xf>
    <xf numFmtId="0" fontId="11" fillId="0" borderId="17" xfId="0" applyFont="1" applyBorder="1" applyAlignment="1" applyProtection="1">
      <alignment vertical="center"/>
    </xf>
    <xf numFmtId="0" fontId="11" fillId="0" borderId="17" xfId="0" applyFont="1" applyBorder="1" applyAlignment="1" applyProtection="1">
      <alignment horizontal="right" vertical="center"/>
    </xf>
    <xf numFmtId="0" fontId="11" fillId="0" borderId="18" xfId="0" applyFont="1" applyBorder="1" applyProtection="1"/>
    <xf numFmtId="0" fontId="10" fillId="0" borderId="19" xfId="0" applyFont="1" applyBorder="1" applyAlignment="1" applyProtection="1">
      <alignment horizontal="center"/>
    </xf>
    <xf numFmtId="0" fontId="11" fillId="0" borderId="19" xfId="0" applyFont="1" applyBorder="1" applyProtection="1"/>
    <xf numFmtId="0" fontId="11" fillId="0" borderId="20" xfId="0" applyFont="1" applyBorder="1" applyProtection="1"/>
    <xf numFmtId="3" fontId="12" fillId="0" borderId="19" xfId="0" applyNumberFormat="1" applyFont="1" applyBorder="1" applyAlignment="1" applyProtection="1">
      <alignment horizontal="center"/>
    </xf>
    <xf numFmtId="3" fontId="12" fillId="0" borderId="19" xfId="0" applyNumberFormat="1" applyFont="1" applyBorder="1" applyAlignment="1" applyProtection="1"/>
    <xf numFmtId="37" fontId="12" fillId="0" borderId="21" xfId="1" applyNumberFormat="1" applyFont="1" applyBorder="1" applyAlignment="1" applyProtection="1">
      <alignment horizontal="center"/>
    </xf>
    <xf numFmtId="37" fontId="12" fillId="0" borderId="19" xfId="1" applyNumberFormat="1" applyFont="1" applyBorder="1" applyAlignment="1" applyProtection="1">
      <alignment horizontal="center" wrapText="1"/>
    </xf>
    <xf numFmtId="3" fontId="11" fillId="0" borderId="22" xfId="0" applyNumberFormat="1" applyFont="1" applyBorder="1" applyProtection="1"/>
    <xf numFmtId="37" fontId="11" fillId="0" borderId="23" xfId="0" applyNumberFormat="1" applyFont="1" applyBorder="1" applyProtection="1"/>
    <xf numFmtId="0" fontId="0" fillId="0" borderId="0" xfId="0" applyFont="1" applyBorder="1"/>
    <xf numFmtId="0" fontId="31" fillId="0" borderId="7" xfId="0" applyFont="1" applyFill="1" applyBorder="1" applyAlignment="1" applyProtection="1">
      <alignment horizontal="left"/>
    </xf>
    <xf numFmtId="0" fontId="31" fillId="0" borderId="8" xfId="0" applyFont="1" applyFill="1" applyBorder="1" applyAlignment="1" applyProtection="1">
      <alignment horizontal="left"/>
    </xf>
    <xf numFmtId="0" fontId="31" fillId="0" borderId="24" xfId="0" applyFont="1" applyFill="1" applyBorder="1" applyAlignment="1" applyProtection="1">
      <alignment horizontal="center"/>
    </xf>
    <xf numFmtId="0" fontId="31" fillId="0" borderId="25" xfId="0" applyFont="1" applyFill="1" applyBorder="1" applyAlignment="1" applyProtection="1">
      <alignment horizontal="left"/>
    </xf>
    <xf numFmtId="0" fontId="31" fillId="0" borderId="0" xfId="0" applyFont="1" applyFill="1" applyBorder="1" applyAlignment="1" applyProtection="1">
      <alignment horizontal="left"/>
    </xf>
    <xf numFmtId="0" fontId="31" fillId="0" borderId="7" xfId="0" applyFont="1" applyFill="1" applyBorder="1" applyAlignment="1" applyProtection="1">
      <alignment vertical="center"/>
    </xf>
    <xf numFmtId="0" fontId="31" fillId="0" borderId="11" xfId="0" applyFont="1" applyFill="1" applyBorder="1" applyAlignment="1" applyProtection="1">
      <alignment vertical="center"/>
    </xf>
    <xf numFmtId="0" fontId="31" fillId="0" borderId="26" xfId="0" applyFont="1" applyFill="1" applyBorder="1" applyAlignment="1" applyProtection="1">
      <alignment vertical="center"/>
    </xf>
    <xf numFmtId="0" fontId="31" fillId="0" borderId="27" xfId="0" applyFont="1" applyFill="1" applyBorder="1" applyAlignment="1" applyProtection="1">
      <alignment vertical="center"/>
    </xf>
    <xf numFmtId="0" fontId="31" fillId="0" borderId="28" xfId="0" applyFont="1" applyFill="1" applyBorder="1" applyAlignment="1" applyProtection="1">
      <alignment vertical="center"/>
    </xf>
    <xf numFmtId="0" fontId="31" fillId="0" borderId="29" xfId="0" applyFont="1" applyFill="1" applyBorder="1" applyAlignment="1" applyProtection="1">
      <alignment horizontal="left" vertical="center"/>
    </xf>
    <xf numFmtId="0" fontId="31" fillId="0" borderId="24" xfId="0" applyFont="1" applyFill="1" applyBorder="1" applyAlignment="1" applyProtection="1">
      <alignment horizontal="left" vertical="center"/>
    </xf>
    <xf numFmtId="9" fontId="31" fillId="0" borderId="29" xfId="0" applyNumberFormat="1" applyFont="1" applyFill="1" applyBorder="1" applyAlignment="1" applyProtection="1">
      <alignment horizontal="left" vertical="center"/>
    </xf>
    <xf numFmtId="0" fontId="31" fillId="0" borderId="11" xfId="0" applyFont="1" applyFill="1" applyBorder="1" applyAlignment="1" applyProtection="1"/>
    <xf numFmtId="0" fontId="31" fillId="0" borderId="30" xfId="0" applyFont="1" applyFill="1" applyBorder="1" applyProtection="1"/>
    <xf numFmtId="0" fontId="31" fillId="0" borderId="31" xfId="0" applyFont="1" applyFill="1" applyBorder="1" applyAlignment="1" applyProtection="1">
      <alignment vertical="center"/>
    </xf>
    <xf numFmtId="0" fontId="31" fillId="0" borderId="32" xfId="0" applyFont="1" applyFill="1" applyBorder="1" applyAlignment="1" applyProtection="1">
      <alignment vertical="center"/>
    </xf>
    <xf numFmtId="0" fontId="35" fillId="0" borderId="0" xfId="0" applyFont="1" applyFill="1" applyBorder="1" applyAlignment="1">
      <alignment horizontal="center" vertical="center"/>
    </xf>
    <xf numFmtId="0" fontId="0" fillId="0" borderId="0" xfId="0" applyFill="1"/>
    <xf numFmtId="0" fontId="0" fillId="0" borderId="0" xfId="0" applyFont="1" applyProtection="1"/>
    <xf numFmtId="0" fontId="37" fillId="0" borderId="0" xfId="0" applyFont="1" applyBorder="1" applyAlignment="1">
      <alignment vertical="center"/>
    </xf>
    <xf numFmtId="49" fontId="0" fillId="0" borderId="0" xfId="0" applyNumberFormat="1"/>
    <xf numFmtId="0" fontId="42" fillId="0" borderId="0" xfId="0" applyFont="1" applyFill="1" applyBorder="1" applyAlignment="1">
      <alignment horizontal="center" vertical="center"/>
    </xf>
    <xf numFmtId="10" fontId="0" fillId="0" borderId="0" xfId="0" applyNumberFormat="1" applyFont="1" applyBorder="1"/>
    <xf numFmtId="0" fontId="0" fillId="0" borderId="0" xfId="0" applyFont="1" applyFill="1"/>
    <xf numFmtId="0" fontId="0" fillId="0" borderId="0" xfId="0" applyFont="1" applyFill="1" applyBorder="1" applyAlignment="1"/>
    <xf numFmtId="0" fontId="50" fillId="2" borderId="12" xfId="0" applyFont="1" applyFill="1" applyBorder="1" applyAlignment="1" applyProtection="1">
      <alignment horizontal="center"/>
      <protection locked="0"/>
    </xf>
    <xf numFmtId="3" fontId="0" fillId="0" borderId="0" xfId="0" applyNumberFormat="1" applyFont="1" applyBorder="1" applyAlignment="1">
      <alignment horizontal="center"/>
    </xf>
    <xf numFmtId="0" fontId="0" fillId="0" borderId="0" xfId="0" applyAlignment="1">
      <alignment wrapText="1"/>
    </xf>
    <xf numFmtId="3" fontId="0" fillId="0" borderId="0" xfId="0" applyNumberFormat="1"/>
    <xf numFmtId="0" fontId="0" fillId="0" borderId="0" xfId="0" applyFill="1" applyAlignment="1">
      <alignment wrapText="1"/>
    </xf>
    <xf numFmtId="0" fontId="4" fillId="0" borderId="0" xfId="0" applyFont="1" applyFill="1" applyBorder="1" applyAlignment="1">
      <alignment horizontal="center" vertical="center"/>
    </xf>
    <xf numFmtId="0" fontId="4" fillId="0" borderId="0" xfId="0" applyFont="1"/>
    <xf numFmtId="0" fontId="50" fillId="3" borderId="2" xfId="0" applyFont="1" applyFill="1" applyBorder="1" applyAlignment="1" applyProtection="1">
      <alignment horizontal="center"/>
    </xf>
    <xf numFmtId="0" fontId="0" fillId="0" borderId="0" xfId="0" applyFont="1" applyFill="1" applyBorder="1" applyProtection="1"/>
    <xf numFmtId="0" fontId="0" fillId="0" borderId="0" xfId="0" applyFill="1" applyProtection="1"/>
    <xf numFmtId="0" fontId="47" fillId="0" borderId="0" xfId="0" applyFont="1" applyFill="1" applyBorder="1" applyAlignment="1" applyProtection="1">
      <alignment horizontal="center" vertical="center"/>
    </xf>
    <xf numFmtId="0" fontId="43" fillId="3" borderId="33" xfId="0" applyFont="1" applyFill="1" applyBorder="1" applyAlignment="1">
      <alignment horizontal="center" vertical="center"/>
    </xf>
    <xf numFmtId="0" fontId="31" fillId="3" borderId="11" xfId="0" applyFont="1" applyFill="1" applyBorder="1" applyAlignment="1" applyProtection="1">
      <alignment vertical="center"/>
    </xf>
    <xf numFmtId="0" fontId="31" fillId="3" borderId="26" xfId="0" applyFont="1" applyFill="1" applyBorder="1" applyAlignment="1" applyProtection="1">
      <alignment vertical="center"/>
    </xf>
    <xf numFmtId="0" fontId="31" fillId="3" borderId="34" xfId="0" applyFont="1" applyFill="1" applyBorder="1" applyAlignment="1" applyProtection="1">
      <alignment vertical="center"/>
    </xf>
    <xf numFmtId="0" fontId="31" fillId="3" borderId="35" xfId="0" applyFont="1" applyFill="1" applyBorder="1" applyAlignment="1" applyProtection="1">
      <alignment vertical="center"/>
    </xf>
    <xf numFmtId="0" fontId="31" fillId="3" borderId="34" xfId="0" applyFont="1" applyFill="1" applyBorder="1" applyAlignment="1" applyProtection="1"/>
    <xf numFmtId="0" fontId="31" fillId="3" borderId="35" xfId="0" applyFont="1" applyFill="1" applyBorder="1" applyAlignment="1" applyProtection="1"/>
    <xf numFmtId="0" fontId="46" fillId="0" borderId="0" xfId="0" applyFont="1" applyFill="1" applyBorder="1" applyAlignment="1" applyProtection="1"/>
    <xf numFmtId="0" fontId="4" fillId="0" borderId="0" xfId="0" applyFont="1" applyFill="1" applyAlignment="1">
      <alignment vertical="top"/>
    </xf>
    <xf numFmtId="10" fontId="38" fillId="0" borderId="0" xfId="12" applyNumberFormat="1" applyFont="1" applyFill="1" applyAlignment="1" applyProtection="1">
      <alignment horizontal="center" wrapText="1"/>
    </xf>
    <xf numFmtId="0" fontId="28" fillId="0" borderId="0" xfId="0" applyFont="1" applyProtection="1"/>
    <xf numFmtId="0" fontId="46" fillId="0" borderId="0" xfId="0" applyFont="1" applyBorder="1" applyProtection="1"/>
    <xf numFmtId="0" fontId="0" fillId="0" borderId="0" xfId="0" applyAlignment="1">
      <alignment wrapText="1"/>
    </xf>
    <xf numFmtId="166" fontId="70" fillId="2" borderId="36" xfId="1" applyNumberFormat="1" applyFont="1" applyFill="1" applyBorder="1" applyAlignment="1" applyProtection="1">
      <alignment horizontal="right" vertical="center"/>
      <protection locked="0"/>
    </xf>
    <xf numFmtId="10" fontId="70" fillId="2" borderId="37" xfId="12" applyNumberFormat="1" applyFont="1" applyFill="1" applyBorder="1" applyAlignment="1" applyProtection="1">
      <alignment vertical="center"/>
      <protection locked="0"/>
    </xf>
    <xf numFmtId="166" fontId="70" fillId="2" borderId="38" xfId="1" applyNumberFormat="1" applyFont="1" applyFill="1" applyBorder="1" applyAlignment="1" applyProtection="1">
      <alignment horizontal="right" vertical="center"/>
      <protection locked="0"/>
    </xf>
    <xf numFmtId="0" fontId="70" fillId="2" borderId="2" xfId="0" applyFont="1" applyFill="1" applyBorder="1" applyAlignment="1" applyProtection="1">
      <alignment horizontal="center"/>
      <protection locked="0"/>
    </xf>
    <xf numFmtId="0" fontId="0" fillId="4" borderId="0" xfId="0" applyFill="1"/>
    <xf numFmtId="0" fontId="0" fillId="4" borderId="0" xfId="0" applyFont="1" applyFill="1"/>
    <xf numFmtId="0" fontId="23" fillId="0" borderId="0" xfId="0" applyFont="1" applyFill="1" applyAlignment="1" applyProtection="1">
      <alignment wrapText="1"/>
    </xf>
    <xf numFmtId="10" fontId="28" fillId="0" borderId="0" xfId="12" applyNumberFormat="1" applyFont="1" applyFill="1" applyAlignment="1" applyProtection="1">
      <alignment horizontal="center" wrapText="1"/>
    </xf>
    <xf numFmtId="0" fontId="2" fillId="0" borderId="0" xfId="8" applyProtection="1"/>
    <xf numFmtId="0" fontId="55" fillId="0" borderId="0" xfId="8" applyFont="1" applyBorder="1" applyAlignment="1" applyProtection="1">
      <alignment horizontal="left" wrapText="1"/>
    </xf>
    <xf numFmtId="0" fontId="7" fillId="0" borderId="0" xfId="8" applyFont="1" applyProtection="1"/>
    <xf numFmtId="0" fontId="5" fillId="0" borderId="0" xfId="8" applyFont="1" applyProtection="1"/>
    <xf numFmtId="0" fontId="7" fillId="0" borderId="0" xfId="8" applyFont="1" applyBorder="1" applyProtection="1"/>
    <xf numFmtId="0" fontId="56" fillId="0" borderId="7" xfId="8" applyFont="1" applyBorder="1" applyProtection="1"/>
    <xf numFmtId="0" fontId="7" fillId="0" borderId="8" xfId="8" applyFont="1" applyBorder="1" applyProtection="1"/>
    <xf numFmtId="0" fontId="7" fillId="0" borderId="10" xfId="8" applyFont="1" applyBorder="1" applyProtection="1"/>
    <xf numFmtId="0" fontId="7" fillId="3" borderId="25" xfId="8" applyFont="1" applyFill="1" applyBorder="1" applyProtection="1"/>
    <xf numFmtId="0" fontId="7" fillId="0" borderId="11" xfId="8" applyFont="1" applyBorder="1" applyProtection="1"/>
    <xf numFmtId="0" fontId="7" fillId="0" borderId="0" xfId="8" applyFont="1" applyBorder="1" applyAlignment="1" applyProtection="1">
      <alignment horizontal="right"/>
    </xf>
    <xf numFmtId="43" fontId="7" fillId="0" borderId="0" xfId="1" applyNumberFormat="1" applyFont="1" applyFill="1" applyBorder="1" applyAlignment="1" applyProtection="1"/>
    <xf numFmtId="0" fontId="7" fillId="0" borderId="14" xfId="8" applyFont="1" applyBorder="1" applyProtection="1"/>
    <xf numFmtId="0" fontId="7" fillId="3" borderId="39" xfId="8" applyFont="1" applyFill="1" applyBorder="1" applyProtection="1"/>
    <xf numFmtId="43" fontId="7" fillId="0" borderId="0" xfId="1" applyNumberFormat="1" applyFont="1" applyFill="1" applyBorder="1" applyAlignment="1" applyProtection="1">
      <alignment horizontal="center"/>
    </xf>
    <xf numFmtId="43" fontId="7" fillId="0" borderId="0" xfId="1" applyFont="1" applyFill="1" applyBorder="1" applyAlignment="1" applyProtection="1">
      <alignment horizontal="center"/>
    </xf>
    <xf numFmtId="0" fontId="7" fillId="3" borderId="36" xfId="8" applyFont="1" applyFill="1" applyBorder="1" applyProtection="1"/>
    <xf numFmtId="0" fontId="7" fillId="3" borderId="38" xfId="8" applyFont="1" applyFill="1" applyBorder="1" applyProtection="1"/>
    <xf numFmtId="0" fontId="7" fillId="0" borderId="34" xfId="8" applyFont="1" applyBorder="1" applyProtection="1"/>
    <xf numFmtId="0" fontId="7" fillId="0" borderId="40" xfId="8" applyFont="1" applyBorder="1" applyProtection="1"/>
    <xf numFmtId="0" fontId="7" fillId="0" borderId="37" xfId="8" applyFont="1" applyBorder="1" applyProtection="1"/>
    <xf numFmtId="0" fontId="7" fillId="0" borderId="41" xfId="8" applyFont="1" applyBorder="1" applyProtection="1"/>
    <xf numFmtId="0" fontId="7" fillId="0" borderId="42" xfId="8" applyFont="1" applyBorder="1" applyProtection="1"/>
    <xf numFmtId="0" fontId="58" fillId="0" borderId="42" xfId="8" applyFont="1" applyFill="1" applyBorder="1" applyAlignment="1" applyProtection="1">
      <alignment horizontal="right" vertical="center"/>
    </xf>
    <xf numFmtId="0" fontId="58" fillId="0" borderId="42" xfId="8" applyFont="1" applyFill="1" applyBorder="1" applyAlignment="1" applyProtection="1">
      <alignment horizontal="left" vertical="center"/>
    </xf>
    <xf numFmtId="0" fontId="7" fillId="0" borderId="42" xfId="8" applyFont="1" applyBorder="1" applyAlignment="1" applyProtection="1">
      <alignment horizontal="right" vertical="center"/>
    </xf>
    <xf numFmtId="9" fontId="7" fillId="0" borderId="42" xfId="12" applyFont="1" applyFill="1" applyBorder="1" applyAlignment="1" applyProtection="1">
      <alignment horizontal="right" vertical="center"/>
    </xf>
    <xf numFmtId="0" fontId="7" fillId="0" borderId="43" xfId="8" applyFont="1" applyBorder="1" applyAlignment="1" applyProtection="1">
      <alignment horizontal="right" vertical="center"/>
    </xf>
    <xf numFmtId="0" fontId="58" fillId="0" borderId="42" xfId="8" applyFont="1" applyBorder="1" applyAlignment="1" applyProtection="1">
      <alignment horizontal="right" vertical="center"/>
    </xf>
    <xf numFmtId="0" fontId="7" fillId="0" borderId="43" xfId="8" applyFont="1" applyBorder="1" applyProtection="1"/>
    <xf numFmtId="0" fontId="56" fillId="0" borderId="11" xfId="8" applyFont="1" applyBorder="1" applyProtection="1"/>
    <xf numFmtId="44" fontId="7" fillId="3" borderId="39" xfId="4" applyFont="1" applyFill="1" applyBorder="1" applyProtection="1"/>
    <xf numFmtId="44" fontId="7" fillId="3" borderId="36" xfId="4" applyFont="1" applyFill="1" applyBorder="1" applyProtection="1"/>
    <xf numFmtId="44" fontId="7" fillId="3" borderId="38" xfId="4" applyFont="1" applyFill="1" applyBorder="1" applyProtection="1"/>
    <xf numFmtId="0" fontId="7" fillId="0" borderId="21" xfId="8" applyFont="1" applyBorder="1" applyProtection="1"/>
    <xf numFmtId="44" fontId="7" fillId="3" borderId="44" xfId="4" applyFont="1" applyFill="1" applyBorder="1" applyProtection="1"/>
    <xf numFmtId="0" fontId="61" fillId="0" borderId="40" xfId="8" applyFont="1" applyBorder="1" applyProtection="1"/>
    <xf numFmtId="0" fontId="58" fillId="0" borderId="42" xfId="8" applyFont="1" applyBorder="1" applyAlignment="1" applyProtection="1">
      <alignment vertical="center"/>
    </xf>
    <xf numFmtId="0" fontId="7" fillId="0" borderId="42" xfId="8" applyFont="1" applyBorder="1" applyAlignment="1" applyProtection="1">
      <alignment horizontal="right"/>
    </xf>
    <xf numFmtId="10" fontId="7" fillId="0" borderId="0" xfId="8" applyNumberFormat="1" applyFont="1" applyProtection="1"/>
    <xf numFmtId="10" fontId="57" fillId="5" borderId="40" xfId="12" applyNumberFormat="1" applyFont="1" applyFill="1" applyBorder="1" applyProtection="1"/>
    <xf numFmtId="0" fontId="7" fillId="0" borderId="0" xfId="8" applyFont="1" applyAlignment="1" applyProtection="1">
      <alignment horizontal="left" indent="1"/>
    </xf>
    <xf numFmtId="0" fontId="7" fillId="4" borderId="14" xfId="8" applyFont="1" applyFill="1" applyBorder="1" applyProtection="1"/>
    <xf numFmtId="0" fontId="7" fillId="0" borderId="40" xfId="8" applyFont="1" applyBorder="1" applyAlignment="1" applyProtection="1">
      <alignment horizontal="right"/>
    </xf>
    <xf numFmtId="0" fontId="58" fillId="0" borderId="42" xfId="8" applyFont="1" applyBorder="1" applyAlignment="1" applyProtection="1">
      <alignment horizontal="right"/>
    </xf>
    <xf numFmtId="0" fontId="7" fillId="0" borderId="42" xfId="8" applyFont="1" applyFill="1" applyBorder="1" applyAlignment="1" applyProtection="1">
      <alignment horizontal="center"/>
    </xf>
    <xf numFmtId="0" fontId="2" fillId="0" borderId="0" xfId="8" applyFont="1" applyProtection="1"/>
    <xf numFmtId="0" fontId="7" fillId="3" borderId="44" xfId="8" applyFont="1" applyFill="1" applyBorder="1" applyProtection="1"/>
    <xf numFmtId="0" fontId="7" fillId="0" borderId="45" xfId="8" applyFont="1" applyBorder="1" applyProtection="1"/>
    <xf numFmtId="0" fontId="58" fillId="0" borderId="21" xfId="8" applyFont="1" applyBorder="1" applyAlignment="1" applyProtection="1">
      <alignment vertical="center"/>
    </xf>
    <xf numFmtId="0" fontId="58" fillId="0" borderId="21" xfId="8" applyFont="1" applyBorder="1" applyAlignment="1" applyProtection="1">
      <alignment horizontal="right" vertical="center"/>
    </xf>
    <xf numFmtId="0" fontId="7" fillId="0" borderId="21" xfId="8" applyFont="1" applyBorder="1" applyAlignment="1" applyProtection="1">
      <alignment horizontal="right"/>
    </xf>
    <xf numFmtId="0" fontId="58" fillId="0" borderId="21" xfId="8" applyFont="1" applyFill="1" applyBorder="1" applyAlignment="1" applyProtection="1">
      <alignment horizontal="right" vertical="center"/>
    </xf>
    <xf numFmtId="0" fontId="7" fillId="0" borderId="20" xfId="8" applyFont="1" applyBorder="1" applyProtection="1"/>
    <xf numFmtId="0" fontId="58" fillId="0" borderId="40" xfId="8" applyFont="1" applyBorder="1" applyAlignment="1" applyProtection="1">
      <alignment vertical="center"/>
    </xf>
    <xf numFmtId="0" fontId="58" fillId="0" borderId="40" xfId="8" applyFont="1" applyBorder="1" applyAlignment="1" applyProtection="1">
      <alignment horizontal="right" vertical="center"/>
    </xf>
    <xf numFmtId="0" fontId="58" fillId="0" borderId="40" xfId="8" applyFont="1" applyFill="1" applyBorder="1" applyAlignment="1" applyProtection="1">
      <alignment horizontal="right" vertical="center"/>
    </xf>
    <xf numFmtId="0" fontId="7" fillId="0" borderId="42" xfId="8" applyFont="1" applyBorder="1" applyAlignment="1" applyProtection="1"/>
    <xf numFmtId="0" fontId="7" fillId="0" borderId="0" xfId="8" applyFont="1" applyBorder="1" applyAlignment="1" applyProtection="1"/>
    <xf numFmtId="0" fontId="7" fillId="0" borderId="0" xfId="8" applyFont="1" applyFill="1" applyBorder="1" applyAlignment="1" applyProtection="1"/>
    <xf numFmtId="0" fontId="7" fillId="0" borderId="46" xfId="8" applyFont="1" applyBorder="1" applyProtection="1"/>
    <xf numFmtId="0" fontId="7" fillId="0" borderId="47" xfId="8" applyFont="1" applyBorder="1" applyProtection="1"/>
    <xf numFmtId="0" fontId="58" fillId="0" borderId="47" xfId="8" applyFont="1" applyBorder="1" applyAlignment="1" applyProtection="1">
      <alignment vertical="center"/>
    </xf>
    <xf numFmtId="0" fontId="58" fillId="0" borderId="47" xfId="8" applyFont="1" applyBorder="1" applyAlignment="1" applyProtection="1">
      <alignment horizontal="right" vertical="center"/>
    </xf>
    <xf numFmtId="0" fontId="58" fillId="0" borderId="47" xfId="8" applyFont="1" applyFill="1" applyBorder="1" applyAlignment="1" applyProtection="1">
      <alignment horizontal="right" vertical="center"/>
    </xf>
    <xf numFmtId="2" fontId="58" fillId="0" borderId="48" xfId="8" applyNumberFormat="1" applyFont="1" applyFill="1" applyBorder="1" applyAlignment="1" applyProtection="1">
      <alignment horizontal="right" vertical="center"/>
    </xf>
    <xf numFmtId="0" fontId="7" fillId="0" borderId="49" xfId="8" applyFont="1" applyBorder="1" applyProtection="1"/>
    <xf numFmtId="0" fontId="62" fillId="0" borderId="0" xfId="8" applyFont="1" applyAlignment="1" applyProtection="1">
      <alignment horizontal="right"/>
    </xf>
    <xf numFmtId="0" fontId="7" fillId="0" borderId="0" xfId="8" applyFont="1" applyFill="1" applyProtection="1"/>
    <xf numFmtId="0" fontId="63" fillId="0" borderId="0" xfId="8" applyFont="1" applyAlignment="1" applyProtection="1"/>
    <xf numFmtId="0" fontId="2" fillId="0" borderId="0" xfId="8" applyFont="1" applyAlignment="1" applyProtection="1">
      <alignment wrapText="1"/>
    </xf>
    <xf numFmtId="0" fontId="2" fillId="0" borderId="0" xfId="8" applyFont="1" applyFill="1" applyAlignment="1" applyProtection="1">
      <alignment wrapText="1"/>
    </xf>
    <xf numFmtId="3" fontId="2" fillId="0" borderId="0" xfId="8" applyNumberFormat="1" applyProtection="1"/>
    <xf numFmtId="0" fontId="35" fillId="0" borderId="8" xfId="0" applyFont="1" applyFill="1" applyBorder="1" applyAlignment="1">
      <alignment horizontal="center" vertical="center"/>
    </xf>
    <xf numFmtId="0" fontId="2" fillId="0" borderId="0" xfId="8" applyFill="1" applyProtection="1"/>
    <xf numFmtId="0" fontId="23" fillId="0" borderId="0" xfId="0" applyFont="1" applyFill="1" applyAlignment="1" applyProtection="1">
      <alignment horizontal="center"/>
    </xf>
    <xf numFmtId="10" fontId="38" fillId="0" borderId="0" xfId="12" applyNumberFormat="1" applyFont="1" applyFill="1" applyAlignment="1" applyProtection="1">
      <alignment horizontal="center"/>
    </xf>
    <xf numFmtId="0" fontId="0" fillId="3" borderId="0" xfId="0" applyFill="1"/>
    <xf numFmtId="9" fontId="0" fillId="0" borderId="0" xfId="0" applyNumberFormat="1"/>
    <xf numFmtId="0" fontId="0" fillId="0" borderId="0" xfId="0" applyNumberFormat="1"/>
    <xf numFmtId="0" fontId="0" fillId="0" borderId="0" xfId="0" applyFont="1" applyFill="1" applyBorder="1"/>
    <xf numFmtId="0" fontId="28" fillId="0" borderId="0" xfId="0" applyFont="1" applyAlignment="1" applyProtection="1"/>
    <xf numFmtId="0" fontId="28" fillId="0" borderId="0" xfId="0" applyFont="1" applyFill="1" applyAlignment="1" applyProtection="1">
      <alignment wrapText="1"/>
    </xf>
    <xf numFmtId="3" fontId="28" fillId="0" borderId="0" xfId="0" applyNumberFormat="1" applyFont="1" applyProtection="1"/>
    <xf numFmtId="0" fontId="28" fillId="0" borderId="0" xfId="0" applyFont="1" applyFill="1" applyProtection="1"/>
    <xf numFmtId="0" fontId="28" fillId="0" borderId="0" xfId="0" applyFont="1" applyAlignment="1" applyProtection="1">
      <alignment wrapText="1"/>
    </xf>
    <xf numFmtId="3" fontId="28" fillId="0" borderId="50" xfId="0" applyNumberFormat="1" applyFont="1" applyFill="1" applyBorder="1" applyAlignment="1" applyProtection="1">
      <alignment horizontal="center"/>
    </xf>
    <xf numFmtId="3" fontId="28" fillId="0" borderId="51" xfId="0" applyNumberFormat="1" applyFont="1" applyBorder="1" applyAlignment="1" applyProtection="1">
      <alignment horizontal="center"/>
    </xf>
    <xf numFmtId="0" fontId="28" fillId="0" borderId="0" xfId="0" applyFont="1" applyFill="1" applyBorder="1" applyAlignment="1" applyProtection="1">
      <alignment horizontal="left"/>
    </xf>
    <xf numFmtId="3" fontId="28" fillId="0" borderId="12" xfId="0" applyNumberFormat="1" applyFont="1" applyBorder="1" applyAlignment="1" applyProtection="1">
      <alignment horizontal="center"/>
    </xf>
    <xf numFmtId="0" fontId="28" fillId="0" borderId="2" xfId="0" applyFont="1" applyBorder="1" applyAlignment="1" applyProtection="1">
      <alignment horizontal="center"/>
    </xf>
    <xf numFmtId="0" fontId="28" fillId="0" borderId="50" xfId="0" applyFont="1" applyFill="1" applyBorder="1" applyAlignment="1" applyProtection="1">
      <alignment horizontal="center"/>
    </xf>
    <xf numFmtId="0" fontId="31" fillId="0" borderId="0" xfId="0" applyFont="1" applyAlignment="1" applyProtection="1">
      <alignment wrapText="1"/>
    </xf>
    <xf numFmtId="0" fontId="31" fillId="0" borderId="0" xfId="0" applyFont="1" applyFill="1" applyAlignment="1" applyProtection="1">
      <alignment wrapText="1"/>
    </xf>
    <xf numFmtId="0" fontId="28" fillId="0" borderId="0" xfId="0" applyFont="1" applyFill="1" applyBorder="1" applyAlignment="1" applyProtection="1">
      <alignment vertical="top"/>
    </xf>
    <xf numFmtId="0" fontId="28" fillId="3" borderId="52" xfId="0" applyFont="1" applyFill="1" applyBorder="1" applyProtection="1"/>
    <xf numFmtId="0" fontId="28" fillId="3" borderId="20" xfId="0" applyFont="1" applyFill="1" applyBorder="1" applyProtection="1"/>
    <xf numFmtId="0" fontId="28" fillId="0" borderId="14" xfId="0" applyFont="1" applyFill="1" applyBorder="1" applyAlignment="1" applyProtection="1"/>
    <xf numFmtId="0" fontId="28" fillId="3" borderId="51" xfId="0" applyFont="1" applyFill="1" applyBorder="1" applyProtection="1"/>
    <xf numFmtId="0" fontId="28" fillId="3" borderId="53" xfId="0" applyFont="1" applyFill="1" applyBorder="1" applyProtection="1"/>
    <xf numFmtId="0" fontId="28" fillId="3" borderId="14" xfId="0" applyFont="1" applyFill="1" applyBorder="1" applyProtection="1"/>
    <xf numFmtId="0" fontId="28" fillId="3" borderId="54" xfId="0" applyFont="1" applyFill="1" applyBorder="1" applyProtection="1"/>
    <xf numFmtId="0" fontId="28" fillId="3" borderId="37" xfId="0" applyFont="1" applyFill="1" applyBorder="1" applyProtection="1"/>
    <xf numFmtId="165" fontId="28" fillId="0" borderId="2" xfId="0" applyNumberFormat="1" applyFont="1" applyBorder="1" applyProtection="1"/>
    <xf numFmtId="0" fontId="28" fillId="3" borderId="50" xfId="0" applyFont="1" applyFill="1" applyBorder="1" applyProtection="1"/>
    <xf numFmtId="0" fontId="28" fillId="3" borderId="43" xfId="0" applyFont="1" applyFill="1" applyBorder="1" applyProtection="1"/>
    <xf numFmtId="165" fontId="28" fillId="0" borderId="2" xfId="0" applyNumberFormat="1" applyFont="1" applyFill="1" applyBorder="1" applyProtection="1"/>
    <xf numFmtId="3" fontId="44" fillId="0" borderId="0" xfId="0" applyNumberFormat="1" applyFont="1" applyFill="1" applyBorder="1" applyProtection="1"/>
    <xf numFmtId="0" fontId="31" fillId="0" borderId="0" xfId="0" applyFont="1" applyAlignment="1" applyProtection="1"/>
    <xf numFmtId="0" fontId="31" fillId="0" borderId="0" xfId="0" applyFont="1" applyFill="1" applyAlignment="1" applyProtection="1"/>
    <xf numFmtId="0" fontId="31" fillId="0" borderId="0" xfId="0" applyFont="1" applyAlignment="1" applyProtection="1">
      <alignment horizontal="left"/>
    </xf>
    <xf numFmtId="0" fontId="31" fillId="0" borderId="0" xfId="0" applyFont="1" applyFill="1" applyBorder="1" applyAlignment="1" applyProtection="1">
      <alignment wrapText="1"/>
    </xf>
    <xf numFmtId="165" fontId="28" fillId="0" borderId="0" xfId="0" applyNumberFormat="1" applyFont="1" applyFill="1" applyBorder="1" applyProtection="1"/>
    <xf numFmtId="165" fontId="28" fillId="0" borderId="0" xfId="0" applyNumberFormat="1" applyFont="1" applyBorder="1" applyProtection="1"/>
    <xf numFmtId="165" fontId="30" fillId="3" borderId="2" xfId="0" applyNumberFormat="1" applyFont="1" applyFill="1" applyBorder="1" applyProtection="1"/>
    <xf numFmtId="0" fontId="28" fillId="0" borderId="0" xfId="0" applyFont="1" applyFill="1" applyAlignment="1" applyProtection="1">
      <alignment horizontal="center"/>
    </xf>
    <xf numFmtId="0" fontId="31" fillId="0" borderId="0" xfId="0" applyFont="1" applyAlignment="1" applyProtection="1">
      <alignment horizontal="left" wrapText="1"/>
    </xf>
    <xf numFmtId="0" fontId="31" fillId="0" borderId="0" xfId="0" applyFont="1" applyFill="1" applyAlignment="1" applyProtection="1">
      <alignment horizontal="left" wrapText="1"/>
    </xf>
    <xf numFmtId="0" fontId="28" fillId="0" borderId="0" xfId="0" applyFont="1" applyFill="1" applyAlignment="1" applyProtection="1"/>
    <xf numFmtId="0" fontId="44" fillId="2" borderId="0" xfId="0" applyFont="1" applyFill="1" applyAlignment="1" applyProtection="1">
      <alignment wrapText="1"/>
      <protection locked="0"/>
    </xf>
    <xf numFmtId="3" fontId="28" fillId="0" borderId="42" xfId="0" applyNumberFormat="1" applyFont="1" applyFill="1" applyBorder="1" applyProtection="1"/>
    <xf numFmtId="0" fontId="28" fillId="0" borderId="42" xfId="0" applyFont="1" applyFill="1" applyBorder="1" applyProtection="1"/>
    <xf numFmtId="3" fontId="28" fillId="0" borderId="0" xfId="0" applyNumberFormat="1" applyFont="1" applyBorder="1" applyProtection="1"/>
    <xf numFmtId="0" fontId="28" fillId="0" borderId="0" xfId="0" applyFont="1" applyBorder="1" applyProtection="1"/>
    <xf numFmtId="0" fontId="31" fillId="0" borderId="0" xfId="0" quotePrefix="1" applyFont="1" applyAlignment="1" applyProtection="1">
      <alignment wrapText="1"/>
    </xf>
    <xf numFmtId="0" fontId="31" fillId="0" borderId="0" xfId="0" quotePrefix="1" applyFont="1" applyFill="1" applyAlignment="1" applyProtection="1">
      <alignment wrapText="1"/>
    </xf>
    <xf numFmtId="165" fontId="28" fillId="3" borderId="40" xfId="0" applyNumberFormat="1" applyFont="1" applyFill="1" applyBorder="1" applyProtection="1"/>
    <xf numFmtId="165" fontId="28" fillId="3" borderId="37" xfId="0" applyNumberFormat="1" applyFont="1" applyFill="1" applyBorder="1" applyProtection="1"/>
    <xf numFmtId="3" fontId="28" fillId="0" borderId="0" xfId="0" applyNumberFormat="1" applyFont="1" applyBorder="1" applyAlignment="1" applyProtection="1">
      <alignment horizontal="center"/>
    </xf>
    <xf numFmtId="3" fontId="28" fillId="0" borderId="0" xfId="0" applyNumberFormat="1" applyFont="1" applyBorder="1" applyAlignment="1" applyProtection="1">
      <alignment horizontal="right"/>
    </xf>
    <xf numFmtId="3" fontId="28" fillId="0" borderId="0" xfId="0" quotePrefix="1" applyNumberFormat="1" applyFont="1" applyAlignment="1" applyProtection="1">
      <alignment horizontal="right"/>
    </xf>
    <xf numFmtId="3" fontId="28" fillId="0" borderId="0" xfId="0" quotePrefix="1" applyNumberFormat="1" applyFont="1" applyFill="1" applyAlignment="1" applyProtection="1">
      <alignment horizontal="right"/>
    </xf>
    <xf numFmtId="3" fontId="28" fillId="0" borderId="0" xfId="0" applyNumberFormat="1" applyFont="1" applyFill="1" applyBorder="1" applyAlignment="1" applyProtection="1"/>
    <xf numFmtId="9" fontId="28" fillId="3" borderId="2" xfId="0" applyNumberFormat="1" applyFont="1" applyFill="1" applyBorder="1" applyAlignment="1" applyProtection="1"/>
    <xf numFmtId="3" fontId="31" fillId="0" borderId="0" xfId="0" applyNumberFormat="1" applyFont="1" applyFill="1" applyAlignment="1" applyProtection="1">
      <alignment wrapText="1"/>
    </xf>
    <xf numFmtId="3" fontId="28" fillId="0" borderId="0" xfId="0" applyNumberFormat="1" applyFont="1" applyFill="1" applyBorder="1" applyAlignment="1" applyProtection="1">
      <alignment horizontal="right"/>
    </xf>
    <xf numFmtId="3" fontId="28" fillId="0" borderId="0" xfId="0" applyNumberFormat="1" applyFont="1" applyBorder="1" applyAlignment="1" applyProtection="1"/>
    <xf numFmtId="10" fontId="28" fillId="0" borderId="0" xfId="0" applyNumberFormat="1" applyFont="1" applyAlignment="1" applyProtection="1">
      <alignment wrapText="1"/>
    </xf>
    <xf numFmtId="10" fontId="28" fillId="0" borderId="0" xfId="0" applyNumberFormat="1" applyFont="1" applyFill="1" applyAlignment="1" applyProtection="1">
      <alignment wrapText="1"/>
    </xf>
    <xf numFmtId="0" fontId="28" fillId="0" borderId="0" xfId="0" applyFont="1" applyAlignment="1" applyProtection="1">
      <alignment horizontal="left"/>
    </xf>
    <xf numFmtId="0" fontId="28" fillId="0" borderId="0" xfId="0" applyFont="1" applyAlignment="1">
      <alignment horizontal="left"/>
    </xf>
    <xf numFmtId="0" fontId="28" fillId="0" borderId="0" xfId="0" applyFont="1" applyAlignment="1" applyProtection="1">
      <alignment horizontal="right"/>
    </xf>
    <xf numFmtId="0" fontId="33" fillId="0" borderId="0" xfId="0" applyFont="1" applyFill="1" applyBorder="1" applyAlignment="1" applyProtection="1">
      <alignment wrapText="1"/>
    </xf>
    <xf numFmtId="3" fontId="30" fillId="0" borderId="0" xfId="0" applyNumberFormat="1" applyFont="1" applyFill="1" applyBorder="1" applyProtection="1"/>
    <xf numFmtId="0" fontId="28" fillId="0" borderId="0" xfId="0" applyFont="1" applyFill="1" applyBorder="1" applyProtection="1"/>
    <xf numFmtId="3" fontId="30" fillId="0" borderId="0" xfId="0" applyNumberFormat="1" applyFont="1" applyFill="1" applyBorder="1" applyAlignment="1" applyProtection="1">
      <alignment horizontal="left"/>
    </xf>
    <xf numFmtId="3" fontId="28" fillId="0" borderId="0" xfId="0" applyNumberFormat="1" applyFont="1" applyFill="1" applyBorder="1" applyProtection="1"/>
    <xf numFmtId="49" fontId="27" fillId="0" borderId="0" xfId="0" applyNumberFormat="1" applyFont="1" applyAlignment="1" applyProtection="1">
      <alignment horizontal="center"/>
    </xf>
    <xf numFmtId="0" fontId="27" fillId="0" borderId="0" xfId="0" applyFont="1" applyBorder="1" applyAlignment="1" applyProtection="1">
      <alignment horizontal="center"/>
    </xf>
    <xf numFmtId="0" fontId="27" fillId="0" borderId="0" xfId="0" applyFont="1" applyFill="1" applyBorder="1" applyAlignment="1" applyProtection="1">
      <alignment horizontal="center"/>
    </xf>
    <xf numFmtId="0" fontId="4" fillId="0" borderId="0" xfId="0" applyFont="1" applyProtection="1"/>
    <xf numFmtId="0" fontId="4" fillId="0" borderId="0" xfId="0" applyFont="1" applyBorder="1" applyProtection="1"/>
    <xf numFmtId="0" fontId="4" fillId="0" borderId="0" xfId="0" applyFont="1" applyFill="1" applyBorder="1" applyProtection="1"/>
    <xf numFmtId="49" fontId="27" fillId="0" borderId="0" xfId="0" applyNumberFormat="1" applyFont="1" applyProtection="1"/>
    <xf numFmtId="0" fontId="27" fillId="0" borderId="0" xfId="0" applyFont="1" applyProtection="1"/>
    <xf numFmtId="0" fontId="45" fillId="0" borderId="0" xfId="0" applyFont="1" applyFill="1" applyBorder="1" applyAlignment="1" applyProtection="1">
      <alignment horizontal="center" vertical="center"/>
    </xf>
    <xf numFmtId="0" fontId="27" fillId="0" borderId="0" xfId="0" applyFont="1" applyAlignment="1" applyProtection="1">
      <alignment horizontal="right"/>
    </xf>
    <xf numFmtId="49" fontId="27" fillId="0" borderId="0" xfId="0" applyNumberFormat="1" applyFont="1" applyAlignment="1" applyProtection="1">
      <alignment horizontal="center" vertical="center"/>
    </xf>
    <xf numFmtId="0" fontId="44" fillId="0" borderId="0" xfId="0" applyFont="1" applyFill="1" applyBorder="1" applyAlignment="1" applyProtection="1"/>
    <xf numFmtId="0" fontId="27" fillId="0" borderId="0" xfId="0" applyFont="1" applyFill="1" applyBorder="1" applyProtection="1"/>
    <xf numFmtId="0" fontId="27" fillId="0" borderId="0" xfId="0" applyFont="1" applyFill="1" applyBorder="1" applyAlignment="1" applyProtection="1">
      <alignment horizontal="right"/>
    </xf>
    <xf numFmtId="0" fontId="4" fillId="0" borderId="0" xfId="0" applyFont="1" applyAlignment="1" applyProtection="1">
      <alignment vertical="top" wrapText="1"/>
    </xf>
    <xf numFmtId="0" fontId="4" fillId="0" borderId="0" xfId="0" applyFont="1" applyAlignment="1" applyProtection="1"/>
    <xf numFmtId="0" fontId="27" fillId="0" borderId="0" xfId="0" applyFont="1" applyBorder="1" applyAlignment="1" applyProtection="1">
      <alignment vertical="top"/>
    </xf>
    <xf numFmtId="0" fontId="28" fillId="0" borderId="55" xfId="0" applyFont="1" applyBorder="1" applyAlignment="1" applyProtection="1">
      <alignment horizontal="center" vertical="center" wrapText="1"/>
    </xf>
    <xf numFmtId="166" fontId="28" fillId="0" borderId="1" xfId="1" applyNumberFormat="1" applyFont="1" applyBorder="1" applyAlignment="1" applyProtection="1">
      <alignment horizontal="center" vertical="center" wrapText="1"/>
    </xf>
    <xf numFmtId="0" fontId="15" fillId="4" borderId="0" xfId="0" applyFont="1" applyFill="1" applyBorder="1" applyAlignment="1">
      <alignment horizontal="center" vertical="center"/>
    </xf>
    <xf numFmtId="49" fontId="15" fillId="4" borderId="0" xfId="0" applyNumberFormat="1" applyFont="1" applyFill="1" applyAlignment="1">
      <alignment horizontal="center" vertical="center"/>
    </xf>
    <xf numFmtId="0" fontId="0" fillId="4" borderId="0" xfId="0" applyFont="1" applyFill="1" applyAlignment="1">
      <alignment horizontal="center" vertical="center"/>
    </xf>
    <xf numFmtId="0" fontId="47" fillId="4" borderId="0" xfId="0" applyFont="1" applyFill="1" applyBorder="1" applyAlignment="1" applyProtection="1">
      <alignment horizontal="center" vertical="center"/>
    </xf>
    <xf numFmtId="0" fontId="0" fillId="4" borderId="0" xfId="0" applyFont="1" applyFill="1" applyBorder="1"/>
    <xf numFmtId="49" fontId="15" fillId="4" borderId="0" xfId="0" applyNumberFormat="1" applyFont="1" applyFill="1"/>
    <xf numFmtId="0" fontId="0" fillId="4" borderId="23" xfId="0" applyFont="1" applyFill="1" applyBorder="1" applyAlignment="1">
      <alignment vertical="top" wrapText="1"/>
    </xf>
    <xf numFmtId="0" fontId="15" fillId="4" borderId="0" xfId="0" applyFont="1" applyFill="1" applyBorder="1"/>
    <xf numFmtId="0" fontId="0" fillId="3" borderId="52" xfId="0" applyFont="1" applyFill="1" applyBorder="1" applyAlignment="1"/>
    <xf numFmtId="0" fontId="0" fillId="3" borderId="42" xfId="0" applyFont="1" applyFill="1" applyBorder="1" applyAlignment="1"/>
    <xf numFmtId="0" fontId="0" fillId="3" borderId="43" xfId="0" applyFont="1" applyFill="1" applyBorder="1" applyAlignment="1"/>
    <xf numFmtId="0" fontId="0" fillId="3" borderId="52" xfId="0" applyFont="1" applyFill="1" applyBorder="1"/>
    <xf numFmtId="0" fontId="0" fillId="3" borderId="43" xfId="0" applyFont="1" applyFill="1" applyBorder="1"/>
    <xf numFmtId="0" fontId="0" fillId="3" borderId="42" xfId="0" applyFont="1" applyFill="1" applyBorder="1"/>
    <xf numFmtId="0" fontId="0" fillId="4" borderId="0" xfId="0" applyFont="1" applyFill="1" applyBorder="1" applyAlignment="1"/>
    <xf numFmtId="0" fontId="0" fillId="4" borderId="0" xfId="0" applyFont="1" applyFill="1" applyBorder="1" applyAlignment="1">
      <alignment horizontal="center"/>
    </xf>
    <xf numFmtId="0" fontId="23" fillId="4" borderId="0" xfId="0" applyFont="1" applyFill="1" applyProtection="1"/>
    <xf numFmtId="0" fontId="23" fillId="0" borderId="0" xfId="0" applyFont="1" applyAlignment="1" applyProtection="1">
      <alignment horizontal="left"/>
    </xf>
    <xf numFmtId="0" fontId="23" fillId="0" borderId="0" xfId="0" applyFont="1" applyProtection="1"/>
    <xf numFmtId="0" fontId="0" fillId="0" borderId="19" xfId="0" applyFont="1" applyBorder="1"/>
    <xf numFmtId="0" fontId="27" fillId="0" borderId="0" xfId="0" applyFont="1" applyFill="1" applyAlignment="1" applyProtection="1">
      <alignment horizontal="right"/>
    </xf>
    <xf numFmtId="0" fontId="71" fillId="0" borderId="0" xfId="7" applyFont="1" applyBorder="1" applyAlignment="1" applyProtection="1">
      <alignment horizontal="right"/>
    </xf>
    <xf numFmtId="0" fontId="0" fillId="4" borderId="0" xfId="0" applyFill="1" applyAlignment="1">
      <alignment horizontal="left"/>
    </xf>
    <xf numFmtId="0" fontId="0" fillId="0" borderId="0" xfId="0" applyFont="1" applyFill="1" applyBorder="1" applyAlignment="1">
      <alignment horizontal="center" vertical="center"/>
    </xf>
    <xf numFmtId="0" fontId="0" fillId="4" borderId="0" xfId="0" applyFill="1" applyAlignment="1"/>
    <xf numFmtId="0" fontId="0" fillId="4" borderId="0" xfId="0" applyFill="1" applyBorder="1" applyAlignment="1"/>
    <xf numFmtId="0" fontId="0" fillId="0" borderId="0" xfId="0" applyFont="1" applyFill="1" applyBorder="1" applyAlignment="1">
      <alignment horizontal="center"/>
    </xf>
    <xf numFmtId="0" fontId="26" fillId="0" borderId="2" xfId="0" applyFont="1" applyBorder="1" applyAlignment="1" applyProtection="1">
      <alignment horizontal="right"/>
    </xf>
    <xf numFmtId="0" fontId="27" fillId="0" borderId="0" xfId="0" applyFont="1" applyAlignment="1" applyProtection="1">
      <alignment horizontal="left"/>
    </xf>
    <xf numFmtId="0" fontId="0" fillId="0" borderId="0" xfId="0" applyFill="1" applyBorder="1" applyAlignment="1"/>
    <xf numFmtId="0" fontId="27" fillId="0" borderId="0" xfId="0" applyFont="1" applyAlignment="1" applyProtection="1"/>
    <xf numFmtId="0" fontId="31" fillId="0" borderId="0" xfId="0" applyFont="1" applyAlignment="1" applyProtection="1">
      <alignment horizontal="right" wrapText="1"/>
    </xf>
    <xf numFmtId="165" fontId="30" fillId="0" borderId="0" xfId="0" applyNumberFormat="1" applyFont="1" applyFill="1" applyBorder="1" applyProtection="1"/>
    <xf numFmtId="0" fontId="31" fillId="0" borderId="0" xfId="0" applyFont="1" applyFill="1" applyAlignment="1" applyProtection="1">
      <alignment horizontal="right" wrapText="1"/>
    </xf>
    <xf numFmtId="165" fontId="28" fillId="6" borderId="2" xfId="0" applyNumberFormat="1" applyFont="1" applyFill="1" applyBorder="1" applyProtection="1"/>
    <xf numFmtId="165" fontId="28" fillId="3" borderId="2" xfId="0" applyNumberFormat="1" applyFont="1" applyFill="1" applyBorder="1" applyProtection="1"/>
    <xf numFmtId="0" fontId="68" fillId="0" borderId="0" xfId="0" applyFont="1" applyFill="1" applyAlignment="1" applyProtection="1">
      <alignment wrapText="1"/>
    </xf>
    <xf numFmtId="0" fontId="4" fillId="0" borderId="0" xfId="0" applyFont="1" applyFill="1" applyProtection="1"/>
    <xf numFmtId="0" fontId="64" fillId="3" borderId="56" xfId="0" applyFont="1" applyFill="1" applyBorder="1" applyAlignment="1" applyProtection="1">
      <alignment horizontal="center" vertical="center"/>
    </xf>
    <xf numFmtId="0" fontId="64" fillId="0" borderId="0" xfId="0" applyFont="1" applyFill="1" applyBorder="1" applyAlignment="1" applyProtection="1">
      <alignment vertical="center"/>
    </xf>
    <xf numFmtId="0" fontId="27" fillId="0" borderId="0" xfId="0" applyFont="1" applyFill="1" applyBorder="1" applyAlignment="1" applyProtection="1"/>
    <xf numFmtId="0" fontId="27" fillId="0" borderId="0" xfId="0" applyFont="1" applyAlignment="1" applyProtection="1">
      <alignment vertical="top"/>
    </xf>
    <xf numFmtId="0" fontId="27" fillId="0" borderId="0" xfId="0" applyFont="1" applyBorder="1" applyAlignment="1" applyProtection="1">
      <alignment horizontal="center" vertical="top"/>
    </xf>
    <xf numFmtId="0" fontId="27" fillId="0" borderId="0" xfId="0" applyFont="1" applyBorder="1" applyAlignment="1" applyProtection="1"/>
    <xf numFmtId="0" fontId="27" fillId="0" borderId="8" xfId="0" applyFont="1" applyBorder="1" applyAlignment="1" applyProtection="1">
      <alignment vertical="top"/>
    </xf>
    <xf numFmtId="0" fontId="27" fillId="0" borderId="0" xfId="0" applyFont="1" applyFill="1" applyBorder="1" applyAlignment="1" applyProtection="1">
      <alignment vertical="top"/>
    </xf>
    <xf numFmtId="0" fontId="27" fillId="0" borderId="0" xfId="0" applyFont="1" applyAlignment="1" applyProtection="1">
      <alignment vertical="top" wrapText="1"/>
    </xf>
    <xf numFmtId="0" fontId="4" fillId="0" borderId="0" xfId="0" applyFont="1" applyFill="1" applyBorder="1" applyAlignment="1" applyProtection="1"/>
    <xf numFmtId="0" fontId="64" fillId="0" borderId="8" xfId="0" applyFont="1" applyFill="1" applyBorder="1" applyAlignment="1" applyProtection="1">
      <alignment horizontal="center"/>
    </xf>
    <xf numFmtId="0" fontId="27" fillId="0" borderId="0" xfId="0" applyFont="1" applyFill="1" applyBorder="1" applyAlignment="1" applyProtection="1">
      <alignment horizontal="left"/>
    </xf>
    <xf numFmtId="0" fontId="27" fillId="0" borderId="0" xfId="0" applyFont="1" applyAlignment="1" applyProtection="1">
      <alignment vertical="center"/>
    </xf>
    <xf numFmtId="0" fontId="27" fillId="0" borderId="0" xfId="0" applyFont="1" applyAlignment="1" applyProtection="1">
      <alignment vertical="center" wrapText="1"/>
    </xf>
    <xf numFmtId="0" fontId="27" fillId="0" borderId="8" xfId="0" applyFont="1" applyBorder="1" applyAlignment="1" applyProtection="1"/>
    <xf numFmtId="0" fontId="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4" borderId="0" xfId="0" applyFont="1" applyFill="1" applyProtection="1"/>
    <xf numFmtId="0" fontId="0" fillId="4" borderId="0" xfId="0" applyFont="1" applyFill="1" applyAlignment="1" applyProtection="1">
      <alignment horizontal="left"/>
    </xf>
    <xf numFmtId="0" fontId="0" fillId="0" borderId="0" xfId="0" applyFont="1" applyFill="1" applyBorder="1" applyAlignment="1" applyProtection="1">
      <alignment horizontal="left"/>
    </xf>
    <xf numFmtId="0" fontId="0" fillId="4" borderId="0" xfId="0" applyFill="1" applyProtection="1"/>
    <xf numFmtId="0" fontId="0" fillId="0" borderId="0" xfId="0" applyFont="1" applyAlignment="1" applyProtection="1">
      <alignment horizontal="right"/>
    </xf>
    <xf numFmtId="3" fontId="64" fillId="0" borderId="0" xfId="0" applyNumberFormat="1" applyFont="1" applyFill="1" applyBorder="1" applyAlignment="1" applyProtection="1">
      <alignment horizontal="left"/>
    </xf>
    <xf numFmtId="0" fontId="23" fillId="0" borderId="0" xfId="0" applyFont="1" applyBorder="1" applyProtection="1"/>
    <xf numFmtId="0" fontId="23" fillId="0" borderId="0" xfId="0" applyFont="1" applyFill="1" applyBorder="1" applyProtection="1"/>
    <xf numFmtId="0" fontId="52" fillId="0" borderId="11" xfId="0" applyFont="1" applyBorder="1" applyAlignment="1">
      <alignment vertical="center"/>
    </xf>
    <xf numFmtId="0" fontId="52" fillId="3" borderId="30" xfId="0" applyFont="1" applyFill="1" applyBorder="1" applyAlignment="1">
      <alignment vertical="center"/>
    </xf>
    <xf numFmtId="0" fontId="32" fillId="0" borderId="8" xfId="0" applyFont="1" applyBorder="1" applyAlignment="1">
      <alignment vertical="center"/>
    </xf>
    <xf numFmtId="0" fontId="37" fillId="3" borderId="23" xfId="0" applyFont="1" applyFill="1" applyBorder="1" applyAlignment="1">
      <alignment vertical="center"/>
    </xf>
    <xf numFmtId="0" fontId="52" fillId="3" borderId="16" xfId="0" applyFont="1" applyFill="1" applyBorder="1" applyAlignment="1">
      <alignment vertical="center"/>
    </xf>
    <xf numFmtId="0" fontId="37" fillId="3" borderId="17" xfId="0" applyFont="1" applyFill="1" applyBorder="1" applyAlignment="1">
      <alignment vertical="center"/>
    </xf>
    <xf numFmtId="0" fontId="0" fillId="4" borderId="8" xfId="0" applyFont="1" applyFill="1" applyBorder="1"/>
    <xf numFmtId="10" fontId="0" fillId="4" borderId="39" xfId="0" applyNumberFormat="1" applyFont="1" applyFill="1" applyBorder="1"/>
    <xf numFmtId="0" fontId="0" fillId="4" borderId="0" xfId="0" applyFill="1" applyBorder="1"/>
    <xf numFmtId="0" fontId="0" fillId="4" borderId="39" xfId="0" applyFill="1" applyBorder="1"/>
    <xf numFmtId="0" fontId="0" fillId="4" borderId="23" xfId="0" applyFont="1" applyFill="1" applyBorder="1"/>
    <xf numFmtId="0" fontId="0" fillId="4" borderId="23" xfId="0" applyFill="1" applyBorder="1"/>
    <xf numFmtId="3" fontId="0" fillId="0" borderId="57" xfId="0" applyNumberFormat="1" applyBorder="1" applyAlignment="1">
      <alignment horizontal="center"/>
    </xf>
    <xf numFmtId="0" fontId="0" fillId="0" borderId="58" xfId="0" applyBorder="1"/>
    <xf numFmtId="0" fontId="66" fillId="0" borderId="0" xfId="0" applyFont="1" applyAlignment="1" applyProtection="1">
      <alignment wrapText="1"/>
    </xf>
    <xf numFmtId="0" fontId="0" fillId="0" borderId="0" xfId="0"/>
    <xf numFmtId="0" fontId="0" fillId="0" borderId="0" xfId="0" applyAlignment="1">
      <alignment wrapText="1"/>
    </xf>
    <xf numFmtId="49" fontId="0" fillId="0" borderId="0" xfId="0" applyNumberFormat="1" applyAlignment="1">
      <alignment wrapText="1"/>
    </xf>
    <xf numFmtId="49" fontId="0" fillId="0" borderId="0" xfId="0" applyNumberFormat="1" applyAlignment="1">
      <alignment horizontal="right" wrapText="1"/>
    </xf>
    <xf numFmtId="3" fontId="0" fillId="0" borderId="0" xfId="0" applyNumberFormat="1" applyAlignment="1">
      <alignment wrapText="1"/>
    </xf>
    <xf numFmtId="44" fontId="0" fillId="0" borderId="0" xfId="0" applyNumberFormat="1" applyAlignment="1">
      <alignment wrapText="1"/>
    </xf>
    <xf numFmtId="0" fontId="0" fillId="0" borderId="0" xfId="0"/>
    <xf numFmtId="0" fontId="0" fillId="0" borderId="0" xfId="0" applyAlignment="1">
      <alignment wrapText="1"/>
    </xf>
    <xf numFmtId="0" fontId="63" fillId="0" borderId="0" xfId="8" applyFont="1" applyAlignment="1" applyProtection="1">
      <alignment horizontal="left"/>
    </xf>
    <xf numFmtId="0" fontId="37" fillId="0" borderId="7" xfId="0" applyFont="1" applyBorder="1" applyAlignment="1">
      <alignment horizontal="center" vertical="center"/>
    </xf>
    <xf numFmtId="0" fontId="37" fillId="0" borderId="25" xfId="0" applyFont="1" applyBorder="1" applyAlignment="1">
      <alignment horizontal="center" vertical="center"/>
    </xf>
    <xf numFmtId="0" fontId="37" fillId="0" borderId="11" xfId="0" applyFont="1" applyBorder="1" applyAlignment="1">
      <alignment horizontal="center" vertical="center"/>
    </xf>
    <xf numFmtId="0" fontId="37" fillId="0" borderId="39" xfId="0" applyFont="1" applyBorder="1" applyAlignment="1">
      <alignment horizontal="center" vertical="center"/>
    </xf>
    <xf numFmtId="0" fontId="37" fillId="0" borderId="30" xfId="0" applyFont="1" applyBorder="1" applyAlignment="1">
      <alignment horizontal="center" vertical="center"/>
    </xf>
    <xf numFmtId="0" fontId="37" fillId="0" borderId="59" xfId="0" applyFont="1" applyBorder="1" applyAlignment="1">
      <alignment horizontal="center" vertical="center"/>
    </xf>
    <xf numFmtId="3" fontId="0" fillId="3" borderId="0" xfId="0" applyNumberFormat="1" applyFill="1"/>
    <xf numFmtId="0" fontId="0" fillId="5" borderId="0" xfId="0" applyFill="1"/>
    <xf numFmtId="44" fontId="78" fillId="3" borderId="0" xfId="6" applyFont="1" applyFill="1"/>
    <xf numFmtId="9" fontId="78" fillId="5" borderId="0" xfId="13" applyFont="1" applyFill="1"/>
    <xf numFmtId="0" fontId="35" fillId="0" borderId="8" xfId="0" applyFont="1" applyFill="1" applyBorder="1" applyAlignment="1">
      <alignment vertical="center"/>
    </xf>
    <xf numFmtId="0" fontId="35" fillId="0" borderId="11" xfId="0" applyFont="1" applyFill="1" applyBorder="1" applyAlignment="1">
      <alignment vertical="center"/>
    </xf>
    <xf numFmtId="0" fontId="22" fillId="0" borderId="0" xfId="0" applyNumberFormat="1" applyFont="1" applyFill="1" applyAlignment="1">
      <alignment horizontal="justify" vertical="top" wrapText="1"/>
    </xf>
    <xf numFmtId="0" fontId="31" fillId="3" borderId="31" xfId="11" applyFont="1" applyFill="1" applyBorder="1" applyAlignment="1" applyProtection="1">
      <alignment vertical="center"/>
    </xf>
    <xf numFmtId="0" fontId="31" fillId="3" borderId="32" xfId="11" applyFont="1" applyFill="1" applyBorder="1" applyAlignment="1" applyProtection="1">
      <alignment vertical="center"/>
    </xf>
    <xf numFmtId="0" fontId="66" fillId="3" borderId="32" xfId="11" applyFont="1" applyFill="1" applyBorder="1" applyAlignment="1" applyProtection="1">
      <alignment horizontal="left" vertical="center"/>
    </xf>
    <xf numFmtId="0" fontId="31" fillId="3" borderId="60" xfId="11" applyFont="1" applyFill="1" applyBorder="1" applyAlignment="1" applyProtection="1">
      <alignment vertical="center"/>
    </xf>
    <xf numFmtId="0" fontId="4" fillId="0" borderId="0" xfId="0" applyFont="1" applyFill="1"/>
    <xf numFmtId="0" fontId="31" fillId="0" borderId="0" xfId="11" applyFont="1" applyFill="1" applyBorder="1" applyAlignment="1" applyProtection="1">
      <alignment vertical="center"/>
    </xf>
    <xf numFmtId="0" fontId="31" fillId="0" borderId="8" xfId="11" applyFont="1" applyFill="1" applyBorder="1" applyAlignment="1" applyProtection="1">
      <alignment vertical="center"/>
    </xf>
    <xf numFmtId="0" fontId="66" fillId="0" borderId="0" xfId="11" applyFont="1" applyFill="1" applyBorder="1" applyAlignment="1" applyProtection="1">
      <alignment horizontal="left" vertical="center"/>
    </xf>
    <xf numFmtId="0" fontId="66" fillId="0" borderId="8" xfId="11" applyFont="1" applyFill="1" applyBorder="1" applyAlignment="1" applyProtection="1">
      <alignment horizontal="left" vertical="center"/>
    </xf>
    <xf numFmtId="0" fontId="28" fillId="0" borderId="61" xfId="0" applyFont="1" applyBorder="1" applyAlignment="1" applyProtection="1">
      <alignment horizontal="center" vertical="center" wrapText="1"/>
    </xf>
    <xf numFmtId="0" fontId="28" fillId="0" borderId="10" xfId="0" applyFont="1" applyBorder="1" applyAlignment="1" applyProtection="1">
      <alignment horizontal="center" vertical="center" wrapText="1"/>
    </xf>
    <xf numFmtId="0" fontId="31" fillId="0" borderId="7" xfId="11" applyFont="1" applyFill="1" applyBorder="1" applyAlignment="1" applyProtection="1">
      <alignment vertical="center"/>
    </xf>
    <xf numFmtId="0" fontId="31" fillId="0" borderId="32" xfId="11" applyFont="1" applyFill="1" applyBorder="1" applyAlignment="1" applyProtection="1">
      <alignment vertical="center"/>
    </xf>
    <xf numFmtId="0" fontId="66" fillId="0" borderId="32" xfId="11" applyFont="1" applyFill="1" applyBorder="1" applyAlignment="1" applyProtection="1">
      <alignment horizontal="left" vertical="center"/>
    </xf>
    <xf numFmtId="0" fontId="31" fillId="0" borderId="25" xfId="11" applyFont="1" applyFill="1" applyBorder="1" applyAlignment="1" applyProtection="1">
      <alignment vertical="center"/>
    </xf>
    <xf numFmtId="0" fontId="49" fillId="0" borderId="0" xfId="0" applyFont="1" applyFill="1" applyBorder="1" applyAlignment="1" applyProtection="1">
      <alignment vertical="top" wrapText="1"/>
    </xf>
    <xf numFmtId="0" fontId="21" fillId="0" borderId="0" xfId="0" applyFont="1" applyFill="1" applyAlignment="1">
      <alignment horizontal="justify" vertical="top" wrapText="1"/>
    </xf>
    <xf numFmtId="0" fontId="31" fillId="0" borderId="0" xfId="11" applyFont="1" applyFill="1" applyBorder="1" applyAlignment="1" applyProtection="1">
      <alignment vertical="center" wrapText="1"/>
    </xf>
    <xf numFmtId="0" fontId="28" fillId="0" borderId="0" xfId="11" applyFont="1" applyFill="1" applyBorder="1" applyProtection="1"/>
    <xf numFmtId="0" fontId="28" fillId="0" borderId="0" xfId="11" applyFont="1" applyProtection="1"/>
    <xf numFmtId="0" fontId="28" fillId="0" borderId="0" xfId="11" applyFont="1" applyBorder="1" applyProtection="1"/>
    <xf numFmtId="0" fontId="28" fillId="0" borderId="0" xfId="11" applyFont="1" applyBorder="1" applyAlignment="1" applyProtection="1">
      <alignment horizontal="left"/>
    </xf>
    <xf numFmtId="0" fontId="30" fillId="0" borderId="0" xfId="11" applyFont="1" applyBorder="1" applyAlignment="1" applyProtection="1">
      <alignment horizontal="left"/>
    </xf>
    <xf numFmtId="0" fontId="28" fillId="0" borderId="39" xfId="11" applyFont="1" applyBorder="1" applyProtection="1"/>
    <xf numFmtId="0" fontId="28" fillId="0" borderId="0" xfId="11" applyFont="1" applyFill="1" applyBorder="1" applyAlignment="1" applyProtection="1">
      <alignment horizontal="left"/>
    </xf>
    <xf numFmtId="0" fontId="28" fillId="0" borderId="30" xfId="11" applyFont="1" applyFill="1" applyBorder="1" applyProtection="1"/>
    <xf numFmtId="0" fontId="28" fillId="0" borderId="23" xfId="11" applyFont="1" applyFill="1" applyBorder="1" applyProtection="1"/>
    <xf numFmtId="0" fontId="28" fillId="0" borderId="23" xfId="11" applyFont="1" applyFill="1" applyBorder="1" applyAlignment="1" applyProtection="1">
      <alignment horizontal="left"/>
    </xf>
    <xf numFmtId="0" fontId="30" fillId="0" borderId="23" xfId="11" applyFont="1" applyBorder="1" applyAlignment="1" applyProtection="1">
      <alignment horizontal="left"/>
    </xf>
    <xf numFmtId="0" fontId="28" fillId="0" borderId="23" xfId="11" applyFont="1" applyBorder="1" applyProtection="1"/>
    <xf numFmtId="0" fontId="28" fillId="0" borderId="59" xfId="11" applyFont="1" applyBorder="1" applyProtection="1"/>
    <xf numFmtId="0" fontId="28" fillId="0" borderId="7" xfId="11" applyFont="1" applyFill="1" applyBorder="1" applyProtection="1"/>
    <xf numFmtId="0" fontId="28" fillId="0" borderId="8" xfId="11" applyFont="1" applyFill="1" applyBorder="1" applyProtection="1"/>
    <xf numFmtId="0" fontId="28" fillId="0" borderId="8" xfId="11" applyFont="1" applyFill="1" applyBorder="1" applyAlignment="1" applyProtection="1">
      <alignment horizontal="left"/>
    </xf>
    <xf numFmtId="0" fontId="30" fillId="0" borderId="8" xfId="11" applyFont="1" applyBorder="1" applyAlignment="1" applyProtection="1">
      <alignment horizontal="left"/>
    </xf>
    <xf numFmtId="0" fontId="28" fillId="0" borderId="8" xfId="11" applyFont="1" applyBorder="1" applyProtection="1"/>
    <xf numFmtId="0" fontId="28" fillId="0" borderId="25" xfId="11" applyFont="1" applyBorder="1" applyProtection="1"/>
    <xf numFmtId="0" fontId="31" fillId="0" borderId="11" xfId="11" applyFont="1" applyFill="1" applyBorder="1" applyProtection="1"/>
    <xf numFmtId="0" fontId="26" fillId="0" borderId="0" xfId="0" applyFont="1" applyFill="1" applyAlignment="1" applyProtection="1">
      <alignment wrapText="1"/>
    </xf>
    <xf numFmtId="0" fontId="31" fillId="0" borderId="30" xfId="11" applyFont="1" applyFill="1" applyBorder="1" applyProtection="1"/>
    <xf numFmtId="0" fontId="28" fillId="0" borderId="23" xfId="11" applyFont="1" applyBorder="1" applyAlignment="1" applyProtection="1">
      <alignment horizontal="left"/>
    </xf>
    <xf numFmtId="0" fontId="26" fillId="3" borderId="2" xfId="0" applyFont="1" applyFill="1" applyBorder="1" applyAlignment="1" applyProtection="1">
      <alignment horizontal="center"/>
    </xf>
    <xf numFmtId="0" fontId="26" fillId="3" borderId="2" xfId="0" applyFont="1" applyFill="1" applyBorder="1" applyAlignment="1" applyProtection="1">
      <alignment horizontal="center" wrapText="1"/>
    </xf>
    <xf numFmtId="0" fontId="24" fillId="3" borderId="2" xfId="0" applyFont="1" applyFill="1" applyBorder="1" applyAlignment="1" applyProtection="1">
      <alignment horizontal="center" wrapText="1"/>
    </xf>
    <xf numFmtId="0" fontId="30" fillId="0" borderId="0" xfId="11" applyFont="1" applyFill="1" applyBorder="1" applyAlignment="1" applyProtection="1">
      <alignment horizontal="left"/>
    </xf>
    <xf numFmtId="0" fontId="26" fillId="3" borderId="2" xfId="0" applyFont="1" applyFill="1" applyBorder="1" applyAlignment="1" applyProtection="1">
      <alignment horizontal="right"/>
    </xf>
    <xf numFmtId="0" fontId="31" fillId="0" borderId="8" xfId="11" applyFont="1" applyFill="1" applyBorder="1" applyAlignment="1" applyProtection="1">
      <alignment horizontal="center"/>
    </xf>
    <xf numFmtId="0" fontId="30" fillId="0" borderId="8" xfId="11" applyFont="1" applyFill="1" applyBorder="1" applyAlignment="1" applyProtection="1">
      <alignment horizontal="left"/>
    </xf>
    <xf numFmtId="0" fontId="28" fillId="0" borderId="11" xfId="11" applyFont="1" applyFill="1" applyBorder="1" applyProtection="1"/>
    <xf numFmtId="0" fontId="31" fillId="0" borderId="0" xfId="11" applyFont="1" applyFill="1" applyBorder="1" applyProtection="1"/>
    <xf numFmtId="0" fontId="31" fillId="0" borderId="7" xfId="11" applyFont="1" applyFill="1" applyBorder="1" applyProtection="1"/>
    <xf numFmtId="167" fontId="23" fillId="0" borderId="2" xfId="6" applyNumberFormat="1" applyFont="1" applyBorder="1" applyProtection="1"/>
    <xf numFmtId="0" fontId="23" fillId="4" borderId="0" xfId="0" applyFont="1" applyFill="1" applyBorder="1" applyAlignment="1" applyProtection="1">
      <alignment horizontal="right"/>
    </xf>
    <xf numFmtId="166" fontId="23" fillId="4" borderId="0" xfId="1" applyNumberFormat="1" applyFont="1" applyFill="1" applyBorder="1" applyAlignment="1" applyProtection="1">
      <alignment horizontal="left"/>
    </xf>
    <xf numFmtId="167" fontId="23" fillId="4" borderId="0" xfId="6" applyNumberFormat="1" applyFont="1" applyFill="1" applyProtection="1"/>
    <xf numFmtId="167" fontId="23" fillId="4" borderId="0" xfId="6" applyNumberFormat="1" applyFont="1" applyFill="1" applyBorder="1" applyAlignment="1" applyProtection="1">
      <alignment horizontal="center"/>
    </xf>
    <xf numFmtId="0" fontId="23" fillId="4" borderId="0" xfId="0" applyFont="1" applyFill="1" applyBorder="1" applyAlignment="1" applyProtection="1">
      <alignment horizontal="center"/>
    </xf>
    <xf numFmtId="0" fontId="23" fillId="4" borderId="0" xfId="0" applyFont="1" applyFill="1" applyBorder="1" applyProtection="1"/>
    <xf numFmtId="0" fontId="30" fillId="0" borderId="23" xfId="11" applyFont="1" applyFill="1" applyBorder="1" applyAlignment="1" applyProtection="1">
      <alignment horizontal="left"/>
    </xf>
    <xf numFmtId="0" fontId="28" fillId="4" borderId="0" xfId="11" applyFont="1" applyFill="1" applyProtection="1"/>
    <xf numFmtId="0" fontId="28" fillId="4" borderId="52" xfId="11" applyFont="1" applyFill="1" applyBorder="1" applyProtection="1"/>
    <xf numFmtId="0" fontId="28" fillId="4" borderId="42" xfId="11" applyFont="1" applyFill="1" applyBorder="1" applyProtection="1"/>
    <xf numFmtId="0" fontId="2" fillId="4" borderId="0" xfId="8" applyFill="1" applyProtection="1"/>
    <xf numFmtId="166" fontId="31" fillId="0" borderId="2" xfId="11" applyNumberFormat="1" applyFont="1" applyBorder="1" applyProtection="1"/>
    <xf numFmtId="0" fontId="6" fillId="4" borderId="0" xfId="8" applyFont="1" applyFill="1" applyAlignment="1" applyProtection="1">
      <alignment vertical="center"/>
    </xf>
    <xf numFmtId="0" fontId="6" fillId="4" borderId="0" xfId="8" applyFont="1" applyFill="1" applyAlignment="1" applyProtection="1">
      <alignment horizontal="center" vertical="center"/>
    </xf>
    <xf numFmtId="166" fontId="31" fillId="0" borderId="2" xfId="3" applyNumberFormat="1" applyFont="1" applyBorder="1" applyProtection="1"/>
    <xf numFmtId="0" fontId="7" fillId="4" borderId="0" xfId="8" applyFont="1" applyFill="1" applyAlignment="1" applyProtection="1">
      <alignment vertical="center"/>
    </xf>
    <xf numFmtId="0" fontId="26" fillId="0" borderId="0" xfId="0" applyFont="1" applyFill="1" applyAlignment="1" applyProtection="1"/>
    <xf numFmtId="0" fontId="23" fillId="0" borderId="7" xfId="0" applyFont="1" applyFill="1" applyBorder="1" applyProtection="1"/>
    <xf numFmtId="0" fontId="23" fillId="0" borderId="8" xfId="0" applyFont="1" applyFill="1" applyBorder="1" applyProtection="1"/>
    <xf numFmtId="9" fontId="28" fillId="0" borderId="24" xfId="12" applyFont="1" applyFill="1" applyBorder="1" applyAlignment="1" applyProtection="1">
      <alignment vertical="center"/>
    </xf>
    <xf numFmtId="3" fontId="28" fillId="0" borderId="25" xfId="0" applyNumberFormat="1" applyFont="1" applyFill="1" applyBorder="1" applyAlignment="1" applyProtection="1">
      <alignment vertical="center"/>
    </xf>
    <xf numFmtId="0" fontId="23" fillId="0" borderId="11" xfId="0" applyFont="1" applyFill="1" applyBorder="1" applyAlignment="1" applyProtection="1">
      <alignment horizontal="left"/>
    </xf>
    <xf numFmtId="9" fontId="28" fillId="0" borderId="26" xfId="12" applyFont="1" applyFill="1" applyBorder="1" applyAlignment="1" applyProtection="1">
      <alignment vertical="center"/>
    </xf>
    <xf numFmtId="3" fontId="28" fillId="0" borderId="39" xfId="0" applyNumberFormat="1" applyFont="1" applyFill="1" applyBorder="1" applyAlignment="1" applyProtection="1">
      <alignment vertical="center"/>
    </xf>
    <xf numFmtId="0" fontId="26" fillId="0" borderId="11" xfId="0" applyFont="1" applyFill="1" applyBorder="1" applyProtection="1"/>
    <xf numFmtId="0" fontId="28" fillId="0" borderId="39" xfId="0" applyFont="1" applyFill="1" applyBorder="1" applyProtection="1"/>
    <xf numFmtId="0" fontId="26" fillId="0" borderId="0" xfId="0" applyFont="1" applyFill="1" applyBorder="1" applyAlignment="1" applyProtection="1">
      <alignment wrapText="1"/>
    </xf>
    <xf numFmtId="9" fontId="28" fillId="3" borderId="26" xfId="12" applyFont="1" applyFill="1" applyBorder="1" applyAlignment="1" applyProtection="1">
      <alignment vertical="center"/>
    </xf>
    <xf numFmtId="3" fontId="28" fillId="3" borderId="39" xfId="0" applyNumberFormat="1" applyFont="1" applyFill="1" applyBorder="1" applyAlignment="1" applyProtection="1">
      <alignment vertical="center"/>
    </xf>
    <xf numFmtId="10" fontId="28" fillId="0" borderId="0" xfId="13" applyNumberFormat="1" applyFont="1" applyFill="1" applyAlignment="1" applyProtection="1">
      <alignment wrapText="1"/>
    </xf>
    <xf numFmtId="0" fontId="23" fillId="0" borderId="11" xfId="0" applyFont="1" applyFill="1" applyBorder="1" applyProtection="1"/>
    <xf numFmtId="9" fontId="28" fillId="3" borderId="35" xfId="12" applyFont="1" applyFill="1" applyBorder="1" applyAlignment="1" applyProtection="1">
      <alignment vertical="center"/>
    </xf>
    <xf numFmtId="3" fontId="28" fillId="3" borderId="44" xfId="0" applyNumberFormat="1" applyFont="1" applyFill="1" applyBorder="1" applyAlignment="1" applyProtection="1">
      <alignment vertical="center"/>
    </xf>
    <xf numFmtId="0" fontId="23" fillId="0" borderId="30" xfId="0" applyFont="1" applyFill="1" applyBorder="1" applyProtection="1"/>
    <xf numFmtId="0" fontId="23" fillId="0" borderId="23" xfId="0" applyFont="1" applyFill="1" applyBorder="1" applyProtection="1"/>
    <xf numFmtId="3" fontId="28" fillId="0" borderId="59" xfId="0" applyNumberFormat="1" applyFont="1" applyFill="1" applyBorder="1" applyAlignment="1" applyProtection="1">
      <alignment vertical="center"/>
    </xf>
    <xf numFmtId="0" fontId="23" fillId="0" borderId="59" xfId="0" applyFont="1" applyFill="1" applyBorder="1" applyProtection="1"/>
    <xf numFmtId="3" fontId="28" fillId="0" borderId="5" xfId="0" applyNumberFormat="1" applyFont="1" applyFill="1" applyBorder="1" applyAlignment="1" applyProtection="1">
      <alignment vertical="center"/>
    </xf>
    <xf numFmtId="3" fontId="28" fillId="0" borderId="62" xfId="0" applyNumberFormat="1" applyFont="1" applyFill="1" applyBorder="1" applyAlignment="1" applyProtection="1">
      <alignment vertical="center"/>
    </xf>
    <xf numFmtId="0" fontId="23" fillId="0" borderId="11" xfId="0" applyFont="1" applyFill="1" applyBorder="1" applyAlignment="1" applyProtection="1"/>
    <xf numFmtId="0" fontId="23" fillId="0" borderId="39" xfId="0" applyFont="1" applyFill="1" applyBorder="1" applyAlignment="1" applyProtection="1"/>
    <xf numFmtId="0" fontId="26" fillId="0" borderId="0" xfId="0" applyFont="1" applyFill="1" applyAlignment="1" applyProtection="1">
      <alignment horizontal="left" wrapText="1"/>
    </xf>
    <xf numFmtId="0" fontId="28" fillId="3" borderId="26" xfId="0" applyFont="1" applyFill="1" applyBorder="1" applyAlignment="1" applyProtection="1">
      <alignment vertical="center"/>
    </xf>
    <xf numFmtId="0" fontId="28" fillId="0" borderId="26" xfId="0" applyFont="1" applyFill="1" applyBorder="1" applyAlignment="1" applyProtection="1"/>
    <xf numFmtId="0" fontId="28" fillId="3" borderId="35" xfId="0" applyFont="1" applyFill="1" applyBorder="1" applyAlignment="1" applyProtection="1">
      <alignment vertical="center"/>
    </xf>
    <xf numFmtId="0" fontId="31" fillId="0" borderId="52" xfId="11" applyFont="1" applyBorder="1" applyProtection="1"/>
    <xf numFmtId="0" fontId="31" fillId="0" borderId="42" xfId="11" applyFont="1" applyBorder="1" applyProtection="1"/>
    <xf numFmtId="0" fontId="28" fillId="0" borderId="43" xfId="11" applyFont="1" applyBorder="1" applyProtection="1"/>
    <xf numFmtId="166" fontId="28" fillId="0" borderId="2" xfId="3" applyNumberFormat="1" applyFont="1" applyBorder="1" applyProtection="1"/>
    <xf numFmtId="166" fontId="28" fillId="0" borderId="0" xfId="3" applyNumberFormat="1" applyFont="1" applyFill="1" applyBorder="1" applyProtection="1"/>
    <xf numFmtId="0" fontId="23" fillId="0" borderId="30" xfId="0" applyFont="1" applyFill="1" applyBorder="1" applyAlignment="1" applyProtection="1"/>
    <xf numFmtId="0" fontId="23" fillId="0" borderId="59" xfId="0" applyFont="1" applyFill="1" applyBorder="1" applyAlignment="1" applyProtection="1"/>
    <xf numFmtId="0" fontId="28" fillId="0" borderId="8" xfId="0" applyFont="1" applyFill="1" applyBorder="1" applyProtection="1"/>
    <xf numFmtId="0" fontId="28" fillId="0" borderId="23" xfId="0" applyFont="1" applyFill="1" applyBorder="1" applyProtection="1"/>
    <xf numFmtId="0" fontId="31" fillId="4" borderId="0" xfId="11" applyFont="1" applyFill="1" applyBorder="1" applyAlignment="1" applyProtection="1">
      <alignment horizontal="right"/>
    </xf>
    <xf numFmtId="166" fontId="28" fillId="0" borderId="33" xfId="3" applyNumberFormat="1" applyFont="1" applyBorder="1" applyProtection="1"/>
    <xf numFmtId="0" fontId="23" fillId="0" borderId="0" xfId="0" applyFont="1" applyFill="1" applyAlignment="1" applyProtection="1"/>
    <xf numFmtId="0" fontId="4" fillId="0" borderId="0" xfId="0" applyFont="1" applyBorder="1" applyAlignment="1">
      <alignment vertical="center" wrapText="1"/>
    </xf>
    <xf numFmtId="0" fontId="4" fillId="0" borderId="0" xfId="0" applyFont="1" applyBorder="1" applyAlignment="1">
      <alignment horizontal="center" vertical="center"/>
    </xf>
    <xf numFmtId="10" fontId="1" fillId="0" borderId="0" xfId="13" applyNumberFormat="1" applyFont="1"/>
    <xf numFmtId="0" fontId="27" fillId="0" borderId="29" xfId="0" applyFont="1" applyBorder="1" applyAlignment="1">
      <alignment horizontal="center"/>
    </xf>
    <xf numFmtId="0" fontId="4" fillId="0" borderId="24" xfId="0" applyFont="1" applyBorder="1"/>
    <xf numFmtId="0" fontId="4" fillId="0" borderId="25" xfId="0" applyFont="1" applyBorder="1"/>
    <xf numFmtId="0" fontId="4" fillId="4" borderId="8" xfId="0" applyFont="1" applyFill="1" applyBorder="1" applyAlignment="1">
      <alignment vertical="center" wrapText="1"/>
    </xf>
    <xf numFmtId="10" fontId="1" fillId="4" borderId="25" xfId="13" applyNumberFormat="1" applyFont="1" applyFill="1" applyBorder="1"/>
    <xf numFmtId="0" fontId="27" fillId="0" borderId="63" xfId="0" applyFont="1" applyBorder="1" applyAlignment="1">
      <alignment horizontal="center"/>
    </xf>
    <xf numFmtId="0" fontId="4" fillId="0" borderId="26" xfId="0" applyFont="1" applyBorder="1"/>
    <xf numFmtId="0" fontId="4" fillId="0" borderId="39" xfId="0" applyFont="1" applyBorder="1"/>
    <xf numFmtId="3" fontId="4" fillId="0" borderId="0" xfId="0" applyNumberFormat="1" applyFont="1" applyBorder="1" applyAlignment="1"/>
    <xf numFmtId="0" fontId="4" fillId="4" borderId="0" xfId="0" applyFont="1" applyFill="1" applyBorder="1" applyAlignment="1">
      <alignment vertical="center" wrapText="1"/>
    </xf>
    <xf numFmtId="0" fontId="23" fillId="0" borderId="0" xfId="0" applyFont="1" applyFill="1" applyBorder="1" applyAlignment="1" applyProtection="1">
      <alignment wrapText="1"/>
    </xf>
    <xf numFmtId="0" fontId="75" fillId="0" borderId="0" xfId="8" applyFont="1" applyFill="1" applyProtection="1"/>
    <xf numFmtId="0" fontId="27" fillId="0" borderId="64" xfId="0" applyFont="1" applyBorder="1" applyAlignment="1">
      <alignment horizontal="center"/>
    </xf>
    <xf numFmtId="0" fontId="4" fillId="0" borderId="65" xfId="0" applyFont="1" applyBorder="1"/>
    <xf numFmtId="0" fontId="4" fillId="0" borderId="59" xfId="0" applyFont="1" applyBorder="1"/>
    <xf numFmtId="9" fontId="70" fillId="2" borderId="2" xfId="0" applyNumberFormat="1" applyFont="1" applyFill="1" applyBorder="1" applyAlignment="1" applyProtection="1">
      <alignment horizontal="center"/>
      <protection locked="0"/>
    </xf>
    <xf numFmtId="3" fontId="70" fillId="2" borderId="2" xfId="0" applyNumberFormat="1" applyFont="1" applyFill="1" applyBorder="1" applyAlignment="1" applyProtection="1">
      <alignment horizontal="center"/>
      <protection locked="0"/>
    </xf>
    <xf numFmtId="1" fontId="70" fillId="2" borderId="2" xfId="0" applyNumberFormat="1" applyFont="1" applyFill="1" applyBorder="1" applyAlignment="1" applyProtection="1">
      <alignment horizontal="center"/>
      <protection locked="0"/>
    </xf>
    <xf numFmtId="37" fontId="70" fillId="2" borderId="2" xfId="0" applyNumberFormat="1" applyFont="1" applyFill="1" applyBorder="1" applyAlignment="1" applyProtection="1">
      <alignment horizontal="center"/>
      <protection locked="0"/>
    </xf>
    <xf numFmtId="0" fontId="28" fillId="0" borderId="0" xfId="0" applyFont="1" applyFill="1" applyBorder="1" applyAlignment="1" applyProtection="1">
      <alignment horizontal="right"/>
    </xf>
    <xf numFmtId="0" fontId="28" fillId="0" borderId="0" xfId="0" applyFont="1" applyAlignment="1" applyProtection="1">
      <alignment vertical="top"/>
    </xf>
    <xf numFmtId="0" fontId="28" fillId="0" borderId="0" xfId="0" applyFont="1" applyFill="1" applyAlignment="1" applyProtection="1">
      <alignment vertical="top"/>
    </xf>
    <xf numFmtId="3" fontId="28" fillId="0" borderId="0" xfId="0" applyNumberFormat="1" applyFont="1" applyAlignment="1" applyProtection="1">
      <alignment vertical="top"/>
    </xf>
    <xf numFmtId="0" fontId="4" fillId="0" borderId="0" xfId="0" applyFont="1" applyAlignment="1">
      <alignment vertical="top"/>
    </xf>
    <xf numFmtId="0" fontId="31" fillId="0" borderId="0" xfId="0" applyFont="1" applyFill="1" applyAlignment="1" applyProtection="1">
      <alignment horizontal="left"/>
    </xf>
    <xf numFmtId="0" fontId="64" fillId="2" borderId="33" xfId="0" applyFont="1" applyFill="1" applyBorder="1" applyAlignment="1" applyProtection="1">
      <alignment horizontal="center" vertical="center"/>
      <protection locked="0"/>
    </xf>
    <xf numFmtId="0" fontId="0" fillId="0" borderId="0" xfId="0"/>
    <xf numFmtId="0" fontId="0" fillId="0" borderId="0" xfId="0" applyAlignment="1">
      <alignment wrapText="1"/>
    </xf>
    <xf numFmtId="0" fontId="4" fillId="0" borderId="0" xfId="0" applyFont="1" applyAlignment="1" applyProtection="1">
      <alignment horizontal="right"/>
    </xf>
    <xf numFmtId="0" fontId="81" fillId="0" borderId="0" xfId="0" applyFont="1" applyProtection="1"/>
    <xf numFmtId="0" fontId="0" fillId="0" borderId="0" xfId="0" applyProtection="1"/>
    <xf numFmtId="0" fontId="48" fillId="2" borderId="33" xfId="0" applyFont="1" applyFill="1" applyBorder="1" applyAlignment="1" applyProtection="1">
      <alignment horizontal="center" vertical="center"/>
      <protection locked="0"/>
    </xf>
    <xf numFmtId="3" fontId="33" fillId="2" borderId="2" xfId="0" applyNumberFormat="1" applyFont="1" applyFill="1" applyBorder="1" applyProtection="1">
      <protection locked="0"/>
    </xf>
    <xf numFmtId="0" fontId="4" fillId="0" borderId="0" xfId="0" applyFont="1" applyBorder="1" applyAlignment="1" applyProtection="1">
      <alignment horizontal="justify" vertical="top" wrapText="1"/>
    </xf>
    <xf numFmtId="0" fontId="33" fillId="0" borderId="0" xfId="0" applyFont="1" applyFill="1" applyBorder="1" applyAlignment="1" applyProtection="1">
      <alignment vertical="top" wrapText="1"/>
    </xf>
    <xf numFmtId="0" fontId="80" fillId="0" borderId="0" xfId="0" applyFont="1"/>
    <xf numFmtId="0" fontId="64" fillId="0" borderId="0" xfId="0" applyFont="1" applyFill="1" applyBorder="1" applyAlignment="1" applyProtection="1">
      <alignment horizontal="center" vertical="center"/>
    </xf>
    <xf numFmtId="0" fontId="33" fillId="0" borderId="0" xfId="0" applyFont="1" applyFill="1" applyBorder="1" applyAlignment="1" applyProtection="1">
      <alignment vertical="center"/>
    </xf>
    <xf numFmtId="0" fontId="15" fillId="7" borderId="2" xfId="0" applyFont="1" applyFill="1" applyBorder="1" applyAlignment="1" applyProtection="1">
      <alignment horizontal="center" vertical="center"/>
    </xf>
    <xf numFmtId="49" fontId="0" fillId="2" borderId="0" xfId="0" applyNumberFormat="1" applyFill="1"/>
    <xf numFmtId="0" fontId="3" fillId="8" borderId="0" xfId="7" applyFill="1" applyAlignment="1" applyProtection="1"/>
    <xf numFmtId="42" fontId="78" fillId="0" borderId="0" xfId="6" applyNumberFormat="1" applyFont="1" applyFill="1"/>
    <xf numFmtId="42" fontId="78" fillId="5" borderId="0" xfId="6" applyNumberFormat="1" applyFont="1" applyFill="1"/>
    <xf numFmtId="42" fontId="78" fillId="0" borderId="0" xfId="6" applyNumberFormat="1" applyFont="1"/>
    <xf numFmtId="0" fontId="79" fillId="0" borderId="0" xfId="0" applyFont="1"/>
    <xf numFmtId="0" fontId="12" fillId="0" borderId="30" xfId="0" quotePrefix="1" applyFont="1" applyBorder="1" applyAlignment="1" applyProtection="1">
      <alignment vertical="center"/>
    </xf>
    <xf numFmtId="0" fontId="12" fillId="0" borderId="23" xfId="0" quotePrefix="1" applyFont="1" applyBorder="1" applyAlignment="1" applyProtection="1">
      <alignment vertical="center"/>
    </xf>
    <xf numFmtId="0" fontId="6" fillId="0" borderId="66" xfId="0" applyFont="1" applyFill="1" applyBorder="1" applyAlignment="1" applyProtection="1">
      <alignment horizontal="right" vertical="center"/>
    </xf>
    <xf numFmtId="0" fontId="15" fillId="0" borderId="0" xfId="0" applyFont="1"/>
    <xf numFmtId="0" fontId="51" fillId="0" borderId="7" xfId="0" applyFont="1" applyBorder="1" applyAlignment="1">
      <alignment horizontal="left" vertical="center"/>
    </xf>
    <xf numFmtId="44" fontId="1" fillId="3" borderId="67" xfId="6" applyFont="1" applyFill="1" applyBorder="1" applyAlignment="1">
      <alignment horizontal="center"/>
    </xf>
    <xf numFmtId="0" fontId="27" fillId="4" borderId="0" xfId="0" applyFont="1" applyFill="1" applyBorder="1"/>
    <xf numFmtId="1" fontId="4" fillId="4" borderId="39" xfId="13" applyNumberFormat="1" applyFont="1" applyFill="1" applyBorder="1"/>
    <xf numFmtId="0" fontId="27" fillId="0" borderId="39" xfId="0" applyFont="1" applyFill="1" applyBorder="1" applyAlignment="1">
      <alignment horizontal="right"/>
    </xf>
    <xf numFmtId="0" fontId="4" fillId="2" borderId="33" xfId="0" applyFont="1" applyFill="1" applyBorder="1" applyProtection="1">
      <protection locked="0"/>
    </xf>
    <xf numFmtId="0" fontId="64" fillId="2" borderId="33" xfId="11" applyFont="1" applyFill="1" applyBorder="1" applyAlignment="1" applyProtection="1">
      <alignment horizontal="center" vertical="center"/>
      <protection locked="0"/>
    </xf>
    <xf numFmtId="0" fontId="64" fillId="0" borderId="0" xfId="11" applyFont="1" applyFill="1" applyBorder="1" applyAlignment="1" applyProtection="1">
      <alignment horizontal="center" vertical="center"/>
    </xf>
    <xf numFmtId="0" fontId="64" fillId="0" borderId="23" xfId="11" applyFont="1" applyFill="1" applyBorder="1" applyAlignment="1" applyProtection="1">
      <alignment horizontal="center" vertical="center"/>
    </xf>
    <xf numFmtId="0" fontId="33" fillId="0" borderId="23" xfId="11" applyFont="1" applyFill="1" applyBorder="1" applyProtection="1"/>
    <xf numFmtId="0" fontId="33" fillId="0" borderId="0" xfId="11" applyFont="1" applyFill="1" applyBorder="1" applyProtection="1"/>
    <xf numFmtId="49" fontId="64" fillId="2" borderId="2" xfId="3" applyNumberFormat="1" applyFont="1" applyFill="1" applyBorder="1" applyAlignment="1" applyProtection="1">
      <alignment horizontal="center"/>
      <protection locked="0"/>
    </xf>
    <xf numFmtId="49" fontId="64" fillId="0" borderId="0" xfId="3" applyNumberFormat="1" applyFont="1" applyFill="1" applyBorder="1" applyAlignment="1" applyProtection="1">
      <alignment horizontal="center"/>
    </xf>
    <xf numFmtId="0" fontId="64" fillId="2" borderId="2" xfId="3" applyNumberFormat="1" applyFont="1" applyFill="1" applyBorder="1" applyAlignment="1" applyProtection="1">
      <alignment horizontal="center"/>
      <protection locked="0"/>
    </xf>
    <xf numFmtId="0" fontId="64" fillId="0" borderId="0" xfId="3" applyNumberFormat="1" applyFont="1" applyFill="1" applyBorder="1" applyAlignment="1" applyProtection="1">
      <alignment horizontal="center"/>
    </xf>
    <xf numFmtId="166" fontId="64" fillId="2" borderId="2" xfId="3" applyNumberFormat="1" applyFont="1" applyFill="1" applyBorder="1" applyAlignment="1" applyProtection="1">
      <alignment horizontal="center"/>
      <protection locked="0"/>
    </xf>
    <xf numFmtId="0" fontId="41" fillId="4" borderId="0" xfId="11" applyFont="1" applyFill="1" applyAlignment="1" applyProtection="1">
      <alignment horizontal="right"/>
    </xf>
    <xf numFmtId="3" fontId="64" fillId="9" borderId="2" xfId="3" applyNumberFormat="1" applyFont="1" applyFill="1" applyBorder="1" applyAlignment="1" applyProtection="1">
      <alignment horizontal="center"/>
      <protection locked="0"/>
    </xf>
    <xf numFmtId="3" fontId="64" fillId="9" borderId="0" xfId="3" applyNumberFormat="1" applyFont="1" applyFill="1" applyBorder="1" applyAlignment="1" applyProtection="1">
      <alignment horizontal="center"/>
    </xf>
    <xf numFmtId="0" fontId="28" fillId="9" borderId="53" xfId="11" applyFont="1" applyFill="1" applyBorder="1" applyProtection="1"/>
    <xf numFmtId="166" fontId="31" fillId="9" borderId="33" xfId="3" applyNumberFormat="1" applyFont="1" applyFill="1" applyBorder="1" applyProtection="1"/>
    <xf numFmtId="3" fontId="28" fillId="9" borderId="43" xfId="3" applyNumberFormat="1" applyFont="1" applyFill="1" applyBorder="1" applyAlignment="1" applyProtection="1">
      <alignment horizontal="center"/>
    </xf>
    <xf numFmtId="3" fontId="28" fillId="9" borderId="2" xfId="3" applyNumberFormat="1" applyFont="1" applyFill="1" applyBorder="1" applyAlignment="1" applyProtection="1">
      <alignment horizontal="center"/>
    </xf>
    <xf numFmtId="3" fontId="28" fillId="9" borderId="0" xfId="3" applyNumberFormat="1" applyFont="1" applyFill="1" applyBorder="1" applyAlignment="1" applyProtection="1">
      <alignment horizontal="center"/>
    </xf>
    <xf numFmtId="0" fontId="28" fillId="9" borderId="50" xfId="11" applyFont="1" applyFill="1" applyBorder="1" applyProtection="1"/>
    <xf numFmtId="166" fontId="28" fillId="9" borderId="33" xfId="3" applyNumberFormat="1" applyFont="1" applyFill="1" applyBorder="1" applyProtection="1"/>
    <xf numFmtId="3" fontId="64" fillId="9" borderId="20" xfId="3" applyNumberFormat="1" applyFont="1" applyFill="1" applyBorder="1" applyAlignment="1" applyProtection="1">
      <alignment horizontal="center"/>
      <protection locked="0"/>
    </xf>
    <xf numFmtId="0" fontId="28" fillId="9" borderId="2" xfId="11" applyFont="1" applyFill="1" applyBorder="1" applyProtection="1"/>
    <xf numFmtId="166" fontId="28" fillId="9" borderId="60" xfId="3" applyNumberFormat="1" applyFont="1" applyFill="1" applyBorder="1" applyProtection="1"/>
    <xf numFmtId="166" fontId="28" fillId="9" borderId="68" xfId="3" applyNumberFormat="1" applyFont="1" applyFill="1" applyBorder="1" applyProtection="1"/>
    <xf numFmtId="0" fontId="4" fillId="0" borderId="14" xfId="0" applyFont="1" applyBorder="1" applyAlignment="1" applyProtection="1"/>
    <xf numFmtId="0" fontId="33" fillId="2" borderId="0" xfId="0" applyFont="1" applyFill="1" applyAlignment="1" applyProtection="1">
      <alignment wrapText="1"/>
      <protection locked="0"/>
    </xf>
    <xf numFmtId="3" fontId="33" fillId="2" borderId="19" xfId="0" applyNumberFormat="1" applyFont="1" applyFill="1" applyBorder="1" applyProtection="1">
      <protection locked="0"/>
    </xf>
    <xf numFmtId="3" fontId="33" fillId="2" borderId="52" xfId="0" applyNumberFormat="1" applyFont="1" applyFill="1" applyBorder="1" applyProtection="1">
      <protection locked="0"/>
    </xf>
    <xf numFmtId="0" fontId="28" fillId="0" borderId="0" xfId="0" applyFont="1" applyFill="1" applyAlignment="1" applyProtection="1">
      <alignment horizontal="left" vertical="top" wrapText="1"/>
    </xf>
    <xf numFmtId="0" fontId="28" fillId="0" borderId="0" xfId="0" applyFont="1" applyFill="1" applyBorder="1" applyAlignment="1" applyProtection="1">
      <alignment horizontal="left" vertical="top" wrapText="1"/>
    </xf>
    <xf numFmtId="0" fontId="28" fillId="0" borderId="0" xfId="0" applyFont="1" applyFill="1" applyAlignment="1" applyProtection="1">
      <alignment horizontal="left"/>
    </xf>
    <xf numFmtId="3" fontId="33" fillId="6" borderId="2" xfId="0" applyNumberFormat="1" applyFont="1" applyFill="1" applyBorder="1" applyProtection="1">
      <protection locked="0"/>
    </xf>
    <xf numFmtId="0" fontId="27" fillId="0" borderId="0" xfId="0" applyFont="1" applyAlignment="1">
      <alignment horizontal="right"/>
    </xf>
    <xf numFmtId="165" fontId="33" fillId="2" borderId="2" xfId="0" applyNumberFormat="1" applyFont="1" applyFill="1" applyBorder="1" applyProtection="1">
      <protection locked="0"/>
    </xf>
    <xf numFmtId="3" fontId="33" fillId="6" borderId="51" xfId="0" applyNumberFormat="1" applyFont="1" applyFill="1" applyBorder="1" applyProtection="1">
      <protection locked="0"/>
    </xf>
    <xf numFmtId="3" fontId="4" fillId="0" borderId="0" xfId="0" applyNumberFormat="1" applyFont="1" applyProtection="1"/>
    <xf numFmtId="9" fontId="33" fillId="2" borderId="2" xfId="12" applyFont="1" applyFill="1" applyBorder="1" applyAlignment="1" applyProtection="1">
      <alignment horizontal="right"/>
      <protection locked="0"/>
    </xf>
    <xf numFmtId="9" fontId="33" fillId="2" borderId="2" xfId="0" applyNumberFormat="1" applyFont="1" applyFill="1" applyBorder="1" applyAlignment="1" applyProtection="1">
      <protection locked="0"/>
    </xf>
    <xf numFmtId="10" fontId="33" fillId="2" borderId="2" xfId="0" applyNumberFormat="1" applyFont="1" applyFill="1" applyBorder="1" applyAlignment="1" applyProtection="1">
      <protection locked="0"/>
    </xf>
    <xf numFmtId="1" fontId="50" fillId="2" borderId="2" xfId="13" applyNumberFormat="1" applyFont="1" applyFill="1" applyBorder="1" applyAlignment="1" applyProtection="1">
      <alignment horizontal="center"/>
      <protection locked="0"/>
    </xf>
    <xf numFmtId="0" fontId="50" fillId="2" borderId="2" xfId="0" applyFont="1" applyFill="1" applyBorder="1" applyAlignment="1" applyProtection="1">
      <alignment horizontal="center"/>
      <protection locked="0"/>
    </xf>
    <xf numFmtId="0" fontId="50" fillId="2" borderId="2" xfId="0" applyFont="1" applyFill="1" applyBorder="1" applyAlignment="1" applyProtection="1">
      <alignment horizontal="left"/>
      <protection locked="0"/>
    </xf>
    <xf numFmtId="0" fontId="21" fillId="0" borderId="0" xfId="0" applyFont="1" applyAlignment="1" applyProtection="1">
      <alignment vertical="top" wrapText="1"/>
    </xf>
    <xf numFmtId="49" fontId="26" fillId="0" borderId="7" xfId="0" applyNumberFormat="1" applyFont="1" applyBorder="1" applyProtection="1"/>
    <xf numFmtId="0" fontId="26" fillId="0" borderId="8" xfId="0" applyFont="1" applyBorder="1" applyProtection="1"/>
    <xf numFmtId="0" fontId="23" fillId="0" borderId="8" xfId="0" applyFont="1" applyBorder="1" applyProtection="1"/>
    <xf numFmtId="0" fontId="23" fillId="0" borderId="25" xfId="0" applyFont="1" applyBorder="1" applyProtection="1"/>
    <xf numFmtId="0" fontId="23" fillId="0" borderId="11" xfId="0" applyFont="1" applyBorder="1" applyProtection="1"/>
    <xf numFmtId="0" fontId="26" fillId="0" borderId="0" xfId="0" applyFont="1" applyBorder="1" applyProtection="1"/>
    <xf numFmtId="0" fontId="23" fillId="0" borderId="39" xfId="0" applyFont="1" applyBorder="1" applyProtection="1"/>
    <xf numFmtId="49" fontId="23" fillId="0" borderId="11" xfId="0" applyNumberFormat="1" applyFont="1" applyBorder="1" applyProtection="1"/>
    <xf numFmtId="0" fontId="26" fillId="0" borderId="0" xfId="0" applyFont="1" applyBorder="1" applyAlignment="1" applyProtection="1">
      <alignment vertical="top"/>
    </xf>
    <xf numFmtId="0" fontId="23" fillId="0" borderId="0" xfId="0" applyFont="1" applyBorder="1" applyAlignment="1" applyProtection="1">
      <alignment vertical="top" wrapText="1"/>
    </xf>
    <xf numFmtId="0" fontId="23" fillId="0" borderId="0" xfId="0" applyFont="1" applyFill="1" applyBorder="1" applyAlignment="1" applyProtection="1"/>
    <xf numFmtId="0" fontId="23" fillId="0" borderId="30" xfId="0" applyFont="1" applyBorder="1" applyProtection="1"/>
    <xf numFmtId="0" fontId="23" fillId="0" borderId="23" xfId="0" applyFont="1" applyBorder="1" applyProtection="1"/>
    <xf numFmtId="0" fontId="26" fillId="0" borderId="23" xfId="0" applyFont="1" applyBorder="1" applyProtection="1"/>
    <xf numFmtId="0" fontId="23" fillId="0" borderId="59" xfId="0" applyFont="1" applyBorder="1" applyProtection="1"/>
    <xf numFmtId="0" fontId="23" fillId="0" borderId="0" xfId="0" applyFont="1" applyFill="1" applyProtection="1"/>
    <xf numFmtId="0" fontId="26" fillId="0" borderId="0" xfId="0" applyFont="1" applyFill="1" applyAlignment="1" applyProtection="1">
      <alignment horizontal="center"/>
    </xf>
    <xf numFmtId="0" fontId="4" fillId="0" borderId="0" xfId="0" applyFont="1" applyAlignment="1" applyProtection="1">
      <alignment vertical="top"/>
    </xf>
    <xf numFmtId="0" fontId="33" fillId="0" borderId="0" xfId="0" applyFont="1" applyFill="1" applyBorder="1" applyAlignment="1" applyProtection="1"/>
    <xf numFmtId="0" fontId="33" fillId="2" borderId="33" xfId="0" applyFont="1" applyFill="1" applyBorder="1" applyAlignment="1" applyProtection="1">
      <alignment horizontal="center"/>
      <protection locked="0"/>
    </xf>
    <xf numFmtId="0" fontId="4" fillId="0" borderId="0" xfId="0" applyFont="1" applyFill="1" applyBorder="1" applyAlignment="1" applyProtection="1">
      <alignment vertical="top" wrapText="1"/>
    </xf>
    <xf numFmtId="0" fontId="64" fillId="2" borderId="33" xfId="0" applyFont="1" applyFill="1" applyBorder="1" applyAlignment="1" applyProtection="1">
      <protection locked="0"/>
    </xf>
    <xf numFmtId="0" fontId="4" fillId="0" borderId="0" xfId="0" applyFont="1" applyFill="1" applyBorder="1" applyAlignment="1" applyProtection="1">
      <alignment horizontal="center"/>
    </xf>
    <xf numFmtId="0" fontId="33" fillId="0" borderId="0" xfId="0" applyFont="1" applyFill="1" applyBorder="1" applyAlignment="1" applyProtection="1">
      <alignment vertical="top"/>
    </xf>
    <xf numFmtId="0" fontId="33" fillId="2" borderId="23" xfId="0" applyFont="1" applyFill="1" applyBorder="1" applyAlignment="1" applyProtection="1">
      <protection locked="0"/>
    </xf>
    <xf numFmtId="0" fontId="33" fillId="2" borderId="33" xfId="0" applyFont="1" applyFill="1" applyBorder="1" applyAlignment="1" applyProtection="1">
      <alignment horizontal="center" vertical="center"/>
      <protection locked="0"/>
    </xf>
    <xf numFmtId="14" fontId="33" fillId="0" borderId="0" xfId="0" applyNumberFormat="1" applyFont="1" applyFill="1" applyBorder="1" applyAlignment="1" applyProtection="1">
      <alignment vertical="center"/>
    </xf>
    <xf numFmtId="14" fontId="33" fillId="0" borderId="0" xfId="0" applyNumberFormat="1" applyFont="1" applyFill="1" applyBorder="1" applyAlignment="1" applyProtection="1"/>
    <xf numFmtId="0" fontId="4" fillId="0" borderId="33" xfId="0" applyFont="1" applyFill="1" applyBorder="1" applyAlignment="1" applyProtection="1">
      <alignment horizontal="center" vertical="center"/>
    </xf>
    <xf numFmtId="0" fontId="50" fillId="0" borderId="0" xfId="0" applyFont="1" applyFill="1" applyBorder="1" applyAlignment="1" applyProtection="1"/>
    <xf numFmtId="0" fontId="15" fillId="0" borderId="0" xfId="0" applyFont="1" applyFill="1" applyBorder="1"/>
    <xf numFmtId="49" fontId="15" fillId="0" borderId="0" xfId="0" applyNumberFormat="1" applyFont="1" applyFill="1" applyBorder="1" applyAlignment="1">
      <alignment horizontal="center" vertical="center"/>
    </xf>
    <xf numFmtId="49" fontId="15" fillId="0" borderId="0" xfId="0" applyNumberFormat="1" applyFont="1" applyFill="1" applyBorder="1"/>
    <xf numFmtId="0" fontId="48" fillId="0" borderId="0" xfId="0" applyFont="1" applyFill="1" applyBorder="1" applyAlignment="1" applyProtection="1">
      <alignment horizontal="center" vertical="center"/>
      <protection locked="0"/>
    </xf>
    <xf numFmtId="0" fontId="0" fillId="0" borderId="0" xfId="0" applyFont="1" applyFill="1" applyBorder="1" applyAlignment="1">
      <alignment vertical="top" wrapText="1"/>
    </xf>
    <xf numFmtId="0" fontId="23" fillId="0" borderId="0" xfId="0" applyFont="1" applyFill="1" applyBorder="1" applyAlignment="1" applyProtection="1">
      <alignment horizontal="left"/>
    </xf>
    <xf numFmtId="0" fontId="2" fillId="0" borderId="0" xfId="8" applyFill="1" applyBorder="1" applyProtection="1"/>
    <xf numFmtId="0" fontId="15" fillId="0" borderId="0" xfId="0" applyFont="1" applyFill="1" applyBorder="1" applyAlignment="1"/>
    <xf numFmtId="0" fontId="50" fillId="0" borderId="0" xfId="0" applyFont="1" applyFill="1" applyBorder="1" applyAlignment="1" applyProtection="1">
      <protection locked="0"/>
    </xf>
    <xf numFmtId="0" fontId="72" fillId="0" borderId="0" xfId="0" applyFont="1" applyFill="1" applyBorder="1" applyAlignment="1" applyProtection="1">
      <protection locked="0"/>
    </xf>
    <xf numFmtId="0" fontId="0" fillId="0" borderId="0" xfId="0" applyFont="1" applyFill="1" applyBorder="1" applyAlignment="1" applyProtection="1">
      <protection locked="0"/>
    </xf>
    <xf numFmtId="0" fontId="47" fillId="0" borderId="0" xfId="0" applyFont="1" applyFill="1" applyBorder="1" applyAlignment="1" applyProtection="1">
      <protection locked="0"/>
    </xf>
    <xf numFmtId="0" fontId="0" fillId="0" borderId="0" xfId="0" applyFont="1" applyFill="1" applyBorder="1" applyAlignment="1">
      <alignment vertical="center"/>
    </xf>
    <xf numFmtId="0" fontId="15" fillId="0" borderId="0" xfId="0" applyFont="1" applyFill="1" applyBorder="1" applyAlignment="1">
      <alignment vertical="center"/>
    </xf>
    <xf numFmtId="0" fontId="21" fillId="0" borderId="0" xfId="0" applyFont="1" applyFill="1" applyBorder="1" applyAlignment="1">
      <alignment vertical="top" wrapText="1"/>
    </xf>
    <xf numFmtId="0" fontId="50" fillId="0" borderId="0" xfId="0" applyNumberFormat="1" applyFont="1" applyFill="1" applyBorder="1" applyAlignment="1" applyProtection="1">
      <alignment vertical="top" wrapText="1"/>
      <protection locked="0"/>
    </xf>
    <xf numFmtId="0" fontId="15" fillId="0" borderId="0" xfId="0" applyFont="1" applyFill="1" applyBorder="1" applyAlignment="1">
      <alignment vertical="center" wrapText="1"/>
    </xf>
    <xf numFmtId="0" fontId="3" fillId="0" borderId="0" xfId="7" applyFill="1" applyBorder="1" applyAlignment="1" applyProtection="1">
      <alignment vertical="center"/>
    </xf>
    <xf numFmtId="167" fontId="50" fillId="0" borderId="0" xfId="6" applyNumberFormat="1" applyFont="1" applyFill="1" applyBorder="1" applyAlignment="1" applyProtection="1">
      <alignment vertical="center"/>
      <protection locked="0"/>
    </xf>
    <xf numFmtId="0" fontId="3" fillId="0" borderId="0" xfId="7" applyFill="1" applyBorder="1" applyAlignment="1" applyProtection="1">
      <alignment vertical="center" wrapText="1"/>
    </xf>
    <xf numFmtId="0" fontId="15" fillId="0" borderId="0" xfId="0" applyFont="1" applyFill="1" applyBorder="1" applyAlignment="1">
      <alignment wrapText="1"/>
    </xf>
    <xf numFmtId="0" fontId="26" fillId="0" borderId="0" xfId="7" applyFont="1" applyFill="1" applyBorder="1" applyAlignment="1" applyProtection="1">
      <alignment wrapText="1"/>
    </xf>
    <xf numFmtId="0" fontId="48" fillId="0" borderId="0" xfId="0" applyFont="1" applyFill="1" applyBorder="1" applyAlignment="1" applyProtection="1">
      <alignment vertical="center"/>
      <protection locked="0"/>
    </xf>
    <xf numFmtId="0" fontId="0" fillId="0" borderId="0" xfId="0" applyNumberFormat="1" applyFill="1" applyBorder="1" applyAlignment="1">
      <alignment vertical="top" wrapText="1"/>
    </xf>
    <xf numFmtId="0" fontId="40" fillId="0" borderId="0" xfId="0" applyFont="1" applyFill="1" applyBorder="1" applyAlignment="1"/>
    <xf numFmtId="0" fontId="26" fillId="0" borderId="0" xfId="0" applyFont="1" applyFill="1" applyBorder="1" applyAlignment="1" applyProtection="1"/>
    <xf numFmtId="0" fontId="0" fillId="0" borderId="0" xfId="0" applyNumberFormat="1" applyFont="1" applyFill="1" applyBorder="1" applyAlignment="1">
      <alignment wrapText="1"/>
    </xf>
    <xf numFmtId="0" fontId="7" fillId="0" borderId="34" xfId="8" applyFont="1" applyFill="1" applyBorder="1" applyProtection="1"/>
    <xf numFmtId="0" fontId="7" fillId="0" borderId="40" xfId="8" applyFont="1" applyFill="1" applyBorder="1" applyProtection="1"/>
    <xf numFmtId="0" fontId="7" fillId="0" borderId="0" xfId="8" applyFont="1" applyFill="1" applyBorder="1" applyProtection="1"/>
    <xf numFmtId="0" fontId="58" fillId="0" borderId="0" xfId="8" applyFont="1" applyFill="1" applyBorder="1" applyAlignment="1" applyProtection="1">
      <alignment vertical="center"/>
    </xf>
    <xf numFmtId="0" fontId="58" fillId="0" borderId="0" xfId="8" applyFont="1" applyFill="1" applyBorder="1" applyAlignment="1" applyProtection="1">
      <alignment horizontal="right" vertical="center"/>
    </xf>
    <xf numFmtId="2" fontId="58" fillId="0" borderId="0" xfId="8" applyNumberFormat="1" applyFont="1" applyFill="1" applyBorder="1" applyAlignment="1" applyProtection="1">
      <alignment horizontal="right" vertical="center"/>
    </xf>
    <xf numFmtId="44" fontId="7" fillId="0" borderId="0" xfId="4" applyFont="1" applyFill="1" applyBorder="1" applyProtection="1"/>
    <xf numFmtId="0" fontId="7" fillId="0" borderId="69" xfId="8" applyFont="1" applyBorder="1" applyProtection="1"/>
    <xf numFmtId="0" fontId="7" fillId="0" borderId="70" xfId="8" applyFont="1" applyBorder="1" applyProtection="1"/>
    <xf numFmtId="0" fontId="7" fillId="0" borderId="71" xfId="8" applyFont="1" applyBorder="1" applyProtection="1"/>
    <xf numFmtId="0" fontId="0" fillId="0" borderId="0" xfId="0"/>
    <xf numFmtId="0" fontId="0" fillId="0" borderId="0" xfId="0" applyAlignment="1">
      <alignment wrapText="1"/>
    </xf>
    <xf numFmtId="9" fontId="0" fillId="0" borderId="0" xfId="0" applyNumberFormat="1" applyAlignment="1">
      <alignment wrapText="1"/>
    </xf>
    <xf numFmtId="0" fontId="0" fillId="0" borderId="0" xfId="0"/>
    <xf numFmtId="0" fontId="0" fillId="0" borderId="2" xfId="0" applyFont="1" applyBorder="1" applyAlignment="1">
      <alignment horizontal="center"/>
    </xf>
    <xf numFmtId="0" fontId="0" fillId="3" borderId="19" xfId="0" applyFont="1" applyFill="1" applyBorder="1" applyAlignment="1">
      <alignment horizontal="center"/>
    </xf>
    <xf numFmtId="0" fontId="0" fillId="0" borderId="11" xfId="0" applyBorder="1"/>
    <xf numFmtId="0" fontId="33" fillId="2" borderId="23" xfId="0" applyFont="1" applyFill="1" applyBorder="1" applyAlignment="1" applyProtection="1">
      <alignment horizontal="left" vertical="center"/>
      <protection locked="0"/>
    </xf>
    <xf numFmtId="0" fontId="0" fillId="0" borderId="2" xfId="0" applyFont="1" applyBorder="1"/>
    <xf numFmtId="0" fontId="0" fillId="0" borderId="0" xfId="0" applyAlignment="1">
      <alignment vertical="top" wrapText="1"/>
    </xf>
    <xf numFmtId="0" fontId="0" fillId="0" borderId="0" xfId="0" applyFill="1" applyBorder="1"/>
    <xf numFmtId="0" fontId="0" fillId="0" borderId="0" xfId="0" applyFill="1" applyBorder="1" applyProtection="1"/>
    <xf numFmtId="0" fontId="0" fillId="0" borderId="2" xfId="0" applyFont="1" applyFill="1" applyBorder="1"/>
    <xf numFmtId="0" fontId="0" fillId="0" borderId="0" xfId="0" applyFont="1"/>
    <xf numFmtId="0" fontId="0" fillId="0" borderId="0" xfId="0" applyBorder="1"/>
    <xf numFmtId="0" fontId="0" fillId="0" borderId="0" xfId="0" applyFont="1" applyBorder="1" applyAlignment="1">
      <alignment horizontal="center"/>
    </xf>
    <xf numFmtId="41" fontId="57" fillId="5" borderId="40" xfId="1" applyNumberFormat="1" applyFont="1" applyFill="1" applyBorder="1" applyAlignment="1" applyProtection="1"/>
    <xf numFmtId="42" fontId="7" fillId="0" borderId="44" xfId="4" applyNumberFormat="1" applyFont="1" applyBorder="1" applyProtection="1"/>
    <xf numFmtId="10" fontId="58" fillId="0" borderId="42" xfId="12" applyNumberFormat="1" applyFont="1" applyFill="1" applyBorder="1" applyAlignment="1" applyProtection="1">
      <alignment horizontal="right" vertical="center"/>
    </xf>
    <xf numFmtId="42" fontId="57" fillId="5" borderId="72" xfId="4" applyNumberFormat="1" applyFont="1" applyFill="1" applyBorder="1" applyProtection="1"/>
    <xf numFmtId="41" fontId="57" fillId="5" borderId="40" xfId="1" applyNumberFormat="1" applyFont="1" applyFill="1" applyBorder="1" applyAlignment="1" applyProtection="1">
      <alignment horizontal="center"/>
    </xf>
    <xf numFmtId="42" fontId="7" fillId="0" borderId="44" xfId="4" applyNumberFormat="1" applyFont="1" applyFill="1" applyBorder="1" applyProtection="1"/>
    <xf numFmtId="0" fontId="7" fillId="0" borderId="21" xfId="8" applyFont="1" applyFill="1" applyBorder="1" applyProtection="1"/>
    <xf numFmtId="42" fontId="7" fillId="0" borderId="39" xfId="4" applyNumberFormat="1" applyFont="1" applyFill="1" applyBorder="1" applyProtection="1"/>
    <xf numFmtId="4" fontId="58" fillId="0" borderId="42" xfId="8" applyNumberFormat="1" applyFont="1" applyFill="1" applyBorder="1" applyAlignment="1" applyProtection="1">
      <alignment horizontal="right" vertical="center"/>
    </xf>
    <xf numFmtId="42" fontId="57" fillId="5" borderId="38" xfId="1" applyNumberFormat="1" applyFont="1" applyFill="1" applyBorder="1" applyAlignment="1" applyProtection="1">
      <alignment horizontal="center"/>
    </xf>
    <xf numFmtId="42" fontId="7" fillId="0" borderId="3" xfId="4" applyNumberFormat="1" applyFont="1" applyBorder="1" applyProtection="1"/>
    <xf numFmtId="3" fontId="58" fillId="0" borderId="21" xfId="8" applyNumberFormat="1" applyFont="1" applyFill="1" applyBorder="1" applyAlignment="1" applyProtection="1">
      <alignment horizontal="right" vertical="center"/>
    </xf>
    <xf numFmtId="42" fontId="7" fillId="0" borderId="73" xfId="4" applyNumberFormat="1" applyFont="1" applyBorder="1" applyProtection="1"/>
    <xf numFmtId="10" fontId="59" fillId="0" borderId="40" xfId="12" applyNumberFormat="1" applyFont="1" applyFill="1" applyBorder="1" applyAlignment="1" applyProtection="1">
      <alignment horizontal="right" vertical="center"/>
    </xf>
    <xf numFmtId="42" fontId="7" fillId="0" borderId="72" xfId="4" applyNumberFormat="1" applyFont="1" applyFill="1" applyBorder="1" applyProtection="1"/>
    <xf numFmtId="42" fontId="7" fillId="0" borderId="74" xfId="4" applyNumberFormat="1" applyFont="1" applyFill="1" applyBorder="1" applyProtection="1"/>
    <xf numFmtId="42" fontId="7" fillId="3" borderId="75" xfId="4" applyNumberFormat="1" applyFont="1" applyFill="1" applyBorder="1" applyProtection="1"/>
    <xf numFmtId="166" fontId="11" fillId="0" borderId="60" xfId="1" applyNumberFormat="1" applyFont="1" applyFill="1" applyBorder="1" applyAlignment="1" applyProtection="1">
      <alignment horizontal="right" vertical="center"/>
    </xf>
    <xf numFmtId="10" fontId="4" fillId="0" borderId="14" xfId="13" applyNumberFormat="1" applyFont="1" applyFill="1" applyBorder="1" applyAlignment="1" applyProtection="1"/>
    <xf numFmtId="0" fontId="4" fillId="0" borderId="14" xfId="0" applyFont="1" applyFill="1" applyBorder="1" applyAlignment="1" applyProtection="1"/>
    <xf numFmtId="0" fontId="50" fillId="0" borderId="0" xfId="0" applyFont="1" applyFill="1" applyBorder="1" applyAlignment="1" applyProtection="1">
      <alignment horizontal="center"/>
    </xf>
    <xf numFmtId="1" fontId="0" fillId="5" borderId="0" xfId="0" applyNumberFormat="1" applyFill="1"/>
    <xf numFmtId="9" fontId="78" fillId="10" borderId="0" xfId="13" applyFont="1" applyFill="1"/>
    <xf numFmtId="0" fontId="0" fillId="10" borderId="0" xfId="0" applyNumberFormat="1" applyFill="1"/>
    <xf numFmtId="0" fontId="0" fillId="0" borderId="0" xfId="0"/>
    <xf numFmtId="0" fontId="0" fillId="0" borderId="0" xfId="0" applyAlignment="1">
      <alignment wrapText="1"/>
    </xf>
    <xf numFmtId="0" fontId="0" fillId="0" borderId="0" xfId="0" applyAlignment="1">
      <alignment wrapText="1"/>
    </xf>
    <xf numFmtId="0" fontId="0" fillId="0" borderId="0" xfId="0"/>
    <xf numFmtId="0" fontId="0" fillId="0" borderId="0" xfId="0" applyFill="1" applyBorder="1"/>
    <xf numFmtId="0" fontId="0" fillId="0" borderId="0" xfId="0" applyFill="1" applyBorder="1" applyProtection="1"/>
    <xf numFmtId="0" fontId="0" fillId="0" borderId="0" xfId="0" applyFont="1"/>
    <xf numFmtId="0" fontId="0" fillId="0" borderId="0" xfId="0" applyBorder="1"/>
    <xf numFmtId="0" fontId="0" fillId="0" borderId="0" xfId="0" applyAlignment="1"/>
    <xf numFmtId="0" fontId="0" fillId="0" borderId="0" xfId="0"/>
    <xf numFmtId="0" fontId="0" fillId="0" borderId="0" xfId="0" applyAlignment="1">
      <alignment vertical="top" wrapText="1"/>
    </xf>
    <xf numFmtId="0" fontId="0" fillId="0" borderId="0" xfId="0" applyAlignment="1"/>
    <xf numFmtId="0" fontId="0" fillId="0" borderId="0" xfId="0" applyFont="1" applyAlignment="1"/>
    <xf numFmtId="0" fontId="15" fillId="0" borderId="0" xfId="0" applyFont="1" applyAlignment="1">
      <alignment vertical="top" wrapText="1"/>
    </xf>
    <xf numFmtId="0" fontId="0" fillId="0" borderId="0" xfId="0" applyBorder="1" applyAlignment="1">
      <alignment vertical="top" wrapText="1"/>
    </xf>
    <xf numFmtId="0" fontId="35" fillId="0" borderId="0" xfId="0" applyFont="1" applyFill="1" applyBorder="1" applyAlignment="1">
      <alignment vertical="center" wrapText="1"/>
    </xf>
    <xf numFmtId="0" fontId="15" fillId="0" borderId="0" xfId="0" applyNumberFormat="1" applyFont="1"/>
    <xf numFmtId="3" fontId="64" fillId="2" borderId="40" xfId="0" applyNumberFormat="1" applyFont="1" applyFill="1" applyBorder="1" applyAlignment="1" applyProtection="1">
      <alignment horizontal="left"/>
      <protection locked="0"/>
    </xf>
    <xf numFmtId="0" fontId="4" fillId="0" borderId="0" xfId="0" applyFont="1" applyAlignment="1" applyProtection="1">
      <alignment horizontal="justify" vertical="top" wrapText="1"/>
    </xf>
    <xf numFmtId="0" fontId="28" fillId="0" borderId="0" xfId="0" applyFont="1" applyAlignment="1" applyProtection="1">
      <alignment horizontal="justify" vertical="top" wrapText="1"/>
    </xf>
    <xf numFmtId="0" fontId="4" fillId="0" borderId="0" xfId="0" applyFont="1" applyAlignment="1">
      <alignment horizontal="justify" vertical="top" wrapText="1"/>
    </xf>
    <xf numFmtId="0" fontId="33" fillId="2" borderId="52" xfId="0" applyFont="1" applyFill="1" applyBorder="1" applyAlignment="1" applyProtection="1">
      <alignment horizontal="left" vertical="top"/>
      <protection locked="0"/>
    </xf>
    <xf numFmtId="0" fontId="4" fillId="0" borderId="42" xfId="0" applyFont="1" applyBorder="1" applyAlignment="1">
      <alignment horizontal="left" vertical="top"/>
    </xf>
    <xf numFmtId="0" fontId="4" fillId="0" borderId="43" xfId="0" applyFont="1" applyBorder="1" applyAlignment="1">
      <alignment horizontal="left" vertical="top"/>
    </xf>
    <xf numFmtId="0" fontId="30" fillId="0" borderId="0" xfId="0" applyFont="1" applyAlignment="1" applyProtection="1">
      <alignment horizontal="left"/>
    </xf>
    <xf numFmtId="0" fontId="66" fillId="0" borderId="0" xfId="0" applyFont="1" applyAlignment="1" applyProtection="1">
      <alignment horizontal="left"/>
    </xf>
    <xf numFmtId="3" fontId="64" fillId="2" borderId="40" xfId="0" applyNumberFormat="1" applyFont="1" applyFill="1" applyBorder="1" applyAlignment="1" applyProtection="1">
      <alignment horizontal="left" wrapText="1"/>
      <protection locked="0"/>
    </xf>
    <xf numFmtId="0" fontId="64" fillId="2" borderId="40" xfId="0" applyFont="1" applyFill="1" applyBorder="1" applyAlignment="1" applyProtection="1">
      <alignment horizontal="left" wrapText="1"/>
      <protection locked="0"/>
    </xf>
    <xf numFmtId="0" fontId="31" fillId="9" borderId="52" xfId="11" applyFont="1" applyFill="1" applyBorder="1" applyProtection="1"/>
    <xf numFmtId="0" fontId="31" fillId="9" borderId="42" xfId="11" applyFont="1" applyFill="1" applyBorder="1" applyProtection="1"/>
    <xf numFmtId="0" fontId="31" fillId="9" borderId="43" xfId="11" applyFont="1" applyFill="1" applyBorder="1" applyProtection="1"/>
    <xf numFmtId="0" fontId="31" fillId="9" borderId="52" xfId="11" applyFont="1" applyFill="1" applyBorder="1" applyAlignment="1" applyProtection="1">
      <alignment horizontal="left"/>
    </xf>
    <xf numFmtId="0" fontId="31" fillId="9" borderId="42" xfId="11" applyFont="1" applyFill="1" applyBorder="1" applyAlignment="1" applyProtection="1">
      <alignment horizontal="left"/>
    </xf>
    <xf numFmtId="0" fontId="31" fillId="9" borderId="43" xfId="11" applyFont="1" applyFill="1" applyBorder="1" applyAlignment="1" applyProtection="1">
      <alignment horizontal="left"/>
    </xf>
    <xf numFmtId="0" fontId="31" fillId="0" borderId="8"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9" borderId="52" xfId="11" applyFont="1" applyFill="1" applyBorder="1" applyAlignment="1" applyProtection="1">
      <alignment horizontal="left" vertical="top" wrapText="1"/>
    </xf>
    <xf numFmtId="0" fontId="0" fillId="9" borderId="42" xfId="0" applyFill="1" applyBorder="1"/>
    <xf numFmtId="0" fontId="0" fillId="9" borderId="43" xfId="0" applyFill="1" applyBorder="1"/>
    <xf numFmtId="0" fontId="39" fillId="0" borderId="11" xfId="0" applyFont="1" applyFill="1" applyBorder="1" applyAlignment="1" applyProtection="1">
      <alignment horizontal="center"/>
    </xf>
    <xf numFmtId="0" fontId="39" fillId="0" borderId="39" xfId="0" applyFont="1" applyFill="1" applyBorder="1" applyAlignment="1" applyProtection="1">
      <alignment horizontal="center"/>
    </xf>
    <xf numFmtId="0" fontId="31" fillId="0" borderId="30" xfId="0" applyFont="1" applyFill="1" applyBorder="1" applyAlignment="1" applyProtection="1">
      <alignment horizontal="left" vertical="center"/>
    </xf>
    <xf numFmtId="0" fontId="31" fillId="0" borderId="23" xfId="0" applyFont="1" applyFill="1" applyBorder="1" applyAlignment="1" applyProtection="1">
      <alignment horizontal="left" vertical="center"/>
    </xf>
    <xf numFmtId="0" fontId="12" fillId="0" borderId="31" xfId="0" quotePrefix="1" applyFont="1" applyBorder="1" applyAlignment="1" applyProtection="1">
      <alignment horizontal="left" vertical="center"/>
    </xf>
    <xf numFmtId="0" fontId="12" fillId="0" borderId="32" xfId="0" quotePrefix="1" applyFont="1" applyBorder="1" applyAlignment="1" applyProtection="1">
      <alignment horizontal="left" vertical="center"/>
    </xf>
    <xf numFmtId="0" fontId="12" fillId="0" borderId="60" xfId="0" quotePrefix="1" applyFont="1" applyBorder="1" applyAlignment="1" applyProtection="1">
      <alignment horizontal="left" vertical="center"/>
    </xf>
    <xf numFmtId="170" fontId="0" fillId="0" borderId="23" xfId="0" applyNumberFormat="1" applyBorder="1" applyAlignment="1">
      <alignment horizontal="left"/>
    </xf>
    <xf numFmtId="0" fontId="35" fillId="3" borderId="7" xfId="0" applyFont="1" applyFill="1" applyBorder="1" applyAlignment="1">
      <alignment horizontal="center" vertical="center"/>
    </xf>
    <xf numFmtId="0" fontId="35" fillId="3" borderId="8" xfId="0" applyFont="1" applyFill="1" applyBorder="1" applyAlignment="1">
      <alignment horizontal="center" vertical="center"/>
    </xf>
    <xf numFmtId="0" fontId="35" fillId="3" borderId="25" xfId="0" applyFont="1" applyFill="1" applyBorder="1" applyAlignment="1">
      <alignment horizontal="center" vertical="center"/>
    </xf>
    <xf numFmtId="0" fontId="35" fillId="3" borderId="30" xfId="0" applyFont="1" applyFill="1" applyBorder="1" applyAlignment="1">
      <alignment horizontal="center" vertical="center"/>
    </xf>
    <xf numFmtId="0" fontId="35" fillId="3" borderId="23" xfId="0" applyFont="1" applyFill="1" applyBorder="1" applyAlignment="1">
      <alignment horizontal="center" vertical="center"/>
    </xf>
    <xf numFmtId="0" fontId="35" fillId="3" borderId="59" xfId="0" applyFont="1" applyFill="1" applyBorder="1" applyAlignment="1">
      <alignment horizontal="center" vertical="center"/>
    </xf>
    <xf numFmtId="0" fontId="12" fillId="0" borderId="23" xfId="0" quotePrefix="1" applyFont="1" applyBorder="1" applyAlignment="1" applyProtection="1">
      <alignment horizontal="left" vertical="center"/>
    </xf>
    <xf numFmtId="0" fontId="12" fillId="0" borderId="79" xfId="0" quotePrefix="1" applyFont="1" applyBorder="1" applyAlignment="1" applyProtection="1">
      <alignment horizontal="left" vertical="center"/>
    </xf>
    <xf numFmtId="0" fontId="60" fillId="5" borderId="40" xfId="8" applyFont="1" applyFill="1" applyBorder="1" applyAlignment="1" applyProtection="1">
      <alignment horizontal="left" wrapText="1"/>
    </xf>
    <xf numFmtId="0" fontId="57" fillId="5" borderId="40" xfId="8" applyFont="1" applyFill="1" applyBorder="1" applyAlignment="1" applyProtection="1">
      <alignment horizontal="left" wrapText="1"/>
    </xf>
    <xf numFmtId="0" fontId="12" fillId="0" borderId="30" xfId="0" applyFont="1" applyBorder="1" applyAlignment="1" applyProtection="1">
      <alignment horizontal="left" vertical="center"/>
    </xf>
    <xf numFmtId="0" fontId="12" fillId="0" borderId="23" xfId="0" applyFont="1" applyBorder="1" applyAlignment="1" applyProtection="1">
      <alignment horizontal="left" vertical="center"/>
    </xf>
    <xf numFmtId="0" fontId="12" fillId="0" borderId="80" xfId="0" applyFont="1" applyBorder="1" applyAlignment="1" applyProtection="1">
      <alignment horizontal="right"/>
    </xf>
    <xf numFmtId="0" fontId="12" fillId="0" borderId="23" xfId="0" applyFont="1" applyBorder="1" applyAlignment="1" applyProtection="1">
      <alignment horizontal="right"/>
    </xf>
    <xf numFmtId="0" fontId="12" fillId="0" borderId="66" xfId="0" applyFont="1" applyBorder="1" applyAlignment="1" applyProtection="1">
      <alignment horizontal="right"/>
    </xf>
    <xf numFmtId="0" fontId="73" fillId="2" borderId="81" xfId="0" applyFont="1" applyFill="1" applyBorder="1" applyAlignment="1" applyProtection="1">
      <alignment horizontal="center" wrapText="1"/>
      <protection locked="0"/>
    </xf>
    <xf numFmtId="0" fontId="73" fillId="2" borderId="8" xfId="0" applyFont="1" applyFill="1" applyBorder="1" applyAlignment="1" applyProtection="1">
      <alignment horizontal="center" wrapText="1"/>
      <protection locked="0"/>
    </xf>
    <xf numFmtId="0" fontId="73" fillId="2" borderId="10" xfId="0" applyFont="1" applyFill="1" applyBorder="1" applyAlignment="1" applyProtection="1">
      <alignment horizontal="center" wrapText="1"/>
      <protection locked="0"/>
    </xf>
    <xf numFmtId="0" fontId="28" fillId="3" borderId="53" xfId="11" applyFont="1" applyFill="1" applyBorder="1" applyAlignment="1" applyProtection="1">
      <alignment horizontal="center"/>
    </xf>
    <xf numFmtId="0" fontId="0" fillId="0" borderId="21" xfId="0" applyBorder="1"/>
    <xf numFmtId="0" fontId="0" fillId="0" borderId="20" xfId="0" applyBorder="1"/>
    <xf numFmtId="0" fontId="0" fillId="0" borderId="50" xfId="0" applyBorder="1"/>
    <xf numFmtId="0" fontId="0" fillId="0" borderId="0" xfId="0"/>
    <xf numFmtId="0" fontId="0" fillId="0" borderId="14" xfId="0" applyBorder="1"/>
    <xf numFmtId="0" fontId="0" fillId="0" borderId="54" xfId="0" applyBorder="1"/>
    <xf numFmtId="0" fontId="0" fillId="0" borderId="40" xfId="0" applyBorder="1"/>
    <xf numFmtId="0" fontId="0" fillId="0" borderId="37" xfId="0" applyBorder="1"/>
    <xf numFmtId="0" fontId="73" fillId="2" borderId="53" xfId="0" applyFont="1" applyFill="1" applyBorder="1" applyAlignment="1" applyProtection="1">
      <alignment horizontal="center" wrapText="1"/>
      <protection locked="0"/>
    </xf>
    <xf numFmtId="0" fontId="73" fillId="2" borderId="21" xfId="0" applyFont="1" applyFill="1" applyBorder="1" applyAlignment="1" applyProtection="1">
      <alignment horizontal="center" wrapText="1"/>
      <protection locked="0"/>
    </xf>
    <xf numFmtId="0" fontId="73" fillId="2" borderId="20" xfId="0" applyFont="1" applyFill="1" applyBorder="1" applyAlignment="1" applyProtection="1">
      <alignment horizontal="center" wrapText="1"/>
      <protection locked="0"/>
    </xf>
    <xf numFmtId="0" fontId="73" fillId="2" borderId="52" xfId="0" applyFont="1" applyFill="1" applyBorder="1" applyAlignment="1" applyProtection="1">
      <alignment horizontal="center" wrapText="1"/>
      <protection locked="0"/>
    </xf>
    <xf numFmtId="0" fontId="73" fillId="2" borderId="42" xfId="0" applyFont="1" applyFill="1" applyBorder="1" applyAlignment="1" applyProtection="1">
      <alignment horizontal="center" wrapText="1"/>
      <protection locked="0"/>
    </xf>
    <xf numFmtId="0" fontId="73" fillId="2" borderId="43" xfId="0" applyFont="1" applyFill="1" applyBorder="1" applyAlignment="1" applyProtection="1">
      <alignment horizontal="center" wrapText="1"/>
      <protection locked="0"/>
    </xf>
    <xf numFmtId="170" fontId="7" fillId="4" borderId="0" xfId="8" applyNumberFormat="1" applyFont="1" applyFill="1" applyAlignment="1" applyProtection="1">
      <alignment horizontal="left" vertical="center"/>
    </xf>
    <xf numFmtId="0" fontId="57" fillId="5" borderId="40" xfId="8" applyFont="1" applyFill="1" applyBorder="1" applyAlignment="1" applyProtection="1">
      <alignment horizontal="center"/>
    </xf>
    <xf numFmtId="0" fontId="0" fillId="0" borderId="19" xfId="0" applyFont="1" applyBorder="1" applyAlignment="1">
      <alignment horizontal="center"/>
    </xf>
    <xf numFmtId="0" fontId="50" fillId="2" borderId="7" xfId="0" applyFont="1" applyFill="1" applyBorder="1" applyAlignment="1" applyProtection="1">
      <alignment horizontal="left" vertical="top" wrapText="1"/>
      <protection locked="0"/>
    </xf>
    <xf numFmtId="0" fontId="50" fillId="2" borderId="8" xfId="0" applyFont="1" applyFill="1" applyBorder="1" applyAlignment="1" applyProtection="1">
      <alignment horizontal="left" vertical="top" wrapText="1"/>
      <protection locked="0"/>
    </xf>
    <xf numFmtId="0" fontId="50" fillId="2" borderId="10" xfId="0" applyFont="1" applyFill="1" applyBorder="1" applyAlignment="1" applyProtection="1">
      <alignment horizontal="left" vertical="top" wrapText="1"/>
      <protection locked="0"/>
    </xf>
    <xf numFmtId="0" fontId="50" fillId="2" borderId="11" xfId="0" applyFont="1" applyFill="1" applyBorder="1" applyAlignment="1" applyProtection="1">
      <alignment horizontal="left" vertical="top" wrapText="1"/>
      <protection locked="0"/>
    </xf>
    <xf numFmtId="0" fontId="50" fillId="2" borderId="0" xfId="0" applyFont="1" applyFill="1" applyBorder="1" applyAlignment="1" applyProtection="1">
      <alignment horizontal="left" vertical="top" wrapText="1"/>
      <protection locked="0"/>
    </xf>
    <xf numFmtId="0" fontId="50" fillId="2" borderId="14" xfId="0" applyFont="1" applyFill="1" applyBorder="1" applyAlignment="1" applyProtection="1">
      <alignment horizontal="left" vertical="top" wrapText="1"/>
      <protection locked="0"/>
    </xf>
    <xf numFmtId="0" fontId="50" fillId="2" borderId="30" xfId="0" applyFont="1" applyFill="1" applyBorder="1" applyAlignment="1" applyProtection="1">
      <alignment horizontal="left" vertical="top" wrapText="1"/>
      <protection locked="0"/>
    </xf>
    <xf numFmtId="0" fontId="50" fillId="2" borderId="23" xfId="0" applyFont="1" applyFill="1" applyBorder="1" applyAlignment="1" applyProtection="1">
      <alignment horizontal="left" vertical="top" wrapText="1"/>
      <protection locked="0"/>
    </xf>
    <xf numFmtId="0" fontId="50" fillId="2" borderId="66" xfId="0" applyFont="1" applyFill="1" applyBorder="1" applyAlignment="1" applyProtection="1">
      <alignment horizontal="left" vertical="top" wrapText="1"/>
      <protection locked="0"/>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25" xfId="0" applyBorder="1" applyAlignment="1">
      <alignment horizontal="left" vertical="center" wrapText="1"/>
    </xf>
    <xf numFmtId="0" fontId="0" fillId="0" borderId="11" xfId="0" applyBorder="1" applyAlignment="1">
      <alignment horizontal="left" vertical="center" wrapText="1"/>
    </xf>
    <xf numFmtId="0" fontId="0" fillId="0" borderId="0" xfId="0" applyBorder="1" applyAlignment="1">
      <alignment horizontal="left" vertical="center" wrapText="1"/>
    </xf>
    <xf numFmtId="0" fontId="0" fillId="0" borderId="39" xfId="0" applyBorder="1" applyAlignment="1">
      <alignment horizontal="left" vertical="center" wrapText="1"/>
    </xf>
    <xf numFmtId="0" fontId="0" fillId="0" borderId="30" xfId="0" applyBorder="1" applyAlignment="1">
      <alignment horizontal="left" vertical="center" wrapText="1"/>
    </xf>
    <xf numFmtId="0" fontId="0" fillId="0" borderId="23" xfId="0" applyBorder="1" applyAlignment="1">
      <alignment horizontal="left" vertical="center" wrapText="1"/>
    </xf>
    <xf numFmtId="0" fontId="0" fillId="0" borderId="59" xfId="0" applyBorder="1" applyAlignment="1">
      <alignment horizontal="left" vertical="center" wrapText="1"/>
    </xf>
    <xf numFmtId="0" fontId="31" fillId="0" borderId="19" xfId="11" applyFont="1" applyBorder="1" applyAlignment="1" applyProtection="1">
      <alignment horizontal="center" vertical="center" wrapText="1"/>
    </xf>
    <xf numFmtId="0" fontId="31" fillId="0" borderId="12" xfId="11" applyFont="1" applyBorder="1" applyAlignment="1" applyProtection="1">
      <alignment horizontal="center" vertical="center" wrapText="1"/>
    </xf>
    <xf numFmtId="0" fontId="31" fillId="0" borderId="19" xfId="11" applyFont="1" applyBorder="1" applyAlignment="1" applyProtection="1">
      <alignment horizontal="center" wrapText="1"/>
    </xf>
    <xf numFmtId="0" fontId="31" fillId="0" borderId="12" xfId="11" applyFont="1" applyBorder="1" applyAlignment="1" applyProtection="1">
      <alignment horizontal="center" wrapText="1"/>
    </xf>
    <xf numFmtId="0" fontId="31" fillId="0" borderId="52" xfId="11" applyFont="1" applyBorder="1" applyAlignment="1" applyProtection="1">
      <alignment horizontal="center" vertical="center"/>
    </xf>
    <xf numFmtId="0" fontId="31" fillId="0" borderId="42" xfId="11" applyFont="1" applyBorder="1" applyAlignment="1" applyProtection="1">
      <alignment horizontal="center" vertical="center"/>
    </xf>
    <xf numFmtId="0" fontId="31" fillId="0" borderId="43" xfId="11" applyFont="1" applyBorder="1" applyAlignment="1" applyProtection="1">
      <alignment horizontal="center" vertical="center"/>
    </xf>
    <xf numFmtId="0" fontId="31" fillId="4" borderId="52" xfId="11" applyFont="1" applyFill="1" applyBorder="1" applyProtection="1"/>
    <xf numFmtId="0" fontId="0" fillId="0" borderId="42" xfId="0" applyBorder="1"/>
    <xf numFmtId="0" fontId="0" fillId="0" borderId="43" xfId="0" applyBorder="1"/>
    <xf numFmtId="0" fontId="31" fillId="0" borderId="50" xfId="11" applyFont="1" applyBorder="1" applyAlignment="1" applyProtection="1">
      <alignment horizontal="center" vertical="center"/>
    </xf>
    <xf numFmtId="166" fontId="31" fillId="0" borderId="19" xfId="3" applyNumberFormat="1" applyFont="1" applyBorder="1" applyAlignment="1" applyProtection="1">
      <alignment horizontal="center" vertical="center" wrapText="1"/>
    </xf>
    <xf numFmtId="166" fontId="31" fillId="0" borderId="12" xfId="3" applyNumberFormat="1" applyFont="1" applyBorder="1" applyAlignment="1" applyProtection="1">
      <alignment horizontal="center" vertical="center" wrapText="1"/>
    </xf>
    <xf numFmtId="0" fontId="15" fillId="0" borderId="19" xfId="0" applyFont="1" applyBorder="1" applyAlignment="1">
      <alignment horizontal="right"/>
    </xf>
    <xf numFmtId="0" fontId="0" fillId="3" borderId="19" xfId="0" applyFont="1" applyFill="1" applyBorder="1" applyAlignment="1">
      <alignment horizontal="center"/>
    </xf>
    <xf numFmtId="167" fontId="1" fillId="0" borderId="19" xfId="6" applyNumberFormat="1" applyFont="1" applyBorder="1"/>
    <xf numFmtId="0" fontId="15" fillId="0" borderId="2" xfId="0" applyFont="1" applyBorder="1" applyAlignment="1">
      <alignment horizontal="right"/>
    </xf>
    <xf numFmtId="167" fontId="1" fillId="0" borderId="2" xfId="6" applyNumberFormat="1" applyFont="1" applyBorder="1"/>
    <xf numFmtId="0" fontId="0" fillId="0" borderId="2" xfId="0" applyFont="1" applyBorder="1" applyAlignment="1">
      <alignment horizontal="center"/>
    </xf>
    <xf numFmtId="0" fontId="50" fillId="2" borderId="2" xfId="0" applyFont="1" applyFill="1" applyBorder="1" applyAlignment="1" applyProtection="1">
      <alignment horizontal="center"/>
      <protection locked="0"/>
    </xf>
    <xf numFmtId="0" fontId="50" fillId="2" borderId="2" xfId="0" applyFont="1" applyFill="1" applyBorder="1" applyAlignment="1" applyProtection="1">
      <alignment horizontal="center" wrapText="1"/>
      <protection locked="0"/>
    </xf>
    <xf numFmtId="0" fontId="28" fillId="0" borderId="21" xfId="11" applyFont="1" applyBorder="1" applyAlignment="1" applyProtection="1">
      <alignment horizontal="center"/>
    </xf>
    <xf numFmtId="0" fontId="80" fillId="0" borderId="51" xfId="0" applyFont="1" applyBorder="1"/>
    <xf numFmtId="0" fontId="80" fillId="0" borderId="12" xfId="0" applyFont="1" applyBorder="1"/>
    <xf numFmtId="167" fontId="50" fillId="2" borderId="2" xfId="6" applyNumberFormat="1" applyFont="1" applyFill="1" applyBorder="1" applyProtection="1">
      <protection locked="0"/>
    </xf>
    <xf numFmtId="10" fontId="50" fillId="2" borderId="2" xfId="13" applyNumberFormat="1" applyFont="1" applyFill="1" applyBorder="1" applyAlignment="1" applyProtection="1">
      <alignment horizontal="center"/>
      <protection locked="0"/>
    </xf>
    <xf numFmtId="0" fontId="31" fillId="4" borderId="42" xfId="11" applyFont="1" applyFill="1" applyBorder="1" applyProtection="1"/>
    <xf numFmtId="0" fontId="31" fillId="4" borderId="43" xfId="11" applyFont="1" applyFill="1" applyBorder="1" applyProtection="1"/>
    <xf numFmtId="0" fontId="31" fillId="4" borderId="52" xfId="11" applyFont="1" applyFill="1" applyBorder="1" applyAlignment="1" applyProtection="1"/>
    <xf numFmtId="0" fontId="46" fillId="12" borderId="2" xfId="0" applyFont="1" applyFill="1" applyBorder="1" applyAlignment="1" applyProtection="1">
      <alignment horizontal="center"/>
    </xf>
    <xf numFmtId="0" fontId="33" fillId="2" borderId="40" xfId="11" applyFont="1" applyFill="1" applyBorder="1" applyAlignment="1" applyProtection="1">
      <alignment horizontal="left"/>
      <protection locked="0"/>
    </xf>
    <xf numFmtId="0" fontId="15" fillId="3" borderId="2" xfId="0" applyFont="1" applyFill="1" applyBorder="1"/>
    <xf numFmtId="0" fontId="56" fillId="0" borderId="45" xfId="8" applyFont="1" applyBorder="1" applyAlignment="1" applyProtection="1">
      <alignment horizontal="left" wrapText="1"/>
    </xf>
    <xf numFmtId="0" fontId="56" fillId="0" borderId="21" xfId="8" applyFont="1" applyBorder="1" applyAlignment="1" applyProtection="1">
      <alignment horizontal="left" wrapText="1"/>
    </xf>
    <xf numFmtId="166" fontId="23" fillId="3" borderId="2" xfId="1" applyNumberFormat="1" applyFont="1" applyFill="1" applyBorder="1" applyAlignment="1" applyProtection="1">
      <alignment horizontal="center"/>
    </xf>
    <xf numFmtId="0" fontId="23" fillId="3" borderId="2" xfId="0" applyFont="1" applyFill="1" applyBorder="1" applyAlignment="1" applyProtection="1">
      <alignment horizontal="center"/>
    </xf>
    <xf numFmtId="0" fontId="50" fillId="2" borderId="2" xfId="0" applyFont="1" applyFill="1" applyBorder="1" applyAlignment="1" applyProtection="1">
      <alignment horizontal="left" wrapText="1"/>
      <protection locked="0"/>
    </xf>
    <xf numFmtId="0" fontId="15" fillId="3" borderId="2" xfId="0" applyFont="1" applyFill="1" applyBorder="1" applyAlignment="1">
      <alignment horizontal="left"/>
    </xf>
    <xf numFmtId="0" fontId="3" fillId="0" borderId="2" xfId="7" applyFill="1" applyBorder="1" applyAlignment="1" applyProtection="1">
      <alignment horizontal="center"/>
    </xf>
    <xf numFmtId="167" fontId="1" fillId="0" borderId="2" xfId="6" applyNumberFormat="1" applyFont="1" applyFill="1" applyBorder="1" applyAlignment="1">
      <alignment horizontal="center"/>
    </xf>
    <xf numFmtId="0" fontId="34" fillId="2" borderId="52" xfId="0" applyFont="1" applyFill="1" applyBorder="1" applyAlignment="1" applyProtection="1">
      <alignment horizontal="center"/>
      <protection locked="0"/>
    </xf>
    <xf numFmtId="0" fontId="34" fillId="2" borderId="42" xfId="0" applyFont="1" applyFill="1" applyBorder="1" applyAlignment="1" applyProtection="1">
      <alignment horizontal="center"/>
      <protection locked="0"/>
    </xf>
    <xf numFmtId="0" fontId="34" fillId="2" borderId="43" xfId="0" applyFont="1" applyFill="1" applyBorder="1" applyAlignment="1" applyProtection="1">
      <alignment horizontal="center"/>
      <protection locked="0"/>
    </xf>
    <xf numFmtId="165" fontId="1" fillId="2" borderId="2" xfId="6" applyNumberFormat="1" applyFont="1" applyFill="1" applyBorder="1"/>
    <xf numFmtId="10" fontId="1" fillId="0" borderId="2" xfId="13" applyNumberFormat="1" applyFont="1" applyFill="1" applyBorder="1" applyAlignment="1">
      <alignment horizontal="center"/>
    </xf>
    <xf numFmtId="167" fontId="1" fillId="2" borderId="2" xfId="6" applyNumberFormat="1" applyFont="1" applyFill="1" applyBorder="1"/>
    <xf numFmtId="0" fontId="0" fillId="2" borderId="2" xfId="0" applyFont="1" applyFill="1" applyBorder="1" applyAlignment="1">
      <alignment horizontal="center"/>
    </xf>
    <xf numFmtId="0" fontId="24" fillId="3" borderId="2" xfId="0" applyFont="1" applyFill="1" applyBorder="1" applyAlignment="1" applyProtection="1">
      <alignment horizontal="center" wrapText="1"/>
    </xf>
    <xf numFmtId="165" fontId="1" fillId="0" borderId="2" xfId="6" applyNumberFormat="1" applyFont="1" applyFill="1" applyBorder="1"/>
    <xf numFmtId="167" fontId="1" fillId="0" borderId="2" xfId="6" applyNumberFormat="1" applyFont="1" applyFill="1" applyBorder="1"/>
    <xf numFmtId="0" fontId="0" fillId="0" borderId="2" xfId="0" applyFont="1" applyFill="1" applyBorder="1" applyAlignment="1">
      <alignment horizontal="center"/>
    </xf>
    <xf numFmtId="0" fontId="0" fillId="12" borderId="2" xfId="0" applyFont="1" applyFill="1" applyBorder="1" applyAlignment="1">
      <alignment horizontal="center"/>
    </xf>
    <xf numFmtId="0" fontId="4" fillId="0" borderId="2" xfId="0" applyFont="1" applyBorder="1" applyAlignment="1">
      <alignment horizontal="center" vertical="center" wrapText="1"/>
    </xf>
    <xf numFmtId="3" fontId="28" fillId="0" borderId="52" xfId="0" applyNumberFormat="1" applyFont="1" applyBorder="1" applyAlignment="1" applyProtection="1">
      <alignment horizontal="center"/>
    </xf>
    <xf numFmtId="3" fontId="28" fillId="0" borderId="42" xfId="0" applyNumberFormat="1" applyFont="1" applyBorder="1" applyAlignment="1" applyProtection="1">
      <alignment horizontal="center"/>
    </xf>
    <xf numFmtId="3" fontId="28" fillId="0" borderId="43" xfId="0" applyNumberFormat="1" applyFont="1" applyBorder="1" applyAlignment="1" applyProtection="1">
      <alignment horizontal="center"/>
    </xf>
    <xf numFmtId="0" fontId="28" fillId="0" borderId="53" xfId="0" applyFont="1" applyBorder="1" applyAlignment="1" applyProtection="1">
      <alignment horizontal="center" vertical="center"/>
    </xf>
    <xf numFmtId="0" fontId="28" fillId="0" borderId="21" xfId="0" applyFont="1" applyBorder="1" applyAlignment="1" applyProtection="1">
      <alignment horizontal="center" vertical="center"/>
    </xf>
    <xf numFmtId="0" fontId="28" fillId="0" borderId="20" xfId="0" applyFont="1" applyBorder="1" applyAlignment="1" applyProtection="1">
      <alignment horizontal="center" vertical="center"/>
    </xf>
    <xf numFmtId="0" fontId="28" fillId="0" borderId="50"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14" xfId="0" applyFont="1" applyBorder="1" applyAlignment="1" applyProtection="1">
      <alignment horizontal="center" vertical="center"/>
    </xf>
    <xf numFmtId="0" fontId="28" fillId="0" borderId="54" xfId="0" applyFont="1" applyBorder="1" applyAlignment="1" applyProtection="1">
      <alignment horizontal="center" vertical="center"/>
    </xf>
    <xf numFmtId="0" fontId="28" fillId="0" borderId="40" xfId="0" applyFont="1" applyBorder="1" applyAlignment="1" applyProtection="1">
      <alignment horizontal="center" vertical="center"/>
    </xf>
    <xf numFmtId="0" fontId="28" fillId="0" borderId="37" xfId="0" applyFont="1" applyBorder="1" applyAlignment="1" applyProtection="1">
      <alignment horizontal="center" vertical="center"/>
    </xf>
    <xf numFmtId="0" fontId="21" fillId="4" borderId="0" xfId="0" applyFont="1" applyFill="1" applyAlignment="1">
      <alignment horizontal="justify" vertical="top" wrapText="1"/>
    </xf>
    <xf numFmtId="0" fontId="28" fillId="0" borderId="52" xfId="0" applyFont="1" applyBorder="1" applyAlignment="1" applyProtection="1">
      <alignment horizontal="left"/>
    </xf>
    <xf numFmtId="0" fontId="28" fillId="0" borderId="43" xfId="0" applyFont="1" applyBorder="1" applyAlignment="1" applyProtection="1">
      <alignment horizontal="left"/>
    </xf>
    <xf numFmtId="0" fontId="0" fillId="12" borderId="2" xfId="0" applyFont="1" applyFill="1" applyBorder="1" applyAlignment="1">
      <alignment horizontal="center" vertical="center"/>
    </xf>
    <xf numFmtId="0" fontId="3" fillId="0" borderId="0" xfId="7" applyAlignment="1" applyProtection="1">
      <alignment horizontal="right"/>
    </xf>
    <xf numFmtId="0" fontId="3" fillId="0" borderId="39" xfId="7" applyBorder="1" applyAlignment="1" applyProtection="1">
      <alignment horizontal="right"/>
    </xf>
    <xf numFmtId="0" fontId="30" fillId="4" borderId="78" xfId="11" applyFont="1" applyFill="1" applyBorder="1" applyAlignment="1" applyProtection="1">
      <alignment horizontal="left" vertical="top" wrapText="1"/>
    </xf>
    <xf numFmtId="0" fontId="0" fillId="0" borderId="32" xfId="0" applyBorder="1"/>
    <xf numFmtId="0" fontId="0" fillId="0" borderId="79" xfId="0" applyBorder="1"/>
    <xf numFmtId="0" fontId="27" fillId="0" borderId="9" xfId="0" applyFont="1" applyBorder="1" applyAlignment="1">
      <alignment horizontal="center" vertical="center"/>
    </xf>
    <xf numFmtId="0" fontId="27" fillId="0" borderId="2" xfId="0" applyFont="1" applyBorder="1" applyAlignment="1">
      <alignment horizontal="center" vertical="center"/>
    </xf>
    <xf numFmtId="0" fontId="27" fillId="0" borderId="55" xfId="0" applyFont="1" applyBorder="1" applyAlignment="1">
      <alignment horizontal="center" vertical="center" wrapText="1"/>
    </xf>
    <xf numFmtId="0" fontId="27" fillId="0" borderId="12" xfId="0" applyFont="1" applyBorder="1" applyAlignment="1">
      <alignment horizontal="center" vertical="center" wrapText="1"/>
    </xf>
    <xf numFmtId="0" fontId="3" fillId="0" borderId="0" xfId="7" applyFont="1" applyFill="1" applyBorder="1" applyAlignment="1" applyProtection="1">
      <alignment horizontal="right" vertical="center"/>
    </xf>
    <xf numFmtId="0" fontId="3" fillId="0" borderId="39" xfId="7" applyFont="1" applyFill="1" applyBorder="1" applyAlignment="1" applyProtection="1">
      <alignment horizontal="right" vertical="center"/>
    </xf>
    <xf numFmtId="0" fontId="64" fillId="3" borderId="31" xfId="0" applyFont="1" applyFill="1" applyBorder="1" applyAlignment="1">
      <alignment horizontal="center" vertical="center"/>
    </xf>
    <xf numFmtId="0" fontId="64" fillId="3" borderId="60" xfId="0" applyFont="1" applyFill="1" applyBorder="1" applyAlignment="1">
      <alignment horizontal="center" vertical="center"/>
    </xf>
    <xf numFmtId="0" fontId="18" fillId="0" borderId="0" xfId="0" applyNumberFormat="1" applyFont="1" applyAlignment="1">
      <alignment vertical="top" wrapText="1"/>
    </xf>
    <xf numFmtId="0" fontId="0" fillId="0" borderId="23" xfId="0" applyBorder="1" applyAlignment="1">
      <alignment vertical="center" wrapText="1"/>
    </xf>
    <xf numFmtId="0" fontId="30" fillId="0" borderId="0" xfId="0" applyFont="1" applyBorder="1" applyAlignment="1" applyProtection="1">
      <alignment horizontal="justify" vertical="top" wrapText="1"/>
    </xf>
    <xf numFmtId="0" fontId="31" fillId="0" borderId="11" xfId="11" applyFont="1" applyFill="1" applyBorder="1" applyAlignment="1" applyProtection="1">
      <alignment horizontal="left" vertical="center" wrapText="1"/>
    </xf>
    <xf numFmtId="0" fontId="0" fillId="0" borderId="11" xfId="0" applyBorder="1"/>
    <xf numFmtId="0" fontId="27" fillId="0" borderId="76" xfId="0" applyFont="1" applyBorder="1" applyAlignment="1">
      <alignment horizontal="center" vertical="center"/>
    </xf>
    <xf numFmtId="0" fontId="27" fillId="0" borderId="77" xfId="0" applyFont="1" applyBorder="1" applyAlignment="1">
      <alignment horizontal="center" vertical="center"/>
    </xf>
    <xf numFmtId="0" fontId="27" fillId="0" borderId="1" xfId="0" applyFont="1" applyBorder="1" applyAlignment="1">
      <alignment horizontal="center" vertical="center" wrapText="1"/>
    </xf>
    <xf numFmtId="0" fontId="27" fillId="0" borderId="38" xfId="0" applyFont="1" applyBorder="1" applyAlignment="1">
      <alignment horizontal="center" vertical="center" wrapText="1"/>
    </xf>
    <xf numFmtId="0" fontId="17" fillId="3" borderId="7"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25" xfId="0" applyFont="1" applyFill="1" applyBorder="1" applyAlignment="1" applyProtection="1">
      <alignment horizontal="center" vertical="center"/>
    </xf>
    <xf numFmtId="0" fontId="17" fillId="3" borderId="30" xfId="0" applyFont="1" applyFill="1" applyBorder="1" applyAlignment="1" applyProtection="1">
      <alignment horizontal="center" vertical="center"/>
    </xf>
    <xf numFmtId="0" fontId="17" fillId="3" borderId="23" xfId="0" applyFont="1" applyFill="1" applyBorder="1" applyAlignment="1" applyProtection="1">
      <alignment horizontal="center" vertical="center"/>
    </xf>
    <xf numFmtId="0" fontId="17" fillId="3" borderId="59" xfId="0" applyFont="1" applyFill="1" applyBorder="1" applyAlignment="1" applyProtection="1">
      <alignment horizontal="center" vertical="center"/>
    </xf>
    <xf numFmtId="0" fontId="17" fillId="3" borderId="7" xfId="11" applyFont="1" applyFill="1" applyBorder="1" applyAlignment="1" applyProtection="1">
      <alignment horizontal="center" vertical="center"/>
    </xf>
    <xf numFmtId="0" fontId="0" fillId="0" borderId="8" xfId="0" applyBorder="1"/>
    <xf numFmtId="0" fontId="0" fillId="0" borderId="25" xfId="0" applyBorder="1"/>
    <xf numFmtId="0" fontId="0" fillId="0" borderId="30" xfId="0" applyBorder="1"/>
    <xf numFmtId="0" fontId="0" fillId="0" borderId="23" xfId="0" applyBorder="1"/>
    <xf numFmtId="0" fontId="0" fillId="0" borderId="59" xfId="0" applyBorder="1"/>
    <xf numFmtId="0" fontId="8" fillId="2" borderId="40" xfId="0" applyFont="1" applyFill="1" applyBorder="1" applyAlignment="1" applyProtection="1">
      <alignment horizontal="center"/>
      <protection locked="0"/>
    </xf>
    <xf numFmtId="0" fontId="22" fillId="4" borderId="0" xfId="0" applyNumberFormat="1" applyFont="1" applyFill="1" applyAlignment="1">
      <alignment horizontal="justify" vertical="top" wrapText="1"/>
    </xf>
    <xf numFmtId="0" fontId="31" fillId="0" borderId="11" xfId="11" applyFont="1" applyFill="1" applyBorder="1" applyAlignment="1" applyProtection="1">
      <alignment vertical="center" wrapText="1"/>
    </xf>
    <xf numFmtId="0" fontId="31" fillId="0" borderId="0" xfId="0" applyFont="1" applyAlignment="1" applyProtection="1">
      <alignment horizontal="left"/>
    </xf>
    <xf numFmtId="0" fontId="3" fillId="2" borderId="23" xfId="7" applyFont="1" applyFill="1" applyBorder="1" applyAlignment="1" applyProtection="1">
      <alignment horizontal="left"/>
      <protection locked="0"/>
    </xf>
    <xf numFmtId="0" fontId="74" fillId="2" borderId="23" xfId="7" applyFont="1" applyFill="1" applyBorder="1" applyAlignment="1" applyProtection="1">
      <alignment horizontal="left"/>
      <protection locked="0"/>
    </xf>
    <xf numFmtId="169" fontId="50" fillId="2" borderId="23" xfId="0" applyNumberFormat="1" applyFont="1" applyFill="1" applyBorder="1" applyAlignment="1" applyProtection="1">
      <alignment horizontal="left"/>
      <protection locked="0"/>
    </xf>
    <xf numFmtId="0" fontId="26" fillId="0" borderId="0" xfId="0" applyFont="1" applyFill="1" applyBorder="1" applyAlignment="1" applyProtection="1">
      <alignment horizontal="center"/>
    </xf>
    <xf numFmtId="0" fontId="50" fillId="2" borderId="23" xfId="0" applyFont="1" applyFill="1" applyBorder="1" applyAlignment="1" applyProtection="1">
      <alignment horizontal="left"/>
      <protection locked="0"/>
    </xf>
    <xf numFmtId="0" fontId="50" fillId="2" borderId="59" xfId="0" applyFont="1" applyFill="1" applyBorder="1" applyAlignment="1" applyProtection="1">
      <alignment horizontal="left"/>
      <protection locked="0"/>
    </xf>
    <xf numFmtId="0" fontId="35" fillId="3" borderId="7" xfId="0" applyFont="1" applyFill="1" applyBorder="1" applyAlignment="1" applyProtection="1">
      <alignment horizontal="center" vertical="center"/>
    </xf>
    <xf numFmtId="0" fontId="35" fillId="3" borderId="8" xfId="0" applyFont="1" applyFill="1" applyBorder="1" applyAlignment="1" applyProtection="1">
      <alignment horizontal="center" vertical="center"/>
    </xf>
    <xf numFmtId="0" fontId="35" fillId="3" borderId="30" xfId="0" applyFont="1" applyFill="1" applyBorder="1" applyAlignment="1" applyProtection="1">
      <alignment horizontal="center" vertical="center"/>
    </xf>
    <xf numFmtId="0" fontId="35" fillId="3" borderId="23" xfId="0" applyFont="1" applyFill="1" applyBorder="1" applyAlignment="1" applyProtection="1">
      <alignment horizontal="center" vertical="center"/>
    </xf>
    <xf numFmtId="0" fontId="21" fillId="0" borderId="0" xfId="0" applyFont="1" applyAlignment="1" applyProtection="1">
      <alignment vertical="top" wrapText="1"/>
    </xf>
    <xf numFmtId="0" fontId="50" fillId="2" borderId="23" xfId="0" applyFont="1" applyFill="1" applyBorder="1" applyAlignment="1" applyProtection="1">
      <alignment horizontal="left" vertical="center"/>
      <protection locked="0"/>
    </xf>
    <xf numFmtId="0" fontId="26" fillId="0" borderId="0" xfId="0" applyFont="1" applyBorder="1" applyAlignment="1" applyProtection="1">
      <alignment horizontal="center"/>
    </xf>
    <xf numFmtId="0" fontId="26" fillId="0" borderId="39" xfId="0" applyFont="1" applyBorder="1" applyAlignment="1" applyProtection="1">
      <alignment horizontal="center"/>
    </xf>
    <xf numFmtId="0" fontId="28" fillId="0" borderId="0" xfId="0" applyFont="1" applyFill="1" applyAlignment="1" applyProtection="1">
      <alignment horizontal="left" vertical="top" wrapText="1"/>
    </xf>
    <xf numFmtId="0" fontId="28" fillId="0" borderId="14" xfId="0" applyFont="1" applyFill="1" applyBorder="1" applyAlignment="1" applyProtection="1">
      <alignment horizontal="left" vertical="top" wrapText="1"/>
    </xf>
    <xf numFmtId="0" fontId="26" fillId="0" borderId="23" xfId="0" applyFont="1" applyFill="1" applyBorder="1" applyAlignment="1" applyProtection="1">
      <alignment horizontal="center"/>
    </xf>
    <xf numFmtId="49" fontId="50" fillId="2" borderId="23" xfId="0" applyNumberFormat="1" applyFont="1" applyFill="1" applyBorder="1" applyAlignment="1" applyProtection="1">
      <alignment horizontal="left"/>
      <protection locked="0"/>
    </xf>
    <xf numFmtId="0" fontId="50" fillId="2" borderId="23" xfId="0" applyNumberFormat="1" applyFont="1" applyFill="1" applyBorder="1" applyAlignment="1" applyProtection="1">
      <alignment horizontal="left"/>
      <protection locked="0"/>
    </xf>
    <xf numFmtId="0" fontId="26" fillId="0" borderId="32" xfId="0" applyFont="1" applyBorder="1" applyAlignment="1" applyProtection="1">
      <alignment horizontal="center"/>
    </xf>
    <xf numFmtId="0" fontId="35" fillId="3" borderId="25" xfId="0" applyFont="1" applyFill="1" applyBorder="1" applyAlignment="1" applyProtection="1">
      <alignment horizontal="center" vertical="center"/>
    </xf>
    <xf numFmtId="0" fontId="35" fillId="3" borderId="59" xfId="0" applyFont="1" applyFill="1" applyBorder="1" applyAlignment="1" applyProtection="1">
      <alignment horizontal="center" vertical="center"/>
    </xf>
    <xf numFmtId="0" fontId="27" fillId="3" borderId="31" xfId="0" applyFont="1" applyFill="1" applyBorder="1" applyAlignment="1" applyProtection="1"/>
    <xf numFmtId="0" fontId="27" fillId="3" borderId="32" xfId="0" applyFont="1" applyFill="1" applyBorder="1" applyAlignment="1" applyProtection="1"/>
    <xf numFmtId="0" fontId="27" fillId="3" borderId="60" xfId="0" applyFont="1" applyFill="1" applyBorder="1" applyAlignment="1" applyProtection="1"/>
    <xf numFmtId="0" fontId="33" fillId="2" borderId="23" xfId="0" applyFont="1" applyFill="1" applyBorder="1" applyAlignment="1" applyProtection="1">
      <alignment vertical="center"/>
      <protection locked="0"/>
    </xf>
    <xf numFmtId="0" fontId="33" fillId="2" borderId="23" xfId="0" applyFont="1" applyFill="1" applyBorder="1" applyAlignment="1" applyProtection="1">
      <alignment horizontal="left" vertical="center"/>
      <protection locked="0"/>
    </xf>
    <xf numFmtId="0" fontId="33" fillId="2" borderId="31" xfId="0" applyFont="1" applyFill="1" applyBorder="1" applyAlignment="1" applyProtection="1">
      <alignment horizontal="center"/>
      <protection locked="0"/>
    </xf>
    <xf numFmtId="0" fontId="33" fillId="2" borderId="60" xfId="0" applyFont="1" applyFill="1" applyBorder="1" applyAlignment="1" applyProtection="1">
      <alignment horizontal="center"/>
      <protection locked="0"/>
    </xf>
    <xf numFmtId="0" fontId="27" fillId="0" borderId="0" xfId="0" applyFont="1" applyAlignment="1" applyProtection="1">
      <alignment horizontal="left"/>
    </xf>
    <xf numFmtId="0" fontId="27" fillId="0" borderId="39" xfId="0" applyFont="1" applyBorder="1" applyAlignment="1" applyProtection="1">
      <alignment horizontal="left"/>
    </xf>
    <xf numFmtId="167" fontId="33" fillId="11" borderId="31" xfId="6" applyNumberFormat="1" applyFont="1" applyFill="1" applyBorder="1" applyAlignment="1" applyProtection="1">
      <alignment horizontal="center"/>
    </xf>
    <xf numFmtId="167" fontId="33" fillId="11" borderId="60" xfId="6" applyNumberFormat="1" applyFont="1" applyFill="1" applyBorder="1" applyAlignment="1" applyProtection="1">
      <alignment horizontal="center"/>
    </xf>
    <xf numFmtId="0" fontId="27" fillId="0" borderId="11" xfId="0" applyFont="1" applyBorder="1" applyAlignment="1" applyProtection="1"/>
    <xf numFmtId="0" fontId="27" fillId="0" borderId="0" xfId="0" applyFont="1" applyAlignment="1" applyProtection="1"/>
    <xf numFmtId="0" fontId="27" fillId="0" borderId="39" xfId="0" applyFont="1" applyBorder="1" applyAlignment="1" applyProtection="1"/>
    <xf numFmtId="0" fontId="33" fillId="11" borderId="31" xfId="0" applyFont="1" applyFill="1" applyBorder="1" applyAlignment="1" applyProtection="1">
      <alignment horizontal="center"/>
    </xf>
    <xf numFmtId="0" fontId="33" fillId="11" borderId="60" xfId="0" applyFont="1" applyFill="1" applyBorder="1" applyAlignment="1" applyProtection="1">
      <alignment horizontal="center"/>
    </xf>
    <xf numFmtId="0" fontId="27" fillId="0" borderId="8" xfId="0" applyFont="1" applyBorder="1" applyAlignment="1" applyProtection="1">
      <alignment horizontal="center"/>
    </xf>
    <xf numFmtId="0" fontId="4" fillId="0" borderId="0" xfId="0" applyFont="1" applyAlignment="1" applyProtection="1">
      <alignment vertical="top" wrapText="1"/>
    </xf>
    <xf numFmtId="0" fontId="27" fillId="0" borderId="11" xfId="0" applyFont="1" applyBorder="1" applyAlignment="1" applyProtection="1">
      <alignment horizontal="center"/>
    </xf>
    <xf numFmtId="0" fontId="27" fillId="0" borderId="39" xfId="0" applyFont="1" applyBorder="1" applyAlignment="1" applyProtection="1">
      <alignment horizontal="center"/>
    </xf>
    <xf numFmtId="0" fontId="33" fillId="2" borderId="23" xfId="0" applyFont="1" applyFill="1" applyBorder="1" applyAlignment="1" applyProtection="1">
      <alignment horizontal="center"/>
      <protection locked="0"/>
    </xf>
    <xf numFmtId="0" fontId="27" fillId="0" borderId="0" xfId="0" applyFont="1" applyBorder="1" applyAlignment="1" applyProtection="1">
      <alignment horizontal="left" vertical="top"/>
    </xf>
    <xf numFmtId="0" fontId="33" fillId="2" borderId="7" xfId="0" applyFont="1" applyFill="1" applyBorder="1" applyAlignment="1" applyProtection="1">
      <alignment horizontal="left"/>
      <protection locked="0"/>
    </xf>
    <xf numFmtId="0" fontId="33" fillId="2" borderId="8" xfId="0" applyFont="1" applyFill="1" applyBorder="1" applyAlignment="1" applyProtection="1">
      <alignment horizontal="left"/>
      <protection locked="0"/>
    </xf>
    <xf numFmtId="0" fontId="33" fillId="2" borderId="25" xfId="0" applyFont="1" applyFill="1" applyBorder="1" applyAlignment="1" applyProtection="1">
      <alignment horizontal="left"/>
      <protection locked="0"/>
    </xf>
    <xf numFmtId="0" fontId="33" fillId="2" borderId="11" xfId="0" applyFont="1" applyFill="1" applyBorder="1" applyAlignment="1" applyProtection="1">
      <alignment horizontal="left"/>
      <protection locked="0"/>
    </xf>
    <xf numFmtId="0" fontId="33" fillId="2" borderId="0" xfId="0" applyFont="1" applyFill="1" applyBorder="1" applyAlignment="1" applyProtection="1">
      <alignment horizontal="left"/>
      <protection locked="0"/>
    </xf>
    <xf numFmtId="0" fontId="33" fillId="2" borderId="39" xfId="0" applyFont="1" applyFill="1" applyBorder="1" applyAlignment="1" applyProtection="1">
      <alignment horizontal="left"/>
      <protection locked="0"/>
    </xf>
    <xf numFmtId="0" fontId="33" fillId="2" borderId="30" xfId="0" applyFont="1" applyFill="1" applyBorder="1" applyAlignment="1" applyProtection="1">
      <alignment horizontal="left"/>
      <protection locked="0"/>
    </xf>
    <xf numFmtId="0" fontId="33" fillId="2" borderId="23" xfId="0" applyFont="1" applyFill="1" applyBorder="1" applyAlignment="1" applyProtection="1">
      <alignment horizontal="left"/>
      <protection locked="0"/>
    </xf>
    <xf numFmtId="0" fontId="33" fillId="2" borderId="59" xfId="0" applyFont="1" applyFill="1" applyBorder="1" applyAlignment="1" applyProtection="1">
      <alignment horizontal="left"/>
      <protection locked="0"/>
    </xf>
    <xf numFmtId="164" fontId="33" fillId="11" borderId="31" xfId="13" applyNumberFormat="1" applyFont="1" applyFill="1" applyBorder="1" applyAlignment="1" applyProtection="1">
      <alignment horizontal="center"/>
    </xf>
    <xf numFmtId="164" fontId="33" fillId="11" borderId="60" xfId="13" applyNumberFormat="1" applyFont="1" applyFill="1" applyBorder="1" applyAlignment="1" applyProtection="1">
      <alignment horizontal="center"/>
    </xf>
    <xf numFmtId="0" fontId="33" fillId="2" borderId="23" xfId="0" applyFont="1" applyFill="1" applyBorder="1" applyAlignment="1" applyProtection="1">
      <alignment horizontal="center" vertical="center"/>
      <protection locked="0"/>
    </xf>
    <xf numFmtId="0" fontId="64" fillId="2" borderId="23" xfId="0" applyFont="1" applyFill="1" applyBorder="1" applyAlignment="1" applyProtection="1">
      <alignment horizontal="left"/>
      <protection locked="0"/>
    </xf>
    <xf numFmtId="0" fontId="64" fillId="2" borderId="23" xfId="0" applyFont="1" applyFill="1" applyBorder="1" applyAlignment="1" applyProtection="1">
      <alignment horizontal="left" vertical="center"/>
      <protection locked="0"/>
    </xf>
    <xf numFmtId="0" fontId="64" fillId="2" borderId="31" xfId="0" applyFont="1" applyFill="1" applyBorder="1" applyAlignment="1" applyProtection="1">
      <alignment horizontal="left"/>
      <protection locked="0"/>
    </xf>
    <xf numFmtId="0" fontId="64" fillId="2" borderId="60" xfId="0" applyFont="1" applyFill="1" applyBorder="1" applyAlignment="1" applyProtection="1">
      <alignment horizontal="left"/>
      <protection locked="0"/>
    </xf>
    <xf numFmtId="0" fontId="4" fillId="0" borderId="0" xfId="0" applyFont="1" applyFill="1" applyBorder="1" applyAlignment="1" applyProtection="1">
      <alignment horizontal="left" vertical="top" wrapText="1"/>
    </xf>
    <xf numFmtId="0" fontId="27" fillId="0" borderId="0" xfId="0" applyFont="1" applyFill="1" applyBorder="1" applyAlignment="1" applyProtection="1">
      <alignment horizontal="left" vertical="top" wrapText="1"/>
    </xf>
    <xf numFmtId="0" fontId="71" fillId="0" borderId="8" xfId="7" applyFont="1" applyBorder="1" applyAlignment="1" applyProtection="1">
      <alignment horizontal="right"/>
    </xf>
    <xf numFmtId="0" fontId="71" fillId="0" borderId="25" xfId="7" applyFont="1" applyBorder="1" applyAlignment="1" applyProtection="1">
      <alignment horizontal="right"/>
    </xf>
    <xf numFmtId="0" fontId="64" fillId="6" borderId="31" xfId="0" applyFont="1" applyFill="1" applyBorder="1" applyAlignment="1" applyProtection="1">
      <alignment horizontal="center"/>
    </xf>
    <xf numFmtId="0" fontId="64" fillId="6" borderId="60" xfId="0" applyFont="1" applyFill="1" applyBorder="1" applyAlignment="1" applyProtection="1">
      <alignment horizontal="center"/>
    </xf>
    <xf numFmtId="14" fontId="33" fillId="2" borderId="23" xfId="0" applyNumberFormat="1" applyFont="1" applyFill="1" applyBorder="1" applyAlignment="1" applyProtection="1">
      <alignment horizontal="center" vertical="center"/>
      <protection locked="0"/>
    </xf>
    <xf numFmtId="14" fontId="33" fillId="2" borderId="23" xfId="0" applyNumberFormat="1" applyFont="1" applyFill="1" applyBorder="1" applyAlignment="1" applyProtection="1">
      <protection locked="0"/>
    </xf>
    <xf numFmtId="0" fontId="4" fillId="0" borderId="0" xfId="0" applyFont="1" applyBorder="1" applyAlignment="1" applyProtection="1">
      <alignment horizontal="justify" vertical="top" wrapText="1"/>
    </xf>
    <xf numFmtId="0" fontId="27" fillId="0" borderId="0" xfId="0" applyFont="1" applyBorder="1" applyAlignment="1" applyProtection="1">
      <alignment horizontal="left" vertical="top" wrapText="1"/>
    </xf>
    <xf numFmtId="0" fontId="33" fillId="2" borderId="7" xfId="0" applyFont="1" applyFill="1" applyBorder="1" applyAlignment="1" applyProtection="1">
      <alignment horizontal="left" vertical="top" wrapText="1"/>
      <protection locked="0"/>
    </xf>
    <xf numFmtId="0" fontId="33" fillId="2" borderId="8" xfId="0" applyFont="1" applyFill="1" applyBorder="1" applyAlignment="1" applyProtection="1">
      <alignment horizontal="left" vertical="top" wrapText="1"/>
      <protection locked="0"/>
    </xf>
    <xf numFmtId="0" fontId="33" fillId="2" borderId="25" xfId="0" applyFont="1" applyFill="1" applyBorder="1" applyAlignment="1" applyProtection="1">
      <alignment horizontal="left" vertical="top" wrapText="1"/>
      <protection locked="0"/>
    </xf>
    <xf numFmtId="0" fontId="33" fillId="2" borderId="30" xfId="0" applyFont="1" applyFill="1" applyBorder="1" applyAlignment="1" applyProtection="1">
      <alignment horizontal="left" vertical="top" wrapText="1"/>
      <protection locked="0"/>
    </xf>
    <xf numFmtId="0" fontId="33" fillId="2" borderId="23" xfId="0" applyFont="1" applyFill="1" applyBorder="1" applyAlignment="1" applyProtection="1">
      <alignment horizontal="left" vertical="top" wrapText="1"/>
      <protection locked="0"/>
    </xf>
    <xf numFmtId="0" fontId="33" fillId="2" borderId="59" xfId="0" applyFont="1" applyFill="1" applyBorder="1" applyAlignment="1" applyProtection="1">
      <alignment horizontal="left" vertical="top" wrapText="1"/>
      <protection locked="0"/>
    </xf>
    <xf numFmtId="0" fontId="33" fillId="2" borderId="23" xfId="0" applyFont="1" applyFill="1" applyBorder="1" applyAlignment="1" applyProtection="1">
      <alignment horizontal="left" vertical="top"/>
      <protection locked="0"/>
    </xf>
    <xf numFmtId="0" fontId="28" fillId="0" borderId="0" xfId="0" applyFont="1" applyAlignment="1" applyProtection="1">
      <alignment vertical="top" wrapText="1"/>
    </xf>
    <xf numFmtId="9" fontId="50" fillId="3" borderId="2" xfId="13" applyFont="1" applyFill="1" applyBorder="1" applyAlignment="1">
      <alignment horizontal="center"/>
    </xf>
    <xf numFmtId="0" fontId="50" fillId="2" borderId="52" xfId="0" applyFont="1" applyFill="1" applyBorder="1" applyAlignment="1" applyProtection="1">
      <alignment horizontal="center"/>
      <protection locked="0"/>
    </xf>
    <xf numFmtId="0" fontId="50" fillId="2" borderId="42" xfId="0" applyFont="1" applyFill="1" applyBorder="1" applyAlignment="1" applyProtection="1">
      <alignment horizontal="center"/>
      <protection locked="0"/>
    </xf>
    <xf numFmtId="0" fontId="50" fillId="2" borderId="43" xfId="0" applyFont="1" applyFill="1" applyBorder="1" applyAlignment="1" applyProtection="1">
      <alignment horizontal="center"/>
      <protection locked="0"/>
    </xf>
    <xf numFmtId="0" fontId="15" fillId="0" borderId="52"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2" xfId="0" applyFont="1" applyBorder="1" applyAlignment="1">
      <alignment horizontal="center" vertical="center"/>
    </xf>
    <xf numFmtId="0" fontId="0" fillId="4" borderId="0" xfId="0" applyFont="1" applyFill="1" applyBorder="1" applyAlignment="1">
      <alignment vertical="top" wrapText="1"/>
    </xf>
    <xf numFmtId="0" fontId="26" fillId="3" borderId="31" xfId="0" applyFont="1" applyFill="1" applyBorder="1" applyProtection="1"/>
    <xf numFmtId="0" fontId="26" fillId="3" borderId="32" xfId="0" applyFont="1" applyFill="1" applyBorder="1" applyProtection="1"/>
    <xf numFmtId="0" fontId="26" fillId="3" borderId="60" xfId="0" applyFont="1" applyFill="1" applyBorder="1" applyProtection="1"/>
    <xf numFmtId="0" fontId="15" fillId="3" borderId="31" xfId="0" applyFont="1" applyFill="1" applyBorder="1" applyAlignment="1"/>
    <xf numFmtId="0" fontId="15" fillId="3" borderId="32" xfId="0" applyFont="1" applyFill="1" applyBorder="1" applyAlignment="1"/>
    <xf numFmtId="0" fontId="15" fillId="3" borderId="60" xfId="0" applyFont="1" applyFill="1" applyBorder="1" applyAlignment="1"/>
    <xf numFmtId="0" fontId="50" fillId="2" borderId="23" xfId="0" applyFont="1" applyFill="1" applyBorder="1" applyAlignment="1" applyProtection="1">
      <protection locked="0"/>
    </xf>
    <xf numFmtId="0" fontId="48" fillId="2" borderId="52" xfId="0" applyFont="1" applyFill="1" applyBorder="1" applyAlignment="1" applyProtection="1">
      <alignment horizontal="center" vertical="center"/>
      <protection locked="0"/>
    </xf>
    <xf numFmtId="0" fontId="48" fillId="2" borderId="42" xfId="0" applyFont="1" applyFill="1" applyBorder="1" applyAlignment="1" applyProtection="1">
      <alignment horizontal="center" vertical="center"/>
      <protection locked="0"/>
    </xf>
    <xf numFmtId="0" fontId="48" fillId="2" borderId="43" xfId="0" applyFont="1" applyFill="1" applyBorder="1" applyAlignment="1" applyProtection="1">
      <alignment horizontal="center" vertical="center"/>
      <protection locked="0"/>
    </xf>
    <xf numFmtId="0" fontId="50" fillId="2" borderId="2" xfId="0" applyFont="1" applyFill="1" applyBorder="1" applyProtection="1">
      <protection locked="0"/>
    </xf>
    <xf numFmtId="0" fontId="0" fillId="3" borderId="2" xfId="0" applyFont="1" applyFill="1" applyBorder="1" applyAlignment="1">
      <alignment horizontal="center"/>
    </xf>
    <xf numFmtId="167" fontId="50" fillId="2" borderId="52" xfId="6" applyNumberFormat="1" applyFont="1" applyFill="1" applyBorder="1" applyAlignment="1" applyProtection="1">
      <alignment horizontal="center" vertical="center"/>
      <protection locked="0"/>
    </xf>
    <xf numFmtId="167" fontId="50" fillId="2" borderId="42" xfId="6" applyNumberFormat="1" applyFont="1" applyFill="1" applyBorder="1" applyAlignment="1" applyProtection="1">
      <alignment horizontal="center" vertical="center"/>
      <protection locked="0"/>
    </xf>
    <xf numFmtId="167" fontId="50" fillId="2" borderId="43" xfId="6" applyNumberFormat="1" applyFont="1" applyFill="1" applyBorder="1" applyAlignment="1" applyProtection="1">
      <alignment horizontal="center" vertical="center"/>
      <protection locked="0"/>
    </xf>
    <xf numFmtId="10" fontId="50" fillId="2" borderId="2" xfId="13" applyNumberFormat="1" applyFont="1" applyFill="1" applyBorder="1" applyAlignment="1" applyProtection="1">
      <alignment horizontal="center" vertical="center"/>
      <protection locked="0"/>
    </xf>
    <xf numFmtId="0" fontId="0" fillId="0" borderId="0" xfId="0" applyFont="1" applyAlignment="1">
      <alignment vertical="top" wrapText="1"/>
    </xf>
    <xf numFmtId="0" fontId="0" fillId="4" borderId="0" xfId="0" applyNumberFormat="1" applyFont="1" applyFill="1" applyAlignment="1">
      <alignment horizontal="justify" wrapText="1"/>
    </xf>
    <xf numFmtId="0" fontId="50" fillId="2" borderId="23" xfId="0" applyFont="1" applyFill="1" applyBorder="1" applyAlignment="1" applyProtection="1">
      <alignment horizontal="center"/>
      <protection locked="0"/>
    </xf>
    <xf numFmtId="0" fontId="15" fillId="3" borderId="53"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 xfId="0" applyFont="1" applyFill="1" applyBorder="1" applyAlignment="1">
      <alignment horizontal="center"/>
    </xf>
    <xf numFmtId="0" fontId="40" fillId="4" borderId="23" xfId="0" applyFont="1" applyFill="1" applyBorder="1" applyAlignment="1">
      <alignment horizontal="center"/>
    </xf>
    <xf numFmtId="0" fontId="50" fillId="2" borderId="2" xfId="0" applyFont="1" applyFill="1" applyBorder="1" applyAlignment="1" applyProtection="1">
      <alignment horizontal="center" vertical="center"/>
      <protection locked="0"/>
    </xf>
    <xf numFmtId="0" fontId="15" fillId="3" borderId="31" xfId="0" applyFont="1" applyFill="1" applyBorder="1"/>
    <xf numFmtId="0" fontId="15" fillId="3" borderId="32" xfId="0" applyFont="1" applyFill="1" applyBorder="1"/>
    <xf numFmtId="0" fontId="15" fillId="3" borderId="60" xfId="0" applyFont="1" applyFill="1" applyBorder="1"/>
    <xf numFmtId="0" fontId="0" fillId="0" borderId="2" xfId="0" applyFont="1" applyBorder="1"/>
    <xf numFmtId="0" fontId="21" fillId="4" borderId="0" xfId="0" applyFont="1" applyFill="1" applyBorder="1" applyAlignment="1">
      <alignment vertical="top" wrapText="1"/>
    </xf>
    <xf numFmtId="0" fontId="26" fillId="0" borderId="53" xfId="7" applyFont="1" applyBorder="1" applyAlignment="1" applyProtection="1">
      <alignment horizontal="center" wrapText="1"/>
    </xf>
    <xf numFmtId="0" fontId="67" fillId="0" borderId="21" xfId="7" applyFont="1" applyBorder="1" applyAlignment="1" applyProtection="1">
      <alignment horizontal="center" wrapText="1"/>
    </xf>
    <xf numFmtId="0" fontId="67" fillId="0" borderId="20" xfId="7" applyFont="1" applyBorder="1" applyAlignment="1" applyProtection="1">
      <alignment horizontal="center" wrapText="1"/>
    </xf>
    <xf numFmtId="0" fontId="15" fillId="0" borderId="53" xfId="0" applyFont="1" applyBorder="1" applyAlignment="1">
      <alignment horizontal="center" wrapText="1"/>
    </xf>
    <xf numFmtId="0" fontId="15" fillId="0" borderId="21" xfId="0" applyFont="1" applyBorder="1" applyAlignment="1">
      <alignment horizontal="center" wrapText="1"/>
    </xf>
    <xf numFmtId="0" fontId="15" fillId="0" borderId="20" xfId="0" applyFont="1" applyBorder="1" applyAlignment="1">
      <alignment horizontal="center" wrapText="1"/>
    </xf>
    <xf numFmtId="0" fontId="3" fillId="3" borderId="2" xfId="7" applyFill="1" applyBorder="1" applyAlignment="1" applyProtection="1">
      <alignment horizontal="center" vertical="center"/>
    </xf>
    <xf numFmtId="0" fontId="3" fillId="3" borderId="2" xfId="7" applyFill="1" applyBorder="1" applyAlignment="1" applyProtection="1">
      <alignment horizontal="center" vertical="center" wrapText="1"/>
    </xf>
    <xf numFmtId="0" fontId="0" fillId="0" borderId="2" xfId="0" applyFont="1" applyBorder="1" applyAlignment="1">
      <alignment horizontal="left" vertical="center"/>
    </xf>
    <xf numFmtId="0" fontId="3" fillId="3" borderId="52" xfId="7" applyFill="1" applyBorder="1" applyAlignment="1" applyProtection="1">
      <alignment horizontal="center" vertical="center"/>
    </xf>
    <xf numFmtId="0" fontId="3" fillId="3" borderId="42" xfId="7" applyFill="1" applyBorder="1" applyAlignment="1" applyProtection="1">
      <alignment horizontal="center" vertical="center"/>
    </xf>
    <xf numFmtId="0" fontId="3" fillId="3" borderId="43" xfId="7" applyFill="1" applyBorder="1" applyAlignment="1" applyProtection="1">
      <alignment horizontal="center" vertical="center"/>
    </xf>
    <xf numFmtId="167" fontId="50" fillId="2" borderId="2" xfId="6" applyNumberFormat="1" applyFont="1" applyFill="1" applyBorder="1" applyAlignment="1" applyProtection="1">
      <alignment horizontal="center" vertical="center"/>
      <protection locked="0"/>
    </xf>
    <xf numFmtId="0" fontId="50" fillId="2" borderId="7" xfId="0" applyNumberFormat="1" applyFont="1" applyFill="1" applyBorder="1" applyAlignment="1" applyProtection="1">
      <alignment horizontal="left" vertical="top" wrapText="1"/>
      <protection locked="0"/>
    </xf>
    <xf numFmtId="0" fontId="50" fillId="2" borderId="8" xfId="0" applyNumberFormat="1" applyFont="1" applyFill="1" applyBorder="1" applyAlignment="1" applyProtection="1">
      <alignment horizontal="left" vertical="top" wrapText="1"/>
      <protection locked="0"/>
    </xf>
    <xf numFmtId="0" fontId="50" fillId="2" borderId="25" xfId="0" applyNumberFormat="1" applyFont="1" applyFill="1" applyBorder="1" applyAlignment="1" applyProtection="1">
      <alignment horizontal="left" vertical="top" wrapText="1"/>
      <protection locked="0"/>
    </xf>
    <xf numFmtId="0" fontId="50" fillId="2" borderId="11" xfId="0" applyNumberFormat="1" applyFont="1" applyFill="1" applyBorder="1" applyAlignment="1" applyProtection="1">
      <alignment horizontal="left" vertical="top" wrapText="1"/>
      <protection locked="0"/>
    </xf>
    <xf numFmtId="0" fontId="50" fillId="2" borderId="0" xfId="0" applyNumberFormat="1" applyFont="1" applyFill="1" applyBorder="1" applyAlignment="1" applyProtection="1">
      <alignment horizontal="left" vertical="top" wrapText="1"/>
      <protection locked="0"/>
    </xf>
    <xf numFmtId="0" fontId="50" fillId="2" borderId="39" xfId="0" applyNumberFormat="1" applyFont="1" applyFill="1" applyBorder="1" applyAlignment="1" applyProtection="1">
      <alignment horizontal="left" vertical="top" wrapText="1"/>
      <protection locked="0"/>
    </xf>
    <xf numFmtId="0" fontId="50" fillId="2" borderId="30" xfId="0" applyNumberFormat="1" applyFont="1" applyFill="1" applyBorder="1" applyAlignment="1" applyProtection="1">
      <alignment horizontal="left" vertical="top" wrapText="1"/>
      <protection locked="0"/>
    </xf>
    <xf numFmtId="0" fontId="50" fillId="2" borderId="23" xfId="0" applyNumberFormat="1" applyFont="1" applyFill="1" applyBorder="1" applyAlignment="1" applyProtection="1">
      <alignment horizontal="left" vertical="top" wrapText="1"/>
      <protection locked="0"/>
    </xf>
    <xf numFmtId="0" fontId="50" fillId="2" borderId="59" xfId="0" applyNumberFormat="1" applyFont="1" applyFill="1" applyBorder="1" applyAlignment="1" applyProtection="1">
      <alignment horizontal="left" vertical="top" wrapText="1"/>
      <protection locked="0"/>
    </xf>
    <xf numFmtId="0" fontId="15" fillId="0" borderId="52" xfId="0" applyFont="1" applyBorder="1" applyAlignment="1">
      <alignment horizontal="center" wrapText="1"/>
    </xf>
    <xf numFmtId="0" fontId="15" fillId="0" borderId="42" xfId="0" applyFont="1" applyBorder="1" applyAlignment="1">
      <alignment horizontal="center" wrapText="1"/>
    </xf>
    <xf numFmtId="0" fontId="15" fillId="0" borderId="43" xfId="0" applyFont="1" applyBorder="1" applyAlignment="1">
      <alignment horizontal="center" wrapText="1"/>
    </xf>
    <xf numFmtId="0" fontId="0" fillId="4" borderId="0" xfId="0" applyNumberFormat="1" applyFill="1" applyBorder="1" applyAlignment="1">
      <alignment horizontal="justify" vertical="top" wrapText="1"/>
    </xf>
    <xf numFmtId="0" fontId="0" fillId="4" borderId="0" xfId="0" applyNumberFormat="1" applyFont="1" applyFill="1" applyBorder="1" applyAlignment="1">
      <alignment horizontal="justify" vertical="top" wrapText="1"/>
    </xf>
    <xf numFmtId="0" fontId="47" fillId="2" borderId="23" xfId="0" applyFont="1" applyFill="1" applyBorder="1" applyAlignment="1" applyProtection="1">
      <alignment horizontal="center"/>
      <protection locked="0"/>
    </xf>
    <xf numFmtId="0" fontId="72" fillId="2" borderId="23" xfId="0" applyFont="1" applyFill="1" applyBorder="1" applyAlignment="1" applyProtection="1">
      <alignment horizontal="center"/>
      <protection locked="0"/>
    </xf>
    <xf numFmtId="0" fontId="0" fillId="2" borderId="23" xfId="0" applyFont="1" applyFill="1" applyBorder="1" applyAlignment="1" applyProtection="1">
      <alignment horizontal="center"/>
      <protection locked="0"/>
    </xf>
    <xf numFmtId="0" fontId="0" fillId="4" borderId="0" xfId="0" applyFill="1" applyAlignment="1">
      <alignment horizontal="center"/>
    </xf>
    <xf numFmtId="0" fontId="0" fillId="2" borderId="23" xfId="0" applyFill="1" applyBorder="1" applyAlignment="1" applyProtection="1">
      <alignment horizontal="center"/>
      <protection locked="0"/>
    </xf>
    <xf numFmtId="0" fontId="0" fillId="0" borderId="11" xfId="0" applyFill="1" applyBorder="1" applyAlignment="1">
      <alignment horizontal="center"/>
    </xf>
    <xf numFmtId="0" fontId="0" fillId="0" borderId="0" xfId="0" applyFill="1" applyBorder="1" applyAlignment="1">
      <alignment horizontal="center"/>
    </xf>
    <xf numFmtId="0" fontId="50" fillId="2" borderId="31" xfId="0" applyFont="1" applyFill="1" applyBorder="1" applyAlignment="1" applyProtection="1">
      <alignment horizontal="center"/>
      <protection locked="0"/>
    </xf>
    <xf numFmtId="0" fontId="50" fillId="2" borderId="32" xfId="0" applyFont="1" applyFill="1" applyBorder="1" applyAlignment="1" applyProtection="1">
      <alignment horizontal="center"/>
      <protection locked="0"/>
    </xf>
    <xf numFmtId="0" fontId="50" fillId="2" borderId="60" xfId="0" applyFont="1" applyFill="1" applyBorder="1" applyAlignment="1" applyProtection="1">
      <alignment horizontal="center"/>
      <protection locked="0"/>
    </xf>
    <xf numFmtId="0" fontId="81" fillId="0" borderId="0" xfId="0" applyFont="1" applyAlignment="1" applyProtection="1">
      <alignment vertical="top" wrapText="1"/>
    </xf>
    <xf numFmtId="0" fontId="0" fillId="0" borderId="0" xfId="0" applyAlignment="1">
      <alignment vertical="top" wrapText="1"/>
    </xf>
    <xf numFmtId="0" fontId="82" fillId="0" borderId="53" xfId="0" applyFont="1" applyBorder="1" applyAlignment="1">
      <alignment horizontal="center" vertical="center"/>
    </xf>
    <xf numFmtId="0" fontId="82" fillId="0" borderId="21" xfId="0" applyFont="1" applyBorder="1" applyAlignment="1">
      <alignment horizontal="center" vertical="center"/>
    </xf>
    <xf numFmtId="0" fontId="82" fillId="0" borderId="20" xfId="0" applyFont="1" applyBorder="1" applyAlignment="1">
      <alignment horizontal="center" vertical="center"/>
    </xf>
    <xf numFmtId="0" fontId="0" fillId="0" borderId="53"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xf>
    <xf numFmtId="0" fontId="0" fillId="0" borderId="52"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 xfId="0" applyBorder="1" applyAlignment="1">
      <alignment horizontal="center" vertical="center" wrapText="1"/>
    </xf>
    <xf numFmtId="0" fontId="0" fillId="0" borderId="53"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13" borderId="52" xfId="0" applyFill="1" applyBorder="1" applyAlignment="1" applyProtection="1">
      <alignment horizontal="center" vertical="center"/>
      <protection locked="0"/>
    </xf>
    <xf numFmtId="0" fontId="0" fillId="13" borderId="42" xfId="0" applyFill="1" applyBorder="1" applyAlignment="1" applyProtection="1">
      <alignment horizontal="center" vertical="center"/>
      <protection locked="0"/>
    </xf>
    <xf numFmtId="0" fontId="0" fillId="13" borderId="43" xfId="0" applyFill="1" applyBorder="1" applyAlignment="1" applyProtection="1">
      <alignment horizontal="center" vertical="center"/>
      <protection locked="0"/>
    </xf>
    <xf numFmtId="0" fontId="0" fillId="0" borderId="52"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11" xfId="0" applyBorder="1" applyAlignment="1">
      <alignment horizontal="left" vertical="top" wrapText="1"/>
    </xf>
    <xf numFmtId="0" fontId="0" fillId="0" borderId="0" xfId="0" applyBorder="1" applyAlignment="1">
      <alignment horizontal="left" vertical="top" wrapText="1"/>
    </xf>
    <xf numFmtId="49" fontId="50" fillId="2" borderId="52" xfId="0" applyNumberFormat="1" applyFont="1" applyFill="1" applyBorder="1" applyAlignment="1" applyProtection="1">
      <alignment horizontal="center" vertical="center"/>
      <protection locked="0"/>
    </xf>
    <xf numFmtId="49" fontId="0" fillId="0" borderId="42" xfId="0" applyNumberFormat="1" applyBorder="1" applyAlignment="1">
      <alignment horizontal="center" vertical="center"/>
    </xf>
    <xf numFmtId="49" fontId="0" fillId="0" borderId="43" xfId="0" applyNumberFormat="1" applyBorder="1" applyAlignment="1">
      <alignment horizontal="center" vertical="center"/>
    </xf>
    <xf numFmtId="0" fontId="50" fillId="2" borderId="52" xfId="0" applyFont="1" applyFill="1" applyBorder="1" applyAlignment="1" applyProtection="1">
      <protection locked="0"/>
    </xf>
    <xf numFmtId="0" fontId="50" fillId="2" borderId="42" xfId="0" applyFont="1" applyFill="1" applyBorder="1" applyAlignment="1" applyProtection="1">
      <protection locked="0"/>
    </xf>
    <xf numFmtId="0" fontId="50" fillId="2" borderId="43" xfId="0" applyFont="1" applyFill="1" applyBorder="1" applyAlignment="1" applyProtection="1">
      <protection locked="0"/>
    </xf>
    <xf numFmtId="0" fontId="50" fillId="2" borderId="2" xfId="0" applyFont="1" applyFill="1" applyBorder="1" applyAlignment="1" applyProtection="1">
      <protection locked="0"/>
    </xf>
    <xf numFmtId="174" fontId="50" fillId="2" borderId="2" xfId="0" applyNumberFormat="1" applyFont="1" applyFill="1" applyBorder="1" applyAlignment="1" applyProtection="1">
      <alignment horizontal="center" vertical="center"/>
      <protection locked="0"/>
    </xf>
    <xf numFmtId="0" fontId="0" fillId="13" borderId="23" xfId="0" applyFont="1" applyFill="1" applyBorder="1" applyAlignment="1" applyProtection="1">
      <alignment horizontal="left" vertical="center"/>
      <protection locked="0"/>
    </xf>
    <xf numFmtId="0" fontId="0" fillId="0" borderId="11" xfId="0" applyBorder="1" applyAlignment="1">
      <alignment horizontal="center" vertical="top" wrapText="1"/>
    </xf>
    <xf numFmtId="0" fontId="0" fillId="0" borderId="0" xfId="0" applyBorder="1" applyAlignment="1">
      <alignment horizontal="center" vertical="top" wrapText="1"/>
    </xf>
    <xf numFmtId="0" fontId="0" fillId="0" borderId="0" xfId="0" applyAlignment="1"/>
    <xf numFmtId="0" fontId="0" fillId="0" borderId="0" xfId="0" applyFont="1" applyAlignment="1"/>
    <xf numFmtId="0" fontId="15" fillId="0" borderId="0" xfId="0" applyFont="1" applyAlignment="1">
      <alignment horizontal="left" vertical="top" wrapText="1"/>
    </xf>
    <xf numFmtId="0" fontId="0" fillId="0" borderId="0" xfId="0" applyAlignment="1">
      <alignment horizontal="left"/>
    </xf>
    <xf numFmtId="49" fontId="50" fillId="2" borderId="42" xfId="0" applyNumberFormat="1" applyFont="1" applyFill="1" applyBorder="1" applyAlignment="1" applyProtection="1">
      <alignment horizontal="center" vertical="center"/>
      <protection locked="0"/>
    </xf>
    <xf numFmtId="49" fontId="50" fillId="2" borderId="43" xfId="0" applyNumberFormat="1" applyFont="1" applyFill="1" applyBorder="1" applyAlignment="1" applyProtection="1">
      <alignment horizontal="center" vertical="center"/>
      <protection locked="0"/>
    </xf>
    <xf numFmtId="0" fontId="35" fillId="3" borderId="7"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35" fillId="3" borderId="25" xfId="0" applyFont="1" applyFill="1" applyBorder="1" applyAlignment="1">
      <alignment horizontal="center" vertical="center" wrapText="1"/>
    </xf>
    <xf numFmtId="0" fontId="35" fillId="3" borderId="30" xfId="0" applyFont="1" applyFill="1" applyBorder="1" applyAlignment="1">
      <alignment horizontal="center" vertical="center" wrapText="1"/>
    </xf>
    <xf numFmtId="0" fontId="35" fillId="3" borderId="23" xfId="0" applyFont="1" applyFill="1" applyBorder="1" applyAlignment="1">
      <alignment horizontal="center" vertical="center" wrapText="1"/>
    </xf>
    <xf numFmtId="0" fontId="35" fillId="3" borderId="59" xfId="0" applyFont="1" applyFill="1" applyBorder="1" applyAlignment="1">
      <alignment horizontal="center" vertical="center" wrapText="1"/>
    </xf>
    <xf numFmtId="0" fontId="0" fillId="0" borderId="0" xfId="0" applyAlignment="1">
      <alignment horizontal="left" vertical="top" wrapTex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21" xfId="0" applyFont="1" applyBorder="1" applyAlignment="1">
      <alignment horizontal="center" vertical="center"/>
    </xf>
    <xf numFmtId="0" fontId="15" fillId="0" borderId="20" xfId="0" applyFont="1" applyBorder="1" applyAlignment="1">
      <alignment horizontal="center" vertical="center"/>
    </xf>
    <xf numFmtId="0" fontId="15" fillId="0" borderId="50" xfId="0" applyFont="1" applyBorder="1" applyAlignment="1">
      <alignment horizontal="center" vertical="center"/>
    </xf>
    <xf numFmtId="0" fontId="15" fillId="0" borderId="0" xfId="0" applyFont="1" applyBorder="1" applyAlignment="1">
      <alignment horizontal="center" vertical="center"/>
    </xf>
    <xf numFmtId="0" fontId="15" fillId="0" borderId="14" xfId="0" applyFont="1" applyBorder="1" applyAlignment="1">
      <alignment horizontal="center" vertical="center"/>
    </xf>
    <xf numFmtId="0" fontId="15" fillId="0" borderId="54" xfId="0" applyFont="1" applyBorder="1" applyAlignment="1">
      <alignment horizontal="center" vertical="center"/>
    </xf>
    <xf numFmtId="0" fontId="15" fillId="0" borderId="40" xfId="0" applyFont="1" applyBorder="1" applyAlignment="1">
      <alignment horizontal="center" vertical="center"/>
    </xf>
    <xf numFmtId="0" fontId="15" fillId="0" borderId="37" xfId="0" applyFont="1" applyBorder="1" applyAlignment="1">
      <alignment horizontal="center" vertical="center"/>
    </xf>
    <xf numFmtId="0" fontId="15" fillId="0" borderId="2" xfId="0" applyFont="1" applyBorder="1" applyAlignment="1">
      <alignment horizontal="center" vertical="center" wrapText="1"/>
    </xf>
    <xf numFmtId="0" fontId="0" fillId="13" borderId="53" xfId="0" applyFill="1" applyBorder="1" applyAlignment="1" applyProtection="1">
      <alignment horizontal="center" vertical="center"/>
      <protection locked="0"/>
    </xf>
    <xf numFmtId="0" fontId="0" fillId="13" borderId="21" xfId="0" applyFill="1" applyBorder="1" applyAlignment="1" applyProtection="1">
      <alignment horizontal="center" vertical="center"/>
      <protection locked="0"/>
    </xf>
    <xf numFmtId="0" fontId="0" fillId="13" borderId="20" xfId="0" applyFill="1" applyBorder="1" applyAlignment="1" applyProtection="1">
      <alignment horizontal="center" vertical="center"/>
      <protection locked="0"/>
    </xf>
    <xf numFmtId="0" fontId="82" fillId="0" borderId="52" xfId="0" applyFont="1" applyBorder="1" applyAlignment="1">
      <alignment horizontal="center" vertical="center"/>
    </xf>
    <xf numFmtId="0" fontId="82" fillId="0" borderId="42" xfId="0" applyFont="1" applyBorder="1" applyAlignment="1">
      <alignment horizontal="center" vertical="center"/>
    </xf>
    <xf numFmtId="0" fontId="82" fillId="0" borderId="43" xfId="0" applyFont="1" applyBorder="1" applyAlignment="1">
      <alignment horizontal="center" vertical="center"/>
    </xf>
  </cellXfs>
  <cellStyles count="14">
    <cellStyle name="Comma 2" xfId="1"/>
    <cellStyle name="Comma 3" xfId="2"/>
    <cellStyle name="Comma 3 2" xfId="3"/>
    <cellStyle name="Currency 2" xfId="4"/>
    <cellStyle name="Currency 3" xfId="5"/>
    <cellStyle name="Currency 4" xfId="6"/>
    <cellStyle name="Hyperlink" xfId="7" builtinId="8"/>
    <cellStyle name="Normal" xfId="0" builtinId="0"/>
    <cellStyle name="Normal 2" xfId="8"/>
    <cellStyle name="Normal 3" xfId="9"/>
    <cellStyle name="Normal 4" xfId="10"/>
    <cellStyle name="Normal 4 2" xfId="11"/>
    <cellStyle name="Percent 2" xfId="12"/>
    <cellStyle name="Percent 3" xfId="13"/>
  </cellStyles>
  <dxfs count="14">
    <dxf>
      <font>
        <condense val="0"/>
        <extend val="0"/>
        <color indexed="10"/>
      </font>
    </dxf>
    <dxf>
      <font>
        <condense val="0"/>
        <extend val="0"/>
        <color indexed="10"/>
      </font>
    </dxf>
    <dxf>
      <font>
        <condense val="0"/>
        <extend val="0"/>
        <color indexed="10"/>
      </font>
    </dxf>
    <dxf>
      <font>
        <b/>
        <i val="0"/>
        <color rgb="FFFF0000"/>
      </font>
    </dxf>
    <dxf>
      <font>
        <b/>
        <i val="0"/>
        <color rgb="FFFF0000"/>
      </font>
    </dxf>
    <dxf>
      <font>
        <b/>
        <i val="0"/>
        <color rgb="FFFF0000"/>
      </font>
    </dxf>
    <dxf>
      <font>
        <condense val="0"/>
        <extend val="0"/>
        <u val="double"/>
        <color indexed="10"/>
      </font>
    </dxf>
    <dxf>
      <font>
        <condense val="0"/>
        <extend val="0"/>
        <color indexed="10"/>
      </font>
    </dxf>
    <dxf>
      <font>
        <condense val="0"/>
        <extend val="0"/>
        <color indexed="10"/>
      </font>
    </dxf>
    <dxf>
      <font>
        <condense val="0"/>
        <extend val="0"/>
        <color indexed="10"/>
      </font>
    </dxf>
    <dxf>
      <font>
        <b/>
        <i val="0"/>
        <color rgb="FFFF0000"/>
      </font>
    </dxf>
    <dxf>
      <font>
        <b/>
        <i val="0"/>
        <color rgb="FFFF0000"/>
      </font>
    </dxf>
    <dxf>
      <font>
        <b/>
        <i val="0"/>
        <color rgb="FFFF0000"/>
      </font>
    </dxf>
    <dxf>
      <font>
        <condense val="0"/>
        <extend val="0"/>
        <u val="double"/>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S6"/>
  <sheetViews>
    <sheetView workbookViewId="0"/>
  </sheetViews>
  <sheetFormatPr defaultRowHeight="15" x14ac:dyDescent="0.25"/>
  <cols>
    <col min="1" max="1" width="26.42578125" style="644" bestFit="1" customWidth="1"/>
    <col min="2" max="2" width="16.5703125" style="644" bestFit="1" customWidth="1"/>
    <col min="3" max="3" width="16.7109375" style="644" bestFit="1" customWidth="1"/>
    <col min="4" max="4" width="28.5703125" style="644" bestFit="1" customWidth="1"/>
    <col min="5" max="5" width="13.7109375" style="644" bestFit="1" customWidth="1"/>
    <col min="6" max="6" width="14.140625" style="644" bestFit="1" customWidth="1"/>
    <col min="7" max="7" width="9.7109375" style="644" bestFit="1" customWidth="1"/>
    <col min="8" max="8" width="10.28515625" style="644" bestFit="1" customWidth="1"/>
    <col min="9" max="9" width="15.28515625" style="644" bestFit="1" customWidth="1"/>
    <col min="10" max="10" width="16.140625" style="644" bestFit="1" customWidth="1"/>
    <col min="11" max="11" width="17.7109375" style="644" bestFit="1" customWidth="1"/>
    <col min="12" max="12" width="15.85546875" style="644" bestFit="1" customWidth="1"/>
    <col min="13" max="13" width="10.5703125" style="644" bestFit="1" customWidth="1"/>
    <col min="14" max="14" width="30.85546875" style="644" bestFit="1" customWidth="1"/>
    <col min="15" max="15" width="14.85546875" style="644" bestFit="1" customWidth="1"/>
    <col min="16" max="16" width="19.140625" style="644" bestFit="1" customWidth="1"/>
    <col min="17" max="17" width="21" style="644" bestFit="1" customWidth="1"/>
    <col min="18" max="18" width="17.28515625" style="644" bestFit="1" customWidth="1"/>
    <col min="19" max="19" width="20.140625" style="644" bestFit="1" customWidth="1"/>
    <col min="20" max="20" width="21.7109375" style="644" bestFit="1" customWidth="1"/>
    <col min="21" max="21" width="7.140625" style="644" bestFit="1" customWidth="1"/>
    <col min="22" max="22" width="9" style="644" bestFit="1" customWidth="1"/>
    <col min="23" max="23" width="9.85546875" style="644" bestFit="1" customWidth="1"/>
    <col min="24" max="24" width="10" style="644" bestFit="1" customWidth="1"/>
    <col min="25" max="25" width="11.42578125" style="644" bestFit="1" customWidth="1"/>
    <col min="26" max="26" width="5.85546875" style="644" bestFit="1" customWidth="1"/>
    <col min="27" max="27" width="22.28515625" style="644" bestFit="1" customWidth="1"/>
    <col min="28" max="28" width="12.5703125" style="644" bestFit="1" customWidth="1"/>
    <col min="29" max="29" width="11.28515625" style="644" bestFit="1" customWidth="1"/>
    <col min="30" max="30" width="25.140625" style="644" bestFit="1" customWidth="1"/>
    <col min="31" max="31" width="12.42578125" style="644" bestFit="1" customWidth="1"/>
    <col min="32" max="32" width="10.5703125" style="644" bestFit="1" customWidth="1"/>
    <col min="33" max="33" width="9.7109375" style="644" bestFit="1" customWidth="1"/>
    <col min="34" max="34" width="13.5703125" style="644" bestFit="1" customWidth="1"/>
    <col min="35" max="35" width="10.7109375" style="644" bestFit="1" customWidth="1"/>
    <col min="36" max="36" width="13.140625" style="644" bestFit="1" customWidth="1"/>
    <col min="37" max="37" width="10.85546875" style="644" bestFit="1" customWidth="1"/>
    <col min="38" max="38" width="17.5703125" style="644" bestFit="1" customWidth="1"/>
    <col min="39" max="39" width="21.7109375" style="644" bestFit="1" customWidth="1"/>
    <col min="40" max="40" width="20.85546875" style="644" bestFit="1" customWidth="1"/>
    <col min="41" max="41" width="14.85546875" style="644" bestFit="1" customWidth="1"/>
    <col min="42" max="42" width="40" style="644" bestFit="1" customWidth="1"/>
    <col min="43" max="43" width="24.42578125" style="644" bestFit="1" customWidth="1"/>
    <col min="44" max="44" width="29.7109375" style="644" bestFit="1" customWidth="1"/>
    <col min="45" max="45" width="16.7109375" style="644" bestFit="1" customWidth="1"/>
    <col min="46" max="46" width="13.85546875" style="644" bestFit="1" customWidth="1"/>
    <col min="47" max="47" width="16.7109375" style="644" bestFit="1" customWidth="1"/>
    <col min="48" max="48" width="28" style="644" bestFit="1" customWidth="1"/>
    <col min="49" max="49" width="11.7109375" style="644" customWidth="1"/>
    <col min="50" max="50" width="20.28515625" style="644" bestFit="1" customWidth="1"/>
    <col min="51" max="51" width="23.85546875" style="644" bestFit="1" customWidth="1"/>
    <col min="52" max="52" width="25" style="644" bestFit="1" customWidth="1"/>
    <col min="53" max="53" width="27.42578125" style="644" bestFit="1" customWidth="1"/>
    <col min="54" max="54" width="29.140625" style="644" bestFit="1" customWidth="1"/>
    <col min="55" max="55" width="24.7109375" style="644" bestFit="1" customWidth="1"/>
    <col min="56" max="56" width="27.7109375" style="644" bestFit="1" customWidth="1"/>
    <col min="57" max="57" width="20.7109375" style="644" bestFit="1" customWidth="1"/>
    <col min="58" max="58" width="23.7109375" style="644" bestFit="1" customWidth="1"/>
    <col min="59" max="59" width="27.28515625" style="644" bestFit="1" customWidth="1"/>
    <col min="60" max="60" width="30.28515625" style="644" bestFit="1" customWidth="1"/>
    <col min="61" max="61" width="25" style="644" bestFit="1" customWidth="1"/>
    <col min="62" max="62" width="26.42578125" style="644" bestFit="1" customWidth="1"/>
    <col min="63" max="63" width="31.5703125" style="644" bestFit="1" customWidth="1"/>
    <col min="64" max="64" width="27.5703125" style="644" bestFit="1" customWidth="1"/>
    <col min="65" max="65" width="28.85546875" style="644" bestFit="1" customWidth="1"/>
    <col min="66" max="66" width="13.140625" style="644" bestFit="1" customWidth="1"/>
    <col min="67" max="67" width="31.5703125" style="644" bestFit="1" customWidth="1"/>
    <col min="68" max="68" width="24.42578125" style="644" bestFit="1" customWidth="1"/>
    <col min="69" max="69" width="28.7109375" style="644" bestFit="1" customWidth="1"/>
    <col min="70" max="70" width="16.7109375" style="644" bestFit="1" customWidth="1"/>
    <col min="71" max="71" width="10.28515625" style="644" bestFit="1" customWidth="1"/>
    <col min="72" max="16384" width="9.140625" style="644"/>
  </cols>
  <sheetData>
    <row r="1" spans="1:71" ht="15" customHeight="1" x14ac:dyDescent="0.25">
      <c r="A1" s="514" t="s">
        <v>749</v>
      </c>
      <c r="B1" s="514" t="s">
        <v>750</v>
      </c>
      <c r="C1" s="514" t="s">
        <v>751</v>
      </c>
      <c r="D1" s="514" t="s">
        <v>752</v>
      </c>
      <c r="E1" s="514" t="s">
        <v>628</v>
      </c>
      <c r="F1" s="514" t="s">
        <v>629</v>
      </c>
      <c r="G1" s="514" t="s">
        <v>753</v>
      </c>
      <c r="H1" s="514" t="s">
        <v>754</v>
      </c>
      <c r="I1" s="514" t="s">
        <v>630</v>
      </c>
      <c r="J1" s="514" t="s">
        <v>54</v>
      </c>
      <c r="K1" s="514" t="s">
        <v>642</v>
      </c>
      <c r="L1" s="514" t="s">
        <v>643</v>
      </c>
      <c r="M1" s="514" t="s">
        <v>666</v>
      </c>
      <c r="N1" s="514" t="s">
        <v>641</v>
      </c>
      <c r="O1" s="514" t="s">
        <v>55</v>
      </c>
      <c r="P1" s="514" t="s">
        <v>644</v>
      </c>
      <c r="Q1" s="514" t="s">
        <v>645</v>
      </c>
      <c r="R1" s="514" t="s">
        <v>646</v>
      </c>
      <c r="S1" s="514" t="s">
        <v>647</v>
      </c>
      <c r="T1" s="514" t="s">
        <v>648</v>
      </c>
      <c r="U1" s="514" t="s">
        <v>94</v>
      </c>
      <c r="V1" s="514" t="s">
        <v>649</v>
      </c>
      <c r="W1" s="514" t="s">
        <v>650</v>
      </c>
      <c r="X1" s="514" t="s">
        <v>755</v>
      </c>
      <c r="Y1" s="514" t="s">
        <v>756</v>
      </c>
      <c r="Z1" s="514" t="s">
        <v>39</v>
      </c>
      <c r="AA1" s="514" t="s">
        <v>631</v>
      </c>
      <c r="AB1" s="514" t="s">
        <v>632</v>
      </c>
      <c r="AC1" s="514" t="s">
        <v>633</v>
      </c>
      <c r="AD1" s="514" t="s">
        <v>664</v>
      </c>
      <c r="AE1" s="514" t="s">
        <v>5</v>
      </c>
      <c r="AF1" s="514" t="s">
        <v>617</v>
      </c>
      <c r="AG1" s="514" t="s">
        <v>653</v>
      </c>
      <c r="AH1" s="514" t="s">
        <v>654</v>
      </c>
      <c r="AI1" s="514" t="s">
        <v>655</v>
      </c>
      <c r="AJ1" s="514" t="s">
        <v>656</v>
      </c>
      <c r="AK1" s="514" t="s">
        <v>657</v>
      </c>
      <c r="AL1" s="514" t="s">
        <v>658</v>
      </c>
      <c r="AM1" s="514" t="s">
        <v>757</v>
      </c>
      <c r="AN1" s="514" t="s">
        <v>758</v>
      </c>
      <c r="AO1" s="514" t="s">
        <v>652</v>
      </c>
      <c r="AP1" s="514" t="s">
        <v>665</v>
      </c>
      <c r="AQ1" s="514" t="s">
        <v>759</v>
      </c>
      <c r="AR1" s="514" t="s">
        <v>667</v>
      </c>
      <c r="AS1" s="514" t="s">
        <v>663</v>
      </c>
      <c r="AT1" s="514" t="s">
        <v>760</v>
      </c>
      <c r="AU1" s="514" t="s">
        <v>761</v>
      </c>
      <c r="AV1" s="514" t="s">
        <v>203</v>
      </c>
      <c r="AW1" s="514" t="s">
        <v>204</v>
      </c>
      <c r="AX1" s="514" t="s">
        <v>634</v>
      </c>
      <c r="AY1" s="514" t="s">
        <v>635</v>
      </c>
      <c r="AZ1" s="514" t="s">
        <v>636</v>
      </c>
      <c r="BA1" s="514" t="s">
        <v>637</v>
      </c>
      <c r="BB1" s="514" t="s">
        <v>638</v>
      </c>
      <c r="BC1" s="514" t="s">
        <v>762</v>
      </c>
      <c r="BD1" s="514" t="s">
        <v>763</v>
      </c>
      <c r="BE1" s="514" t="s">
        <v>764</v>
      </c>
      <c r="BF1" s="514" t="s">
        <v>765</v>
      </c>
      <c r="BG1" s="514" t="s">
        <v>766</v>
      </c>
      <c r="BH1" s="514" t="s">
        <v>767</v>
      </c>
      <c r="BI1" s="514" t="s">
        <v>768</v>
      </c>
      <c r="BJ1" s="514" t="s">
        <v>769</v>
      </c>
      <c r="BK1" s="514" t="s">
        <v>639</v>
      </c>
      <c r="BL1" s="514" t="s">
        <v>662</v>
      </c>
      <c r="BM1" s="514" t="s">
        <v>770</v>
      </c>
      <c r="BN1" s="514" t="s">
        <v>771</v>
      </c>
      <c r="BO1" s="514" t="s">
        <v>640</v>
      </c>
      <c r="BP1" s="514" t="s">
        <v>651</v>
      </c>
      <c r="BQ1" s="514" t="s">
        <v>659</v>
      </c>
      <c r="BR1" s="514" t="s">
        <v>660</v>
      </c>
      <c r="BS1" s="514" t="s">
        <v>661</v>
      </c>
    </row>
    <row r="2" spans="1:71" x14ac:dyDescent="0.25">
      <c r="A2" s="515"/>
      <c r="B2" s="175"/>
      <c r="C2" s="175"/>
      <c r="D2" s="175"/>
      <c r="E2" s="175"/>
      <c r="F2" s="175"/>
      <c r="G2" s="58" t="e">
        <f>#REF!</f>
        <v>#REF!</v>
      </c>
      <c r="H2" s="175"/>
      <c r="I2" s="175"/>
      <c r="J2" s="61" t="e">
        <f>#REF!</f>
        <v>#REF!</v>
      </c>
      <c r="K2" s="61" t="e">
        <f>#REF!</f>
        <v>#REF!</v>
      </c>
      <c r="L2" s="357"/>
      <c r="M2" s="61" t="e">
        <f>#REF!</f>
        <v>#REF!</v>
      </c>
      <c r="N2" s="58" t="e">
        <f>IF(#REF!="yes", "Y", "N")</f>
        <v>#REF!</v>
      </c>
      <c r="O2" s="61" t="e">
        <f>#REF!</f>
        <v>#REF!</v>
      </c>
      <c r="P2" s="61" t="e">
        <f>#REF!</f>
        <v>#REF!</v>
      </c>
      <c r="Q2" s="61" t="e">
        <f>#REF!</f>
        <v>#REF!</v>
      </c>
      <c r="R2" s="61" t="e">
        <f>#REF!</f>
        <v>#REF!</v>
      </c>
      <c r="S2" s="61" t="e">
        <f>#REF!</f>
        <v>#REF!</v>
      </c>
      <c r="T2" s="177" t="e">
        <f>#REF!</f>
        <v>#REF!</v>
      </c>
      <c r="U2" s="69" t="e">
        <f>#REF!</f>
        <v>#REF!</v>
      </c>
      <c r="V2" s="357"/>
      <c r="W2" s="175"/>
      <c r="X2" s="175"/>
      <c r="Y2" s="516" t="e">
        <f>HYPERLINK(Y3, "MAP")</f>
        <v>#REF!</v>
      </c>
      <c r="Z2" s="58" t="e">
        <f>#REF!</f>
        <v>#REF!</v>
      </c>
      <c r="AA2" s="644" t="e">
        <f>IF(AND(#REF!&lt;1,#REF!&lt; 1),"N", "Y")</f>
        <v>#REF!</v>
      </c>
      <c r="AB2" s="644" t="e">
        <f>IF(#REF!&gt;0,"Y", "N")</f>
        <v>#REF!</v>
      </c>
      <c r="AC2" s="644" t="e">
        <f>IF(#REF!&gt;0,"Y", "N")</f>
        <v>#REF!</v>
      </c>
      <c r="AD2" s="176" t="e">
        <f>#REF!</f>
        <v>#REF!</v>
      </c>
      <c r="AE2" s="69" t="e">
        <f>#REF!</f>
        <v>#REF!</v>
      </c>
      <c r="AF2" s="69" t="e">
        <f>#REF!</f>
        <v>#REF!</v>
      </c>
      <c r="AG2" s="69" t="e">
        <f>#REF!</f>
        <v>#REF!</v>
      </c>
      <c r="AH2" s="678" t="e">
        <f>AG2/AF2</f>
        <v>#REF!</v>
      </c>
      <c r="AI2" s="58" t="e">
        <f>#REF!</f>
        <v>#REF!</v>
      </c>
      <c r="AJ2" s="358" t="e">
        <f>IF(#REF!&gt;0,"SF",IF(#REF!,"SRO",IF(#REF!&gt;0,"Duplex",IF(#REF!&gt;0,"4-plex",IF(#REF!&gt;0,"Garden",IF(#REF!&gt;0,"TH", IF(#REF!&gt;0, "Transitional","")))))))</f>
        <v>#REF!</v>
      </c>
      <c r="AK2" s="358" t="e">
        <f>SUMPRODUCT(#REF!,#REF!)/#REF!</f>
        <v>#REF!</v>
      </c>
      <c r="AL2" s="58" t="e">
        <f>#REF!</f>
        <v>#REF!</v>
      </c>
      <c r="AM2" s="517" t="e">
        <f>#REF!</f>
        <v>#REF!</v>
      </c>
      <c r="AN2" s="175"/>
      <c r="AO2" s="518" t="e">
        <f>AN2/AF2</f>
        <v>#REF!</v>
      </c>
      <c r="AP2" s="519" t="e">
        <f>#REF!</f>
        <v>#REF!</v>
      </c>
      <c r="AQ2" s="519" t="e">
        <f>#REF!</f>
        <v>#REF!</v>
      </c>
      <c r="AR2" s="519" t="e">
        <f>SUM(#REF!)</f>
        <v>#REF!</v>
      </c>
      <c r="AS2" s="518" t="e">
        <f>AR2/AF2</f>
        <v>#REF!</v>
      </c>
      <c r="AT2" s="519" t="e">
        <f>#REF!</f>
        <v>#REF!</v>
      </c>
      <c r="AU2" s="518" t="e">
        <f>AT2/AF2</f>
        <v>#REF!</v>
      </c>
      <c r="AV2" s="519" t="e">
        <f>#REF!</f>
        <v>#REF!</v>
      </c>
      <c r="AW2" s="519" t="e">
        <f>#REF!</f>
        <v>#REF!</v>
      </c>
      <c r="AX2" s="519" t="e">
        <f>#REF!</f>
        <v>#REF!</v>
      </c>
      <c r="AY2" s="519" t="e">
        <f>#REF!</f>
        <v>#REF!</v>
      </c>
      <c r="AZ2" s="517" t="e">
        <f>#REF!</f>
        <v>#REF!</v>
      </c>
      <c r="BA2" s="517" t="e">
        <f>#REF!</f>
        <v>#REF!</v>
      </c>
      <c r="BB2" s="519" t="e">
        <f>#REF!</f>
        <v>#REF!</v>
      </c>
      <c r="BC2" s="519" t="e">
        <f>#REF!</f>
        <v>#REF!</v>
      </c>
      <c r="BD2" s="518" t="e">
        <f>BC2/AF2</f>
        <v>#REF!</v>
      </c>
      <c r="BE2" s="359"/>
      <c r="BF2" s="359"/>
      <c r="BG2" s="359"/>
      <c r="BH2" s="359"/>
      <c r="BI2" s="518" t="e">
        <f>SUM(#REF!,#REF!,#REF!,#REF!)/AF2</f>
        <v>#REF!</v>
      </c>
      <c r="BJ2" s="518" t="e">
        <f>#REF!/AF2</f>
        <v>#REF!</v>
      </c>
      <c r="BK2" s="517" t="e">
        <f>#REF!</f>
        <v>#REF!</v>
      </c>
      <c r="BL2" s="359"/>
      <c r="BM2" s="359"/>
      <c r="BN2" s="175"/>
      <c r="BO2" s="175"/>
      <c r="BP2" s="175"/>
      <c r="BQ2" s="360" t="e">
        <f>IF(OR(#REF!=1,#REF!="1st",#REF!="first"),#REF!,IF(OR(#REF!=1,#REF!="1st",#REF!="first"),#REF!, IF(OR(#REF!=1,#REF!= "1st",#REF!= "first"),#REF!, IF(OR(#REF!= 1,#REF!= "1st",#REF!= "first"),#REF!, IF(OR(#REF!= 1,#REF!= "1st",#REF!= "first"),#REF!, IF(OR(#REF!=1,#REF!= "1st",#REF!= "first"),#REF!, IF(OR(#REF!=1,#REF!= "1st",#REF!="first"),#REF!, "NA")))))))</f>
        <v>#REF!</v>
      </c>
      <c r="BR2" s="679" t="e">
        <f>#REF!</f>
        <v>#REF!</v>
      </c>
      <c r="BS2" s="680" t="e">
        <f>#REF!</f>
        <v>#REF!</v>
      </c>
    </row>
    <row r="3" spans="1:71" x14ac:dyDescent="0.25">
      <c r="Y3" s="520" t="e">
        <f>CONCATENATE("http://maps.google.com/maps?hl=en&amp;tab=wl&amp;q=",#REF!, ", ",#REF!,", TX&amp;meta=")</f>
        <v>#REF!</v>
      </c>
      <c r="AJ3" s="58"/>
      <c r="AK3" s="58"/>
      <c r="AL3" s="58"/>
      <c r="AM3" s="58"/>
      <c r="AN3" s="58"/>
    </row>
    <row r="4" spans="1:71" x14ac:dyDescent="0.25">
      <c r="AV4" s="61"/>
    </row>
    <row r="5" spans="1:71" x14ac:dyDescent="0.25">
      <c r="AW5" s="61"/>
    </row>
    <row r="6" spans="1:71" x14ac:dyDescent="0.25">
      <c r="AV6" s="6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IV208"/>
  <sheetViews>
    <sheetView zoomScale="115" zoomScaleNormal="115" workbookViewId="0">
      <selection activeCell="E9" sqref="E9"/>
    </sheetView>
  </sheetViews>
  <sheetFormatPr defaultColWidth="2.28515625" defaultRowHeight="12.75" x14ac:dyDescent="0.2"/>
  <cols>
    <col min="1" max="1" width="10.7109375" style="101" customWidth="1"/>
    <col min="2" max="2" width="11" style="101" customWidth="1"/>
    <col min="3" max="3" width="12.7109375" style="101" customWidth="1"/>
    <col min="4" max="4" width="10.85546875" style="101" customWidth="1"/>
    <col min="5" max="5" width="10.42578125" style="101" customWidth="1"/>
    <col min="6" max="6" width="8" style="101" customWidth="1"/>
    <col min="7" max="7" width="9.7109375" style="101" customWidth="1"/>
    <col min="8" max="8" width="6.42578125" style="101" customWidth="1"/>
    <col min="9" max="9" width="9.140625" style="101" customWidth="1"/>
    <col min="10" max="10" width="9.28515625" style="101" customWidth="1"/>
    <col min="11" max="11" width="12.5703125" style="101" customWidth="1"/>
    <col min="12" max="12" width="8.140625" style="101" customWidth="1"/>
    <col min="13" max="13" width="10.140625" style="101" customWidth="1"/>
    <col min="14" max="14" width="9.5703125" style="101" customWidth="1"/>
    <col min="15" max="15" width="3.5703125" style="98" customWidth="1"/>
    <col min="16" max="16" width="13.5703125" style="98" customWidth="1"/>
    <col min="17" max="17" width="9" style="98" customWidth="1"/>
    <col min="18" max="18" width="9.85546875" style="98" customWidth="1"/>
    <col min="19" max="23" width="6.7109375" style="98" customWidth="1"/>
    <col min="24" max="26" width="11" style="98" customWidth="1"/>
    <col min="27" max="27" width="4.5703125" style="98" customWidth="1"/>
    <col min="28" max="28" width="4.5703125" style="172" customWidth="1"/>
    <col min="29" max="29" width="5.42578125" style="101" customWidth="1"/>
    <col min="30" max="30" width="2.28515625" style="101" customWidth="1"/>
    <col min="31" max="31" width="10.28515625" style="101" customWidth="1"/>
    <col min="32" max="32" width="10.7109375" style="101" customWidth="1"/>
    <col min="33" max="33" width="10.42578125" style="101" customWidth="1"/>
    <col min="34" max="34" width="9.140625" style="101" customWidth="1"/>
    <col min="35" max="35" width="7" style="101" customWidth="1"/>
    <col min="36" max="36" width="2.5703125" style="101" customWidth="1"/>
    <col min="37" max="37" width="2" style="101" customWidth="1"/>
    <col min="38" max="38" width="11.140625" style="101" customWidth="1"/>
    <col min="39" max="39" width="1.28515625" style="101" customWidth="1"/>
    <col min="40" max="40" width="16.5703125" style="101" customWidth="1"/>
    <col min="41" max="41" width="3.7109375" style="98" customWidth="1"/>
    <col min="42" max="42" width="5.28515625" style="100" customWidth="1"/>
    <col min="43" max="45" width="8.7109375" style="100" customWidth="1"/>
    <col min="46" max="47" width="7.28515625" style="100" customWidth="1"/>
    <col min="48" max="48" width="0.5703125" style="100" customWidth="1"/>
    <col min="49" max="54" width="7.28515625" style="100" customWidth="1"/>
    <col min="55" max="55" width="0.5703125" style="100" customWidth="1"/>
    <col min="56" max="59" width="7.28515625" style="100" customWidth="1"/>
    <col min="60" max="60" width="8.7109375" style="100" customWidth="1"/>
    <col min="61" max="68" width="8.7109375" style="100" hidden="1" customWidth="1"/>
    <col min="69" max="70" width="8.7109375" style="166" hidden="1" customWidth="1"/>
    <col min="71" max="71" width="8.7109375" style="166" customWidth="1"/>
    <col min="72" max="72" width="10.7109375" style="98" customWidth="1"/>
    <col min="73" max="73" width="14.7109375" style="168" customWidth="1"/>
    <col min="74" max="74" width="5.7109375" style="169" customWidth="1"/>
    <col min="75" max="75" width="32.85546875" style="170" customWidth="1"/>
    <col min="76" max="76" width="6.42578125" style="98" customWidth="1"/>
    <col min="77" max="79" width="12.7109375" style="98" customWidth="1"/>
    <col min="80" max="80" width="6.42578125" style="98" customWidth="1"/>
    <col min="81" max="82" width="3.28515625" style="98" customWidth="1"/>
    <col min="83" max="83" width="12.140625" style="98" customWidth="1"/>
    <col min="84" max="84" width="4" style="98" customWidth="1"/>
    <col min="85" max="85" width="7.42578125" style="98" customWidth="1"/>
    <col min="86" max="86" width="4.140625" style="98" customWidth="1"/>
    <col min="87" max="87" width="30.42578125" style="100" customWidth="1"/>
    <col min="88" max="95" width="2.28515625" style="100" customWidth="1"/>
    <col min="96" max="96" width="4.140625" style="100" customWidth="1"/>
    <col min="97" max="101" width="2.28515625" style="100" customWidth="1"/>
    <col min="102" max="106" width="2.28515625" style="98" customWidth="1"/>
    <col min="107" max="107" width="7.28515625" style="98" customWidth="1"/>
    <col min="108" max="127" width="2.28515625" style="98" customWidth="1"/>
    <col min="128" max="128" width="7" style="98" customWidth="1"/>
    <col min="129" max="129" width="9.140625" style="98" customWidth="1"/>
    <col min="130" max="168" width="2.140625" style="98" customWidth="1"/>
    <col min="169" max="169" width="9.140625" style="98" customWidth="1"/>
    <col min="170" max="170" width="2.140625" style="98" customWidth="1"/>
    <col min="171" max="195" width="3.7109375" style="98" customWidth="1"/>
    <col min="196" max="196" width="9.140625" style="98" customWidth="1"/>
    <col min="197" max="197" width="2.140625" style="98" customWidth="1"/>
    <col min="198" max="214" width="5.7109375" style="98" customWidth="1"/>
    <col min="215" max="215" width="9.140625" style="98" customWidth="1"/>
    <col min="216" max="16384" width="2.28515625" style="98"/>
  </cols>
  <sheetData>
    <row r="1" spans="1:214" ht="21" customHeight="1" x14ac:dyDescent="0.2">
      <c r="A1" s="728" t="s">
        <v>312</v>
      </c>
      <c r="B1" s="729"/>
      <c r="C1" s="729"/>
      <c r="D1" s="729"/>
      <c r="E1" s="729"/>
      <c r="F1" s="729"/>
      <c r="G1" s="729"/>
      <c r="H1" s="729"/>
      <c r="I1" s="729"/>
      <c r="J1" s="729"/>
      <c r="K1" s="729"/>
      <c r="L1" s="729"/>
      <c r="M1" s="729"/>
      <c r="N1" s="730"/>
      <c r="P1" s="728" t="s">
        <v>294</v>
      </c>
      <c r="Q1" s="729"/>
      <c r="R1" s="729"/>
      <c r="S1" s="729"/>
      <c r="T1" s="729"/>
      <c r="U1" s="729"/>
      <c r="V1" s="729"/>
      <c r="W1" s="729"/>
      <c r="X1" s="729"/>
      <c r="Y1" s="729"/>
      <c r="Z1" s="729"/>
      <c r="AA1" s="730"/>
      <c r="AB1" s="171"/>
      <c r="AC1" s="873" t="s">
        <v>106</v>
      </c>
      <c r="AD1" s="874"/>
      <c r="AE1" s="874"/>
      <c r="AF1" s="874"/>
      <c r="AG1" s="874"/>
      <c r="AH1" s="874"/>
      <c r="AI1" s="874"/>
      <c r="AJ1" s="874"/>
      <c r="AK1" s="874"/>
      <c r="AL1" s="874"/>
      <c r="AM1" s="874"/>
      <c r="AN1" s="875"/>
      <c r="AP1" s="879" t="s">
        <v>728</v>
      </c>
      <c r="AQ1" s="880"/>
      <c r="AR1" s="880"/>
      <c r="AS1" s="880"/>
      <c r="AT1" s="880"/>
      <c r="AU1" s="880"/>
      <c r="AV1" s="880"/>
      <c r="AW1" s="880"/>
      <c r="AX1" s="880"/>
      <c r="AY1" s="880"/>
      <c r="AZ1" s="880"/>
      <c r="BA1" s="880"/>
      <c r="BB1" s="880"/>
      <c r="BC1" s="880"/>
      <c r="BD1" s="880"/>
      <c r="BE1" s="880"/>
      <c r="BF1" s="880"/>
      <c r="BG1" s="880"/>
      <c r="BH1" s="880"/>
      <c r="BI1" s="880"/>
      <c r="BJ1" s="880"/>
      <c r="BK1" s="880"/>
      <c r="BL1" s="880"/>
      <c r="BM1" s="880"/>
      <c r="BN1" s="880"/>
      <c r="BO1" s="880"/>
      <c r="BP1" s="880"/>
      <c r="BQ1" s="880"/>
      <c r="BR1" s="880"/>
      <c r="BS1" s="880"/>
      <c r="BT1" s="880"/>
      <c r="BU1" s="881"/>
      <c r="BV1" s="361"/>
      <c r="BW1" s="728" t="s">
        <v>157</v>
      </c>
      <c r="BX1" s="729"/>
      <c r="BY1" s="729"/>
      <c r="BZ1" s="729"/>
      <c r="CA1" s="729"/>
      <c r="CB1" s="729"/>
      <c r="CC1" s="729"/>
      <c r="CD1" s="729"/>
      <c r="CE1" s="729"/>
      <c r="CF1" s="729"/>
      <c r="CG1" s="730"/>
      <c r="CI1" s="728" t="s">
        <v>799</v>
      </c>
      <c r="CJ1" s="729"/>
      <c r="CK1" s="729"/>
      <c r="CL1" s="729"/>
      <c r="CM1" s="729"/>
      <c r="CN1" s="729"/>
      <c r="CO1" s="729"/>
      <c r="CP1" s="729"/>
      <c r="CQ1" s="729"/>
      <c r="CR1" s="729"/>
      <c r="CS1" s="729"/>
      <c r="CT1" s="729"/>
      <c r="CU1" s="729"/>
      <c r="CV1" s="729"/>
      <c r="CW1" s="729"/>
      <c r="CX1" s="729"/>
      <c r="CY1" s="729"/>
      <c r="CZ1" s="729"/>
      <c r="DA1" s="729"/>
      <c r="DB1" s="729"/>
      <c r="DC1" s="729"/>
      <c r="DD1" s="729"/>
      <c r="DE1" s="729"/>
      <c r="DF1" s="729"/>
      <c r="DG1" s="729"/>
      <c r="DH1" s="729"/>
      <c r="DI1" s="729"/>
      <c r="DJ1" s="729"/>
      <c r="DK1" s="729"/>
      <c r="DL1" s="729"/>
      <c r="DM1" s="729"/>
      <c r="DN1" s="729"/>
      <c r="DO1" s="729"/>
      <c r="DP1" s="729"/>
      <c r="DQ1" s="729"/>
      <c r="DR1" s="729"/>
      <c r="DS1" s="729"/>
      <c r="DT1" s="729"/>
      <c r="DU1" s="729"/>
      <c r="DV1" s="729"/>
      <c r="DW1" s="729"/>
      <c r="DX1" s="729"/>
      <c r="DZ1" s="895" t="s">
        <v>61</v>
      </c>
      <c r="EA1" s="896"/>
      <c r="EB1" s="896"/>
      <c r="EC1" s="896"/>
      <c r="ED1" s="896"/>
      <c r="EE1" s="896"/>
      <c r="EF1" s="896"/>
      <c r="EG1" s="896"/>
      <c r="EH1" s="896"/>
      <c r="EI1" s="896"/>
      <c r="EJ1" s="896"/>
      <c r="EK1" s="896"/>
      <c r="EL1" s="896"/>
      <c r="EM1" s="896"/>
      <c r="EN1" s="896"/>
      <c r="EO1" s="896"/>
      <c r="EP1" s="896"/>
      <c r="EQ1" s="896"/>
      <c r="ER1" s="896"/>
      <c r="ES1" s="896"/>
      <c r="ET1" s="896"/>
      <c r="EU1" s="896"/>
      <c r="EV1" s="896"/>
      <c r="EW1" s="896"/>
      <c r="EX1" s="896"/>
      <c r="EY1" s="896"/>
      <c r="EZ1" s="896"/>
      <c r="FA1" s="896"/>
      <c r="FB1" s="896"/>
      <c r="FC1" s="896"/>
      <c r="FD1" s="896"/>
      <c r="FE1" s="896"/>
      <c r="FF1" s="896"/>
      <c r="FG1" s="896"/>
      <c r="FH1" s="896"/>
      <c r="FI1" s="896"/>
      <c r="FJ1" s="896"/>
      <c r="FK1" s="896"/>
      <c r="FL1" s="896"/>
      <c r="FN1" s="895" t="s">
        <v>52</v>
      </c>
      <c r="FO1" s="896"/>
      <c r="FP1" s="896"/>
      <c r="FQ1" s="896"/>
      <c r="FR1" s="896"/>
      <c r="FS1" s="896"/>
      <c r="FT1" s="896"/>
      <c r="FU1" s="896"/>
      <c r="FV1" s="896"/>
      <c r="FW1" s="896"/>
      <c r="FX1" s="896"/>
      <c r="FY1" s="896"/>
      <c r="FZ1" s="896"/>
      <c r="GA1" s="896"/>
      <c r="GB1" s="896"/>
      <c r="GC1" s="896"/>
      <c r="GD1" s="896"/>
      <c r="GE1" s="896"/>
      <c r="GF1" s="896"/>
      <c r="GG1" s="896"/>
      <c r="GH1" s="896"/>
      <c r="GI1" s="896"/>
      <c r="GJ1" s="896"/>
      <c r="GK1" s="896"/>
      <c r="GL1" s="896"/>
      <c r="GM1" s="909"/>
      <c r="GO1" s="895" t="s">
        <v>694</v>
      </c>
      <c r="GP1" s="896"/>
      <c r="GQ1" s="896"/>
      <c r="GR1" s="896"/>
      <c r="GS1" s="896"/>
      <c r="GT1" s="896"/>
      <c r="GU1" s="896"/>
      <c r="GV1" s="896"/>
      <c r="GW1" s="896"/>
      <c r="GX1" s="896"/>
      <c r="GY1" s="896"/>
      <c r="GZ1" s="896"/>
      <c r="HA1" s="896"/>
      <c r="HB1" s="896"/>
      <c r="HC1" s="896"/>
      <c r="HD1" s="896"/>
      <c r="HE1" s="896"/>
      <c r="HF1" s="909"/>
    </row>
    <row r="2" spans="1:214" ht="21.75" thickBot="1" x14ac:dyDescent="0.25">
      <c r="A2" s="731"/>
      <c r="B2" s="732"/>
      <c r="C2" s="732"/>
      <c r="D2" s="732"/>
      <c r="E2" s="732"/>
      <c r="F2" s="732"/>
      <c r="G2" s="732"/>
      <c r="H2" s="732"/>
      <c r="I2" s="732"/>
      <c r="J2" s="732"/>
      <c r="K2" s="732"/>
      <c r="L2" s="732"/>
      <c r="M2" s="732"/>
      <c r="N2" s="733"/>
      <c r="P2" s="731"/>
      <c r="Q2" s="732"/>
      <c r="R2" s="732"/>
      <c r="S2" s="732"/>
      <c r="T2" s="732"/>
      <c r="U2" s="732"/>
      <c r="V2" s="732"/>
      <c r="W2" s="732"/>
      <c r="X2" s="732"/>
      <c r="Y2" s="732"/>
      <c r="Z2" s="732"/>
      <c r="AA2" s="733"/>
      <c r="AB2" s="57"/>
      <c r="AC2" s="876"/>
      <c r="AD2" s="877"/>
      <c r="AE2" s="877"/>
      <c r="AF2" s="877"/>
      <c r="AG2" s="877"/>
      <c r="AH2" s="877"/>
      <c r="AI2" s="877"/>
      <c r="AJ2" s="877"/>
      <c r="AK2" s="877"/>
      <c r="AL2" s="877"/>
      <c r="AM2" s="877"/>
      <c r="AN2" s="878"/>
      <c r="AP2" s="882"/>
      <c r="AQ2" s="883"/>
      <c r="AR2" s="883"/>
      <c r="AS2" s="883"/>
      <c r="AT2" s="883"/>
      <c r="AU2" s="883"/>
      <c r="AV2" s="883"/>
      <c r="AW2" s="883"/>
      <c r="AX2" s="883"/>
      <c r="AY2" s="883"/>
      <c r="AZ2" s="883"/>
      <c r="BA2" s="883"/>
      <c r="BB2" s="883"/>
      <c r="BC2" s="883"/>
      <c r="BD2" s="883"/>
      <c r="BE2" s="883"/>
      <c r="BF2" s="883"/>
      <c r="BG2" s="883"/>
      <c r="BH2" s="883"/>
      <c r="BI2" s="883"/>
      <c r="BJ2" s="883"/>
      <c r="BK2" s="883"/>
      <c r="BL2" s="883"/>
      <c r="BM2" s="883"/>
      <c r="BN2" s="883"/>
      <c r="BO2" s="883"/>
      <c r="BP2" s="883"/>
      <c r="BQ2" s="883"/>
      <c r="BR2" s="883"/>
      <c r="BS2" s="883"/>
      <c r="BT2" s="883"/>
      <c r="BU2" s="884"/>
      <c r="BV2" s="362"/>
      <c r="BW2" s="731"/>
      <c r="BX2" s="732"/>
      <c r="BY2" s="732"/>
      <c r="BZ2" s="732"/>
      <c r="CA2" s="732"/>
      <c r="CB2" s="732"/>
      <c r="CC2" s="732"/>
      <c r="CD2" s="732"/>
      <c r="CE2" s="732"/>
      <c r="CF2" s="732"/>
      <c r="CG2" s="733"/>
      <c r="CI2" s="731"/>
      <c r="CJ2" s="732"/>
      <c r="CK2" s="732"/>
      <c r="CL2" s="732"/>
      <c r="CM2" s="732"/>
      <c r="CN2" s="732"/>
      <c r="CO2" s="732"/>
      <c r="CP2" s="732"/>
      <c r="CQ2" s="732"/>
      <c r="CR2" s="732"/>
      <c r="CS2" s="732"/>
      <c r="CT2" s="732"/>
      <c r="CU2" s="732"/>
      <c r="CV2" s="732"/>
      <c r="CW2" s="732"/>
      <c r="CX2" s="732"/>
      <c r="CY2" s="732"/>
      <c r="CZ2" s="732"/>
      <c r="DA2" s="732"/>
      <c r="DB2" s="732"/>
      <c r="DC2" s="732"/>
      <c r="DD2" s="732"/>
      <c r="DE2" s="732"/>
      <c r="DF2" s="732"/>
      <c r="DG2" s="732"/>
      <c r="DH2" s="732"/>
      <c r="DI2" s="732"/>
      <c r="DJ2" s="732"/>
      <c r="DK2" s="732"/>
      <c r="DL2" s="732"/>
      <c r="DM2" s="732"/>
      <c r="DN2" s="732"/>
      <c r="DO2" s="732"/>
      <c r="DP2" s="732"/>
      <c r="DQ2" s="732"/>
      <c r="DR2" s="732"/>
      <c r="DS2" s="732"/>
      <c r="DT2" s="732"/>
      <c r="DU2" s="732"/>
      <c r="DV2" s="732"/>
      <c r="DW2" s="732"/>
      <c r="DX2" s="732"/>
      <c r="DZ2" s="897"/>
      <c r="EA2" s="898"/>
      <c r="EB2" s="898"/>
      <c r="EC2" s="898"/>
      <c r="ED2" s="898"/>
      <c r="EE2" s="898"/>
      <c r="EF2" s="898"/>
      <c r="EG2" s="898"/>
      <c r="EH2" s="898"/>
      <c r="EI2" s="898"/>
      <c r="EJ2" s="898"/>
      <c r="EK2" s="898"/>
      <c r="EL2" s="898"/>
      <c r="EM2" s="898"/>
      <c r="EN2" s="898"/>
      <c r="EO2" s="898"/>
      <c r="EP2" s="898"/>
      <c r="EQ2" s="898"/>
      <c r="ER2" s="898"/>
      <c r="ES2" s="898"/>
      <c r="ET2" s="898"/>
      <c r="EU2" s="898"/>
      <c r="EV2" s="898"/>
      <c r="EW2" s="898"/>
      <c r="EX2" s="898"/>
      <c r="EY2" s="898"/>
      <c r="EZ2" s="898"/>
      <c r="FA2" s="898"/>
      <c r="FB2" s="898"/>
      <c r="FC2" s="898"/>
      <c r="FD2" s="898"/>
      <c r="FE2" s="898"/>
      <c r="FF2" s="898"/>
      <c r="FG2" s="898"/>
      <c r="FH2" s="898"/>
      <c r="FI2" s="898"/>
      <c r="FJ2" s="898"/>
      <c r="FK2" s="898"/>
      <c r="FL2" s="898"/>
      <c r="FN2" s="897"/>
      <c r="FO2" s="898"/>
      <c r="FP2" s="898"/>
      <c r="FQ2" s="898"/>
      <c r="FR2" s="898"/>
      <c r="FS2" s="898"/>
      <c r="FT2" s="898"/>
      <c r="FU2" s="898"/>
      <c r="FV2" s="898"/>
      <c r="FW2" s="898"/>
      <c r="FX2" s="898"/>
      <c r="FY2" s="898"/>
      <c r="FZ2" s="898"/>
      <c r="GA2" s="898"/>
      <c r="GB2" s="898"/>
      <c r="GC2" s="898"/>
      <c r="GD2" s="898"/>
      <c r="GE2" s="898"/>
      <c r="GF2" s="898"/>
      <c r="GG2" s="898"/>
      <c r="GH2" s="898"/>
      <c r="GI2" s="898"/>
      <c r="GJ2" s="898"/>
      <c r="GK2" s="898"/>
      <c r="GL2" s="898"/>
      <c r="GM2" s="910"/>
      <c r="GO2" s="897"/>
      <c r="GP2" s="898"/>
      <c r="GQ2" s="898"/>
      <c r="GR2" s="898"/>
      <c r="GS2" s="898"/>
      <c r="GT2" s="898"/>
      <c r="GU2" s="898"/>
      <c r="GV2" s="898"/>
      <c r="GW2" s="898"/>
      <c r="GX2" s="898"/>
      <c r="GY2" s="898"/>
      <c r="GZ2" s="898"/>
      <c r="HA2" s="898"/>
      <c r="HB2" s="898"/>
      <c r="HC2" s="898"/>
      <c r="HD2" s="898"/>
      <c r="HE2" s="898"/>
      <c r="HF2" s="910"/>
    </row>
    <row r="3" spans="1:214" ht="12.75" customHeight="1" thickBot="1" x14ac:dyDescent="0.3">
      <c r="A3" s="644"/>
      <c r="B3" s="644"/>
      <c r="C3" s="644"/>
      <c r="D3" s="644"/>
      <c r="E3" s="644"/>
      <c r="F3" s="644"/>
      <c r="G3" s="644"/>
      <c r="H3" s="644"/>
      <c r="I3" s="644"/>
      <c r="J3" s="644"/>
      <c r="K3" s="644"/>
      <c r="L3" s="851" t="s">
        <v>36</v>
      </c>
      <c r="M3" s="852"/>
      <c r="N3" s="77" t="e">
        <f>#REF!</f>
        <v>#REF!</v>
      </c>
      <c r="P3" s="94"/>
      <c r="Q3" s="94"/>
      <c r="R3" s="94"/>
      <c r="S3" s="94"/>
      <c r="T3" s="94"/>
      <c r="U3" s="94"/>
      <c r="V3" s="94"/>
      <c r="W3" s="94"/>
      <c r="X3" s="94"/>
      <c r="Y3" s="94"/>
      <c r="Z3" s="94"/>
      <c r="AA3" s="94"/>
      <c r="AB3" s="651"/>
      <c r="AC3" s="99"/>
      <c r="AD3" s="99"/>
      <c r="AE3" s="99"/>
      <c r="AF3" s="99"/>
      <c r="AG3" s="99"/>
      <c r="AH3" s="99"/>
      <c r="AI3" s="99"/>
      <c r="AJ3" s="99"/>
      <c r="AK3" s="99"/>
      <c r="AL3" s="99"/>
      <c r="AM3" s="99"/>
      <c r="AN3" s="99"/>
      <c r="AP3" s="853" t="s">
        <v>672</v>
      </c>
      <c r="AQ3" s="854"/>
      <c r="AR3" s="854"/>
      <c r="AS3" s="854"/>
      <c r="AT3" s="854"/>
      <c r="AU3" s="854"/>
      <c r="AV3" s="854"/>
      <c r="AW3" s="854"/>
      <c r="AX3" s="854"/>
      <c r="AY3" s="854"/>
      <c r="AZ3" s="854"/>
      <c r="BA3" s="854"/>
      <c r="BB3" s="854"/>
      <c r="BC3" s="854"/>
      <c r="BD3" s="854"/>
      <c r="BE3" s="854"/>
      <c r="BF3" s="854"/>
      <c r="BG3" s="854"/>
      <c r="BH3" s="854"/>
      <c r="BI3" s="854"/>
      <c r="BJ3" s="854"/>
      <c r="BK3" s="854"/>
      <c r="BL3" s="854"/>
      <c r="BM3" s="854"/>
      <c r="BN3" s="854"/>
      <c r="BO3" s="854"/>
      <c r="BP3" s="854"/>
      <c r="BQ3" s="854"/>
      <c r="BR3" s="854"/>
      <c r="BS3" s="854"/>
      <c r="BT3" s="854"/>
      <c r="BU3" s="855"/>
      <c r="BV3" s="62"/>
      <c r="BW3" s="71"/>
      <c r="BX3" s="71"/>
      <c r="BY3" s="71"/>
      <c r="BZ3" s="71"/>
      <c r="CA3" s="71"/>
      <c r="CB3" s="71"/>
      <c r="CC3" s="71"/>
      <c r="CD3" s="71"/>
      <c r="CE3" s="72"/>
      <c r="CF3" s="72"/>
      <c r="CG3" s="72"/>
      <c r="CI3" s="644"/>
      <c r="CJ3" s="644"/>
      <c r="CK3" s="644"/>
      <c r="CL3" s="644"/>
      <c r="CM3" s="644"/>
      <c r="CN3" s="644"/>
      <c r="CO3" s="644"/>
      <c r="CP3" s="644"/>
      <c r="CQ3" s="644"/>
      <c r="CR3" s="644"/>
      <c r="CS3" s="644"/>
      <c r="CT3" s="644"/>
      <c r="CU3" s="644"/>
      <c r="CV3" s="644"/>
      <c r="CW3" s="644"/>
      <c r="CX3" s="644"/>
      <c r="CY3" s="644"/>
      <c r="CZ3" s="644"/>
      <c r="DA3" s="644"/>
      <c r="DB3" s="644"/>
      <c r="DC3" s="644"/>
      <c r="DD3" s="644"/>
      <c r="DE3" s="644"/>
      <c r="DF3" s="644"/>
      <c r="DG3" s="644"/>
      <c r="DH3" s="644"/>
      <c r="DI3" s="644"/>
      <c r="DJ3" s="644"/>
      <c r="DK3" s="644"/>
      <c r="DL3" s="644"/>
      <c r="DM3" s="644"/>
      <c r="DN3" s="644"/>
      <c r="DO3" s="644"/>
      <c r="DP3" s="644"/>
      <c r="DQ3" s="644"/>
      <c r="DR3" s="644"/>
      <c r="DS3" s="644"/>
      <c r="DT3" s="644"/>
      <c r="DU3" s="644"/>
      <c r="DV3" s="644"/>
      <c r="DW3" s="644"/>
      <c r="DX3" s="644"/>
      <c r="DZ3" s="506"/>
      <c r="EA3" s="506"/>
      <c r="EB3" s="506"/>
      <c r="EC3" s="506"/>
      <c r="ED3" s="248"/>
      <c r="EE3" s="248"/>
      <c r="EF3" s="248"/>
      <c r="EG3" s="248"/>
      <c r="EH3" s="248"/>
      <c r="EI3" s="248"/>
      <c r="EJ3" s="248"/>
      <c r="EK3" s="248"/>
      <c r="EL3" s="248"/>
      <c r="EM3" s="248"/>
      <c r="EN3" s="248"/>
      <c r="EO3" s="248"/>
      <c r="EP3" s="248"/>
      <c r="EQ3" s="248"/>
      <c r="ER3" s="248"/>
      <c r="ES3" s="248"/>
      <c r="ET3" s="248"/>
      <c r="EU3" s="248"/>
      <c r="EV3" s="248"/>
      <c r="EW3" s="248"/>
      <c r="EX3" s="248"/>
      <c r="EY3" s="248"/>
      <c r="EZ3" s="248"/>
      <c r="FA3" s="248"/>
      <c r="FB3" s="248"/>
      <c r="FC3" s="248"/>
      <c r="FD3" s="248"/>
      <c r="FE3" s="248"/>
      <c r="FF3" s="248"/>
      <c r="FG3" s="248"/>
      <c r="FH3" s="248"/>
      <c r="FI3" s="248"/>
      <c r="FJ3" s="248"/>
      <c r="FK3" s="248"/>
      <c r="FL3" s="248"/>
      <c r="FN3" s="248"/>
      <c r="FO3" s="248"/>
      <c r="FP3" s="248"/>
      <c r="FQ3" s="248"/>
      <c r="FR3" s="248"/>
      <c r="FS3" s="248"/>
      <c r="FT3" s="248"/>
      <c r="FU3" s="248"/>
      <c r="FV3" s="248"/>
      <c r="FW3" s="248"/>
      <c r="FX3" s="248"/>
      <c r="FY3" s="248"/>
      <c r="FZ3" s="248"/>
      <c r="GA3" s="301"/>
      <c r="GB3" s="301"/>
      <c r="GC3" s="301"/>
      <c r="GD3" s="301"/>
      <c r="GE3" s="248"/>
      <c r="GF3" s="248"/>
      <c r="GG3" s="248"/>
      <c r="GH3" s="248"/>
      <c r="GI3" s="504" t="s">
        <v>36</v>
      </c>
      <c r="GJ3" s="302" t="e">
        <f>#REF!</f>
        <v>#REF!</v>
      </c>
      <c r="GK3" s="303"/>
      <c r="GL3" s="248"/>
      <c r="GM3" s="248"/>
      <c r="GO3" s="248"/>
      <c r="GP3" s="248"/>
      <c r="GQ3" s="248"/>
      <c r="GR3" s="248"/>
      <c r="GS3" s="248"/>
      <c r="GT3" s="248"/>
      <c r="GU3" s="248"/>
      <c r="GV3" s="248"/>
      <c r="GW3" s="248"/>
      <c r="GX3" s="248"/>
      <c r="GY3" s="248"/>
      <c r="GZ3" s="248"/>
      <c r="HA3" s="951" t="s">
        <v>36</v>
      </c>
      <c r="HB3" s="951"/>
      <c r="HC3" s="952"/>
      <c r="HD3" s="953" t="e">
        <f>#REF!</f>
        <v>#REF!</v>
      </c>
      <c r="HE3" s="954"/>
      <c r="HF3" s="260"/>
    </row>
    <row r="4" spans="1:214" ht="15" customHeight="1" thickBot="1" x14ac:dyDescent="0.3">
      <c r="A4" s="2"/>
      <c r="B4" s="1"/>
      <c r="C4" s="1"/>
      <c r="D4" s="4"/>
      <c r="E4" s="1"/>
      <c r="F4" s="3" t="s">
        <v>313</v>
      </c>
      <c r="G4" s="885" t="e">
        <f>#REF!</f>
        <v>#REF!</v>
      </c>
      <c r="H4" s="885"/>
      <c r="I4" s="885"/>
      <c r="J4" s="6"/>
      <c r="K4" s="5"/>
      <c r="L4" s="4"/>
      <c r="M4" s="4"/>
      <c r="N4" s="4"/>
      <c r="P4" s="886" t="s">
        <v>9</v>
      </c>
      <c r="Q4" s="886"/>
      <c r="R4" s="886"/>
      <c r="S4" s="886"/>
      <c r="T4" s="886"/>
      <c r="U4" s="886"/>
      <c r="V4" s="886"/>
      <c r="W4" s="886"/>
      <c r="X4" s="886"/>
      <c r="Y4" s="886"/>
      <c r="Z4" s="886"/>
      <c r="AA4" s="886"/>
      <c r="AB4" s="363"/>
      <c r="AC4" s="103" t="s">
        <v>107</v>
      </c>
      <c r="AD4" s="104"/>
      <c r="AE4" s="104"/>
      <c r="AF4" s="104"/>
      <c r="AG4" s="104"/>
      <c r="AH4" s="104"/>
      <c r="AI4" s="104"/>
      <c r="AJ4" s="104"/>
      <c r="AK4" s="104"/>
      <c r="AL4" s="104"/>
      <c r="AM4" s="105"/>
      <c r="AN4" s="106"/>
      <c r="AP4" s="364" t="s">
        <v>673</v>
      </c>
      <c r="AQ4" s="365"/>
      <c r="AR4" s="365"/>
      <c r="AS4" s="365"/>
      <c r="AT4" s="365"/>
      <c r="AU4" s="365"/>
      <c r="AV4" s="365"/>
      <c r="AW4" s="365"/>
      <c r="AX4" s="366"/>
      <c r="AY4" s="366"/>
      <c r="AZ4" s="366"/>
      <c r="BA4" s="366"/>
      <c r="BB4" s="366"/>
      <c r="BC4" s="366"/>
      <c r="BD4" s="366"/>
      <c r="BE4" s="366"/>
      <c r="BF4" s="366"/>
      <c r="BG4" s="366"/>
      <c r="BH4" s="366"/>
      <c r="BI4" s="366"/>
      <c r="BJ4" s="365"/>
      <c r="BK4" s="365"/>
      <c r="BL4" s="365"/>
      <c r="BM4" s="365"/>
      <c r="BN4" s="365"/>
      <c r="BO4" s="365"/>
      <c r="BP4" s="365"/>
      <c r="BQ4" s="365"/>
      <c r="BR4" s="365"/>
      <c r="BS4" s="365"/>
      <c r="BT4" s="365"/>
      <c r="BU4" s="367"/>
      <c r="BV4" s="368"/>
      <c r="BW4" s="72"/>
      <c r="BX4" s="72"/>
      <c r="BY4" s="72"/>
      <c r="BZ4" s="71"/>
      <c r="CA4" s="71"/>
      <c r="CB4" s="71"/>
      <c r="CC4" s="71"/>
      <c r="CD4" s="860" t="s">
        <v>36</v>
      </c>
      <c r="CE4" s="861"/>
      <c r="CF4" s="862" t="e">
        <f>#REF!</f>
        <v>#REF!</v>
      </c>
      <c r="CG4" s="863"/>
      <c r="CI4" s="864" t="s">
        <v>796</v>
      </c>
      <c r="CJ4" s="864"/>
      <c r="CK4" s="864"/>
      <c r="CL4" s="864"/>
      <c r="CM4" s="864"/>
      <c r="CN4" s="864"/>
      <c r="CO4" s="864"/>
      <c r="CP4" s="864"/>
      <c r="CQ4" s="864"/>
      <c r="CR4" s="864"/>
      <c r="CS4" s="864"/>
      <c r="CT4" s="864"/>
      <c r="CU4" s="864"/>
      <c r="CV4" s="864"/>
      <c r="CW4" s="864"/>
      <c r="CX4" s="864"/>
      <c r="CY4" s="864"/>
      <c r="CZ4" s="864"/>
      <c r="DA4" s="864"/>
      <c r="DB4" s="864"/>
      <c r="DC4" s="864"/>
      <c r="DD4" s="864"/>
      <c r="DE4" s="864"/>
      <c r="DF4" s="864"/>
      <c r="DG4" s="864"/>
      <c r="DH4" s="864"/>
      <c r="DI4" s="864"/>
      <c r="DJ4" s="864"/>
      <c r="DK4" s="864"/>
      <c r="DL4" s="864"/>
      <c r="DM4" s="864"/>
      <c r="DN4" s="864"/>
      <c r="DO4" s="864"/>
      <c r="DP4" s="864"/>
      <c r="DQ4" s="864"/>
      <c r="DR4" s="864"/>
      <c r="DS4" s="864"/>
      <c r="DT4" s="864"/>
      <c r="DU4" s="864"/>
      <c r="DV4" s="864"/>
      <c r="DW4" s="864"/>
      <c r="DX4" s="864"/>
      <c r="DZ4" s="899" t="s">
        <v>40</v>
      </c>
      <c r="EA4" s="899"/>
      <c r="EB4" s="899"/>
      <c r="EC4" s="899"/>
      <c r="ED4" s="899"/>
      <c r="EE4" s="899"/>
      <c r="EF4" s="899"/>
      <c r="EG4" s="899"/>
      <c r="EH4" s="899"/>
      <c r="EI4" s="899"/>
      <c r="EJ4" s="899"/>
      <c r="EK4" s="899"/>
      <c r="EL4" s="899"/>
      <c r="EM4" s="899"/>
      <c r="EN4" s="899"/>
      <c r="EO4" s="899"/>
      <c r="EP4" s="899"/>
      <c r="EQ4" s="899"/>
      <c r="ER4" s="899"/>
      <c r="ES4" s="899"/>
      <c r="ET4" s="899"/>
      <c r="EU4" s="899"/>
      <c r="EV4" s="899"/>
      <c r="EW4" s="899"/>
      <c r="EX4" s="899"/>
      <c r="EY4" s="899"/>
      <c r="EZ4" s="899"/>
      <c r="FA4" s="899"/>
      <c r="FB4" s="899"/>
      <c r="FC4" s="899"/>
      <c r="FD4" s="899"/>
      <c r="FE4" s="899"/>
      <c r="FF4" s="899"/>
      <c r="FG4" s="899"/>
      <c r="FH4" s="899"/>
      <c r="FI4" s="899"/>
      <c r="FJ4" s="899"/>
      <c r="FK4" s="899"/>
      <c r="FL4" s="899"/>
      <c r="FN4" s="248"/>
      <c r="FO4" s="252"/>
      <c r="FP4" s="252"/>
      <c r="FQ4" s="252"/>
      <c r="FR4" s="252"/>
      <c r="FS4" s="252"/>
      <c r="FT4" s="252"/>
      <c r="FU4" s="246"/>
      <c r="FV4" s="246"/>
      <c r="FW4" s="246"/>
      <c r="FX4" s="246"/>
      <c r="FY4" s="246"/>
      <c r="FZ4" s="248"/>
      <c r="GA4" s="248"/>
      <c r="GB4" s="248"/>
      <c r="GC4" s="248"/>
      <c r="GD4" s="248"/>
      <c r="GE4" s="248"/>
      <c r="GF4" s="248"/>
      <c r="GG4" s="248"/>
      <c r="GH4" s="248"/>
      <c r="GI4" s="248"/>
      <c r="GJ4" s="248"/>
      <c r="GK4" s="248"/>
      <c r="GL4" s="248"/>
      <c r="GM4" s="248"/>
      <c r="GO4" s="248"/>
      <c r="GP4" s="248"/>
      <c r="GQ4" s="248"/>
      <c r="GR4" s="248"/>
      <c r="GS4" s="248"/>
      <c r="GT4" s="248"/>
      <c r="GU4" s="248"/>
      <c r="GV4" s="248"/>
      <c r="GW4" s="248"/>
      <c r="GX4" s="248"/>
      <c r="GY4" s="248"/>
      <c r="GZ4" s="249"/>
      <c r="HA4" s="285"/>
      <c r="HB4" s="285"/>
      <c r="HC4" s="285"/>
      <c r="HD4" s="312"/>
      <c r="HE4" s="312"/>
      <c r="HF4" s="260"/>
    </row>
    <row r="5" spans="1:214" ht="15" customHeight="1" thickBot="1" x14ac:dyDescent="0.25">
      <c r="A5" s="865" t="s">
        <v>627</v>
      </c>
      <c r="B5" s="865"/>
      <c r="C5" s="865"/>
      <c r="D5" s="865"/>
      <c r="E5" s="865"/>
      <c r="F5" s="865"/>
      <c r="G5" s="865"/>
      <c r="H5" s="865"/>
      <c r="I5" s="865"/>
      <c r="J5" s="865"/>
      <c r="K5" s="865"/>
      <c r="L5" s="865"/>
      <c r="M5" s="865"/>
      <c r="N5" s="865"/>
      <c r="P5" s="886"/>
      <c r="Q5" s="886"/>
      <c r="R5" s="886"/>
      <c r="S5" s="886"/>
      <c r="T5" s="886"/>
      <c r="U5" s="886"/>
      <c r="V5" s="886"/>
      <c r="W5" s="886"/>
      <c r="X5" s="886"/>
      <c r="Y5" s="886"/>
      <c r="Z5" s="886"/>
      <c r="AA5" s="886"/>
      <c r="AB5" s="363"/>
      <c r="AC5" s="107"/>
      <c r="AD5" s="100" t="s">
        <v>108</v>
      </c>
      <c r="AE5" s="100"/>
      <c r="AF5" s="100"/>
      <c r="AG5" s="100"/>
      <c r="AH5" s="100"/>
      <c r="AI5" s="102"/>
      <c r="AJ5" s="108" t="s">
        <v>109</v>
      </c>
      <c r="AK5" s="109"/>
      <c r="AL5" s="657" t="e">
        <f>#REF!</f>
        <v>#REF!</v>
      </c>
      <c r="AM5" s="110"/>
      <c r="AN5" s="111"/>
      <c r="AP5" s="369"/>
      <c r="AQ5" s="369"/>
      <c r="AR5" s="369"/>
      <c r="AS5" s="369"/>
      <c r="AT5" s="370"/>
      <c r="AU5" s="369"/>
      <c r="AV5" s="369"/>
      <c r="AW5" s="369"/>
      <c r="AX5" s="371"/>
      <c r="AY5" s="372"/>
      <c r="AZ5" s="371"/>
      <c r="BA5" s="371"/>
      <c r="BB5" s="372"/>
      <c r="BC5" s="371"/>
      <c r="BD5" s="371"/>
      <c r="BE5" s="371"/>
      <c r="BF5" s="371"/>
      <c r="BG5" s="371"/>
      <c r="BH5" s="372"/>
      <c r="BI5" s="371"/>
      <c r="BJ5" s="369"/>
      <c r="BK5" s="369"/>
      <c r="BL5" s="369"/>
      <c r="BM5" s="369"/>
      <c r="BN5" s="369"/>
      <c r="BO5" s="369"/>
      <c r="BP5" s="369"/>
      <c r="BQ5" s="369"/>
      <c r="BR5" s="369"/>
      <c r="BS5" s="369"/>
      <c r="BT5" s="369"/>
      <c r="BU5" s="369"/>
      <c r="BV5" s="62"/>
      <c r="BW5" s="71"/>
      <c r="BX5" s="71"/>
      <c r="BY5" s="71"/>
      <c r="BZ5" s="71"/>
      <c r="CA5" s="71"/>
      <c r="CB5" s="71"/>
      <c r="CC5" s="71"/>
      <c r="CD5" s="71"/>
      <c r="CE5" s="72"/>
      <c r="CF5" s="72"/>
      <c r="CG5" s="72"/>
      <c r="CI5" s="864"/>
      <c r="CJ5" s="864"/>
      <c r="CK5" s="864"/>
      <c r="CL5" s="864"/>
      <c r="CM5" s="864"/>
      <c r="CN5" s="864"/>
      <c r="CO5" s="864"/>
      <c r="CP5" s="864"/>
      <c r="CQ5" s="864"/>
      <c r="CR5" s="864"/>
      <c r="CS5" s="864"/>
      <c r="CT5" s="864"/>
      <c r="CU5" s="864"/>
      <c r="CV5" s="864"/>
      <c r="CW5" s="864"/>
      <c r="CX5" s="864"/>
      <c r="CY5" s="864"/>
      <c r="CZ5" s="864"/>
      <c r="DA5" s="864"/>
      <c r="DB5" s="864"/>
      <c r="DC5" s="864"/>
      <c r="DD5" s="864"/>
      <c r="DE5" s="864"/>
      <c r="DF5" s="864"/>
      <c r="DG5" s="864"/>
      <c r="DH5" s="864"/>
      <c r="DI5" s="864"/>
      <c r="DJ5" s="864"/>
      <c r="DK5" s="864"/>
      <c r="DL5" s="864"/>
      <c r="DM5" s="864"/>
      <c r="DN5" s="864"/>
      <c r="DO5" s="864"/>
      <c r="DP5" s="864"/>
      <c r="DQ5" s="864"/>
      <c r="DR5" s="864"/>
      <c r="DS5" s="864"/>
      <c r="DT5" s="864"/>
      <c r="DU5" s="864"/>
      <c r="DV5" s="864"/>
      <c r="DW5" s="864"/>
      <c r="DX5" s="864"/>
      <c r="DZ5" s="899"/>
      <c r="EA5" s="899"/>
      <c r="EB5" s="899"/>
      <c r="EC5" s="899"/>
      <c r="ED5" s="899"/>
      <c r="EE5" s="899"/>
      <c r="EF5" s="899"/>
      <c r="EG5" s="899"/>
      <c r="EH5" s="899"/>
      <c r="EI5" s="899"/>
      <c r="EJ5" s="899"/>
      <c r="EK5" s="899"/>
      <c r="EL5" s="899"/>
      <c r="EM5" s="899"/>
      <c r="EN5" s="899"/>
      <c r="EO5" s="899"/>
      <c r="EP5" s="899"/>
      <c r="EQ5" s="899"/>
      <c r="ER5" s="899"/>
      <c r="ES5" s="899"/>
      <c r="ET5" s="899"/>
      <c r="EU5" s="899"/>
      <c r="EV5" s="899"/>
      <c r="EW5" s="899"/>
      <c r="EX5" s="899"/>
      <c r="EY5" s="899"/>
      <c r="EZ5" s="899"/>
      <c r="FA5" s="899"/>
      <c r="FB5" s="899"/>
      <c r="FC5" s="899"/>
      <c r="FD5" s="899"/>
      <c r="FE5" s="899"/>
      <c r="FF5" s="899"/>
      <c r="FG5" s="899"/>
      <c r="FH5" s="899"/>
      <c r="FI5" s="899"/>
      <c r="FJ5" s="899"/>
      <c r="FK5" s="899"/>
      <c r="FL5" s="899"/>
      <c r="FN5" s="255" t="s">
        <v>63</v>
      </c>
      <c r="FO5" s="911" t="s">
        <v>683</v>
      </c>
      <c r="FP5" s="912"/>
      <c r="FQ5" s="912"/>
      <c r="FR5" s="912"/>
      <c r="FS5" s="912"/>
      <c r="FT5" s="912"/>
      <c r="FU5" s="912"/>
      <c r="FV5" s="912"/>
      <c r="FW5" s="912"/>
      <c r="FX5" s="912"/>
      <c r="FY5" s="912"/>
      <c r="FZ5" s="912"/>
      <c r="GA5" s="912"/>
      <c r="GB5" s="912"/>
      <c r="GC5" s="912"/>
      <c r="GD5" s="912"/>
      <c r="GE5" s="912"/>
      <c r="GF5" s="912"/>
      <c r="GG5" s="912"/>
      <c r="GH5" s="912"/>
      <c r="GI5" s="912"/>
      <c r="GJ5" s="912"/>
      <c r="GK5" s="912"/>
      <c r="GL5" s="912"/>
      <c r="GM5" s="913"/>
      <c r="GO5" s="255" t="s">
        <v>63</v>
      </c>
      <c r="GP5" s="911" t="s">
        <v>98</v>
      </c>
      <c r="GQ5" s="912"/>
      <c r="GR5" s="912"/>
      <c r="GS5" s="912"/>
      <c r="GT5" s="912"/>
      <c r="GU5" s="912"/>
      <c r="GV5" s="912"/>
      <c r="GW5" s="912"/>
      <c r="GX5" s="912"/>
      <c r="GY5" s="912"/>
      <c r="GZ5" s="912"/>
      <c r="HA5" s="912"/>
      <c r="HB5" s="912"/>
      <c r="HC5" s="912"/>
      <c r="HD5" s="912"/>
      <c r="HE5" s="912"/>
      <c r="HF5" s="913"/>
    </row>
    <row r="6" spans="1:214" ht="15" customHeight="1" thickBot="1" x14ac:dyDescent="0.3">
      <c r="A6" s="373" t="s">
        <v>314</v>
      </c>
      <c r="B6" s="262" t="s">
        <v>332</v>
      </c>
      <c r="C6" s="262" t="s">
        <v>315</v>
      </c>
      <c r="D6" s="374" t="s">
        <v>316</v>
      </c>
      <c r="E6" s="374" t="s">
        <v>317</v>
      </c>
      <c r="F6" s="262" t="s">
        <v>318</v>
      </c>
      <c r="G6" s="262" t="s">
        <v>319</v>
      </c>
      <c r="H6" s="262" t="s">
        <v>320</v>
      </c>
      <c r="I6" s="262" t="s">
        <v>321</v>
      </c>
      <c r="J6" s="262" t="s">
        <v>322</v>
      </c>
      <c r="K6" s="262" t="s">
        <v>323</v>
      </c>
      <c r="L6" s="262" t="s">
        <v>324</v>
      </c>
      <c r="M6" s="262" t="s">
        <v>325</v>
      </c>
      <c r="N6" s="263" t="s">
        <v>326</v>
      </c>
      <c r="P6" s="886"/>
      <c r="Q6" s="886"/>
      <c r="R6" s="886"/>
      <c r="S6" s="886"/>
      <c r="T6" s="886"/>
      <c r="U6" s="886"/>
      <c r="V6" s="886"/>
      <c r="W6" s="886"/>
      <c r="X6" s="886"/>
      <c r="Y6" s="886"/>
      <c r="Z6" s="886"/>
      <c r="AA6" s="886"/>
      <c r="AB6" s="363"/>
      <c r="AC6" s="107"/>
      <c r="AD6" s="100" t="s">
        <v>110</v>
      </c>
      <c r="AE6" s="100"/>
      <c r="AF6" s="100"/>
      <c r="AG6" s="100"/>
      <c r="AH6" s="100"/>
      <c r="AI6" s="102"/>
      <c r="AJ6" s="108" t="s">
        <v>109</v>
      </c>
      <c r="AK6" s="109"/>
      <c r="AL6" s="657" t="e">
        <f>#REF!</f>
        <v>#REF!</v>
      </c>
      <c r="AM6" s="110"/>
      <c r="AN6" s="111"/>
      <c r="AP6" s="375"/>
      <c r="AQ6" s="370"/>
      <c r="AR6" s="370"/>
      <c r="AS6" s="370"/>
      <c r="AT6" s="376"/>
      <c r="AU6" s="370"/>
      <c r="AV6" s="370"/>
      <c r="AW6" s="370"/>
      <c r="AX6" s="372"/>
      <c r="AY6" s="377"/>
      <c r="AZ6" s="372"/>
      <c r="BA6" s="372"/>
      <c r="BB6" s="377"/>
      <c r="BC6" s="372"/>
      <c r="BD6" s="372"/>
      <c r="BE6" s="372"/>
      <c r="BF6" s="372"/>
      <c r="BG6" s="372"/>
      <c r="BH6" s="377"/>
      <c r="BI6" s="372"/>
      <c r="BJ6" s="370"/>
      <c r="BK6" s="370"/>
      <c r="BL6" s="370"/>
      <c r="BM6" s="370"/>
      <c r="BN6" s="370"/>
      <c r="BO6" s="370"/>
      <c r="BP6" s="370"/>
      <c r="BQ6" s="370"/>
      <c r="BR6" s="370"/>
      <c r="BS6" s="370"/>
      <c r="BT6" s="370"/>
      <c r="BU6" s="378"/>
      <c r="BV6" s="379"/>
      <c r="BW6" s="866" t="s">
        <v>1</v>
      </c>
      <c r="BX6" s="866"/>
      <c r="BY6" s="866"/>
      <c r="BZ6" s="866"/>
      <c r="CA6" s="866"/>
      <c r="CB6" s="866"/>
      <c r="CC6" s="866"/>
      <c r="CD6" s="866"/>
      <c r="CE6" s="866"/>
      <c r="CF6" s="866"/>
      <c r="CG6" s="866"/>
      <c r="CI6" s="864"/>
      <c r="CJ6" s="864"/>
      <c r="CK6" s="864"/>
      <c r="CL6" s="864"/>
      <c r="CM6" s="864"/>
      <c r="CN6" s="864"/>
      <c r="CO6" s="864"/>
      <c r="CP6" s="864"/>
      <c r="CQ6" s="864"/>
      <c r="CR6" s="864"/>
      <c r="CS6" s="864"/>
      <c r="CT6" s="864"/>
      <c r="CU6" s="864"/>
      <c r="CV6" s="864"/>
      <c r="CW6" s="864"/>
      <c r="CX6" s="864"/>
      <c r="CY6" s="864"/>
      <c r="CZ6" s="864"/>
      <c r="DA6" s="864"/>
      <c r="DB6" s="864"/>
      <c r="DC6" s="864"/>
      <c r="DD6" s="864"/>
      <c r="DE6" s="864"/>
      <c r="DF6" s="864"/>
      <c r="DG6" s="864"/>
      <c r="DH6" s="864"/>
      <c r="DI6" s="864"/>
      <c r="DJ6" s="864"/>
      <c r="DK6" s="864"/>
      <c r="DL6" s="864"/>
      <c r="DM6" s="864"/>
      <c r="DN6" s="864"/>
      <c r="DO6" s="864"/>
      <c r="DP6" s="864"/>
      <c r="DQ6" s="864"/>
      <c r="DR6" s="864"/>
      <c r="DS6" s="864"/>
      <c r="DT6" s="864"/>
      <c r="DU6" s="864"/>
      <c r="DV6" s="864"/>
      <c r="DW6" s="864"/>
      <c r="DX6" s="864"/>
      <c r="DZ6" s="506"/>
      <c r="EA6" s="506"/>
      <c r="EB6" s="506"/>
      <c r="EC6" s="506"/>
      <c r="ED6" s="573"/>
      <c r="EE6" s="573"/>
      <c r="EF6" s="573"/>
      <c r="EG6" s="573"/>
      <c r="EH6" s="573"/>
      <c r="EI6" s="573"/>
      <c r="EJ6" s="573"/>
      <c r="EK6" s="573"/>
      <c r="EL6" s="573"/>
      <c r="EM6" s="573"/>
      <c r="EN6" s="573"/>
      <c r="EO6" s="573"/>
      <c r="EP6" s="573"/>
      <c r="EQ6" s="573"/>
      <c r="ER6" s="573"/>
      <c r="ES6" s="573"/>
      <c r="ET6" s="573"/>
      <c r="EU6" s="573"/>
      <c r="EV6" s="573"/>
      <c r="EW6" s="573"/>
      <c r="EX6" s="573"/>
      <c r="EY6" s="573"/>
      <c r="EZ6" s="573"/>
      <c r="FA6" s="573"/>
      <c r="FB6" s="573"/>
      <c r="FC6" s="573"/>
      <c r="FD6" s="573"/>
      <c r="FE6" s="573"/>
      <c r="FF6" s="573"/>
      <c r="FG6" s="573"/>
      <c r="FH6" s="573"/>
      <c r="FI6" s="573"/>
      <c r="FJ6" s="573"/>
      <c r="FK6" s="573"/>
      <c r="FL6" s="573"/>
      <c r="FN6" s="248"/>
      <c r="FO6" s="248"/>
      <c r="FP6" s="248"/>
      <c r="FQ6" s="248"/>
      <c r="FR6" s="248"/>
      <c r="FS6" s="248"/>
      <c r="FT6" s="248"/>
      <c r="FU6" s="248"/>
      <c r="FV6" s="248"/>
      <c r="FW6" s="248"/>
      <c r="FX6" s="248"/>
      <c r="FY6" s="248"/>
      <c r="FZ6" s="248"/>
      <c r="GA6" s="248"/>
      <c r="GB6" s="248"/>
      <c r="GC6" s="248"/>
      <c r="GD6" s="248"/>
      <c r="GE6" s="248"/>
      <c r="GF6" s="248"/>
      <c r="GG6" s="248"/>
      <c r="GH6" s="248"/>
      <c r="GI6" s="248"/>
      <c r="GJ6" s="248"/>
      <c r="GK6" s="248"/>
      <c r="GL6" s="248"/>
      <c r="GM6" s="248"/>
      <c r="GO6" s="255"/>
      <c r="GP6" s="248" t="s">
        <v>105</v>
      </c>
      <c r="GQ6" s="248"/>
      <c r="GR6" s="248"/>
      <c r="GS6" s="248"/>
      <c r="GT6" s="248"/>
      <c r="GU6" s="248"/>
      <c r="GV6" s="248"/>
      <c r="GW6" s="248"/>
      <c r="GX6" s="248"/>
      <c r="GY6" s="248"/>
      <c r="GZ6" s="248"/>
      <c r="HA6" s="248"/>
      <c r="HB6" s="248"/>
      <c r="HC6" s="248"/>
      <c r="HD6" s="248"/>
      <c r="HE6" s="248"/>
      <c r="HF6" s="248"/>
    </row>
    <row r="7" spans="1:214" ht="15" customHeight="1" thickBot="1" x14ac:dyDescent="0.3">
      <c r="A7" s="29"/>
      <c r="B7" s="30"/>
      <c r="C7" s="31"/>
      <c r="D7" s="32"/>
      <c r="E7" s="32"/>
      <c r="F7" s="33" t="s">
        <v>327</v>
      </c>
      <c r="G7" s="34"/>
      <c r="H7" s="34"/>
      <c r="I7" s="33" t="s">
        <v>328</v>
      </c>
      <c r="J7" s="35" t="s">
        <v>329</v>
      </c>
      <c r="K7" s="33"/>
      <c r="L7" s="33"/>
      <c r="M7" s="36" t="s">
        <v>330</v>
      </c>
      <c r="N7" s="11" t="s">
        <v>331</v>
      </c>
      <c r="P7" s="847" t="s">
        <v>10</v>
      </c>
      <c r="Q7" s="847"/>
      <c r="R7" s="847"/>
      <c r="S7" s="847"/>
      <c r="T7" s="847"/>
      <c r="U7" s="847"/>
      <c r="V7" s="847"/>
      <c r="W7" s="847"/>
      <c r="X7" s="847"/>
      <c r="Y7" s="847"/>
      <c r="Z7" s="847"/>
      <c r="AA7" s="847"/>
      <c r="AB7" s="380"/>
      <c r="AC7" s="107"/>
      <c r="AD7" s="100" t="s">
        <v>111</v>
      </c>
      <c r="AE7" s="100"/>
      <c r="AF7" s="100"/>
      <c r="AG7" s="100"/>
      <c r="AH7" s="100"/>
      <c r="AI7" s="102"/>
      <c r="AJ7" s="108" t="s">
        <v>109</v>
      </c>
      <c r="AK7" s="109"/>
      <c r="AL7" s="657" t="e">
        <f>#REF!</f>
        <v>#REF!</v>
      </c>
      <c r="AM7" s="110"/>
      <c r="AN7" s="111"/>
      <c r="AP7" s="867" t="s">
        <v>410</v>
      </c>
      <c r="AQ7" s="750"/>
      <c r="AR7" s="750"/>
      <c r="AS7" s="381"/>
      <c r="AT7" s="531" t="e">
        <f>#REF!</f>
        <v>#REF!</v>
      </c>
      <c r="AU7" s="382" t="s">
        <v>411</v>
      </c>
      <c r="AV7" s="383"/>
      <c r="AW7" s="383"/>
      <c r="AX7" s="384"/>
      <c r="AY7" s="531" t="e">
        <f>#REF!</f>
        <v>#REF!</v>
      </c>
      <c r="AZ7" s="385" t="s">
        <v>30</v>
      </c>
      <c r="BA7" s="384"/>
      <c r="BB7" s="531" t="e">
        <f>#REF!</f>
        <v>#REF!</v>
      </c>
      <c r="BC7" s="532"/>
      <c r="BD7" s="385" t="s">
        <v>412</v>
      </c>
      <c r="BE7" s="385"/>
      <c r="BF7" s="384"/>
      <c r="BG7" s="384"/>
      <c r="BH7" s="531" t="e">
        <f>#REF!</f>
        <v>#REF!</v>
      </c>
      <c r="BI7" s="384"/>
      <c r="BJ7" s="384"/>
      <c r="BK7" s="384"/>
      <c r="BL7" s="384"/>
      <c r="BM7" s="384"/>
      <c r="BN7" s="384"/>
      <c r="BO7" s="384"/>
      <c r="BP7" s="384"/>
      <c r="BQ7" s="384"/>
      <c r="BR7" s="384"/>
      <c r="BS7" s="386" t="s">
        <v>413</v>
      </c>
      <c r="BT7" s="386"/>
      <c r="BU7" s="387"/>
      <c r="BV7" s="379"/>
      <c r="BW7" s="866"/>
      <c r="BX7" s="866"/>
      <c r="BY7" s="866"/>
      <c r="BZ7" s="866"/>
      <c r="CA7" s="866"/>
      <c r="CB7" s="866"/>
      <c r="CC7" s="866"/>
      <c r="CD7" s="866"/>
      <c r="CE7" s="866"/>
      <c r="CF7" s="866"/>
      <c r="CG7" s="866"/>
      <c r="CI7" s="869" t="s">
        <v>274</v>
      </c>
      <c r="CJ7" s="856" t="s">
        <v>275</v>
      </c>
      <c r="CK7" s="856"/>
      <c r="CL7" s="856"/>
      <c r="CM7" s="856"/>
      <c r="CN7" s="856"/>
      <c r="CO7" s="856"/>
      <c r="CP7" s="856"/>
      <c r="CQ7" s="856"/>
      <c r="CR7" s="856"/>
      <c r="CS7" s="856" t="s">
        <v>276</v>
      </c>
      <c r="CT7" s="856"/>
      <c r="CU7" s="856"/>
      <c r="CV7" s="856"/>
      <c r="CW7" s="856"/>
      <c r="CX7" s="856"/>
      <c r="CY7" s="856"/>
      <c r="CZ7" s="856"/>
      <c r="DA7" s="856"/>
      <c r="DB7" s="856"/>
      <c r="DC7" s="858" t="s">
        <v>38</v>
      </c>
      <c r="DD7" s="856" t="s">
        <v>277</v>
      </c>
      <c r="DE7" s="856"/>
      <c r="DF7" s="856"/>
      <c r="DG7" s="856"/>
      <c r="DH7" s="856"/>
      <c r="DI7" s="856"/>
      <c r="DJ7" s="856"/>
      <c r="DK7" s="856"/>
      <c r="DL7" s="856"/>
      <c r="DM7" s="856"/>
      <c r="DN7" s="856"/>
      <c r="DO7" s="856"/>
      <c r="DP7" s="856"/>
      <c r="DQ7" s="856"/>
      <c r="DR7" s="856"/>
      <c r="DS7" s="856"/>
      <c r="DT7" s="856"/>
      <c r="DU7" s="856"/>
      <c r="DV7" s="856"/>
      <c r="DW7" s="856"/>
      <c r="DX7" s="871" t="s">
        <v>38</v>
      </c>
      <c r="DZ7" s="574" t="s">
        <v>63</v>
      </c>
      <c r="EA7" s="575" t="s">
        <v>62</v>
      </c>
      <c r="EB7" s="575"/>
      <c r="EC7" s="575"/>
      <c r="ED7" s="575"/>
      <c r="EE7" s="575"/>
      <c r="EF7" s="575"/>
      <c r="EG7" s="575"/>
      <c r="EH7" s="575"/>
      <c r="EI7" s="575"/>
      <c r="EJ7" s="575"/>
      <c r="EK7" s="575"/>
      <c r="EL7" s="575"/>
      <c r="EM7" s="576"/>
      <c r="EN7" s="576"/>
      <c r="EO7" s="576"/>
      <c r="EP7" s="576"/>
      <c r="EQ7" s="576"/>
      <c r="ER7" s="576"/>
      <c r="ES7" s="576"/>
      <c r="ET7" s="576"/>
      <c r="EU7" s="576"/>
      <c r="EV7" s="576"/>
      <c r="EW7" s="576"/>
      <c r="EX7" s="576"/>
      <c r="EY7" s="576"/>
      <c r="EZ7" s="576"/>
      <c r="FA7" s="576"/>
      <c r="FB7" s="576"/>
      <c r="FC7" s="576"/>
      <c r="FD7" s="576"/>
      <c r="FE7" s="576"/>
      <c r="FF7" s="576"/>
      <c r="FG7" s="576"/>
      <c r="FH7" s="576"/>
      <c r="FI7" s="576"/>
      <c r="FJ7" s="576"/>
      <c r="FK7" s="576"/>
      <c r="FL7" s="577"/>
      <c r="FN7" s="248"/>
      <c r="FO7" s="914" t="e">
        <f>#REF!</f>
        <v>#REF!</v>
      </c>
      <c r="FP7" s="914"/>
      <c r="FQ7" s="914"/>
      <c r="FR7" s="914"/>
      <c r="FS7" s="914"/>
      <c r="FT7" s="914"/>
      <c r="FU7" s="914"/>
      <c r="FV7" s="914"/>
      <c r="FW7" s="914"/>
      <c r="FX7" s="914"/>
      <c r="FY7" s="914"/>
      <c r="FZ7" s="914"/>
      <c r="GA7" s="914"/>
      <c r="GB7" s="914"/>
      <c r="GC7" s="914"/>
      <c r="GD7" s="513"/>
      <c r="GE7" s="915" t="e">
        <f>#REF!</f>
        <v>#REF!</v>
      </c>
      <c r="GF7" s="915"/>
      <c r="GG7" s="915"/>
      <c r="GH7" s="915"/>
      <c r="GI7" s="915"/>
      <c r="GJ7" s="915"/>
      <c r="GK7" s="915"/>
      <c r="GL7" s="915"/>
      <c r="GM7" s="513"/>
      <c r="GO7" s="255"/>
      <c r="GP7" s="248"/>
      <c r="GQ7" s="248"/>
      <c r="GR7" s="248"/>
      <c r="GS7" s="248"/>
      <c r="GT7" s="248"/>
      <c r="GU7" s="248"/>
      <c r="GV7" s="248"/>
      <c r="GW7" s="248"/>
      <c r="GX7" s="248"/>
      <c r="GY7" s="248"/>
      <c r="GZ7" s="248"/>
      <c r="HA7" s="248"/>
      <c r="HB7" s="248"/>
      <c r="HC7" s="248"/>
      <c r="HD7" s="248"/>
      <c r="HE7" s="248"/>
      <c r="HF7" s="248"/>
    </row>
    <row r="8" spans="1:214" ht="15" customHeight="1" thickBot="1" x14ac:dyDescent="0.3">
      <c r="A8" s="93" t="e">
        <f>#REF!</f>
        <v>#REF!</v>
      </c>
      <c r="B8" s="491" t="e">
        <f>#REF!</f>
        <v>#REF!</v>
      </c>
      <c r="C8" s="93" t="e">
        <f>#REF!</f>
        <v>#REF!</v>
      </c>
      <c r="D8" s="93" t="e">
        <f>#REF!</f>
        <v>#REF!</v>
      </c>
      <c r="E8" s="93" t="e">
        <f>#REF!</f>
        <v>#REF!</v>
      </c>
      <c r="F8" s="492" t="e">
        <f>#REF!</f>
        <v>#REF!</v>
      </c>
      <c r="G8" s="492" t="e">
        <f>#REF!</f>
        <v>#REF!</v>
      </c>
      <c r="H8" s="93" t="e">
        <f>#REF!</f>
        <v>#REF!</v>
      </c>
      <c r="I8" s="493" t="e">
        <f>#REF!</f>
        <v>#REF!</v>
      </c>
      <c r="J8" s="8" t="e">
        <f t="shared" ref="J8:J55" si="0">+I8*F8</f>
        <v>#REF!</v>
      </c>
      <c r="K8" s="494" t="e">
        <f>#REF!</f>
        <v>#REF!</v>
      </c>
      <c r="L8" s="494" t="e">
        <f>#REF!</f>
        <v>#REF!</v>
      </c>
      <c r="M8" s="494" t="e">
        <f>#REF!</f>
        <v>#REF!</v>
      </c>
      <c r="N8" s="7" t="e">
        <f>+M8*F8</f>
        <v>#REF!</v>
      </c>
      <c r="P8" s="847"/>
      <c r="Q8" s="847"/>
      <c r="R8" s="847"/>
      <c r="S8" s="847"/>
      <c r="T8" s="847"/>
      <c r="U8" s="847"/>
      <c r="V8" s="847"/>
      <c r="W8" s="847"/>
      <c r="X8" s="847"/>
      <c r="Y8" s="847"/>
      <c r="Z8" s="847"/>
      <c r="AA8" s="847"/>
      <c r="AB8" s="380"/>
      <c r="AC8" s="107"/>
      <c r="AD8" s="100" t="s">
        <v>112</v>
      </c>
      <c r="AE8" s="100"/>
      <c r="AF8" s="100"/>
      <c r="AG8" s="100"/>
      <c r="AH8" s="100"/>
      <c r="AI8" s="102"/>
      <c r="AJ8" s="108" t="s">
        <v>109</v>
      </c>
      <c r="AK8" s="109"/>
      <c r="AL8" s="657" t="e">
        <f>#REF!</f>
        <v>#REF!</v>
      </c>
      <c r="AM8" s="110"/>
      <c r="AN8" s="111"/>
      <c r="AP8" s="868"/>
      <c r="AQ8" s="750"/>
      <c r="AR8" s="750"/>
      <c r="AS8" s="381"/>
      <c r="AT8" s="382"/>
      <c r="AU8" s="382"/>
      <c r="AV8" s="382"/>
      <c r="AW8" s="382"/>
      <c r="AX8" s="384"/>
      <c r="AY8" s="385"/>
      <c r="AZ8" s="385"/>
      <c r="BA8" s="384"/>
      <c r="BB8" s="385"/>
      <c r="BC8" s="388"/>
      <c r="BD8" s="385"/>
      <c r="BE8" s="385"/>
      <c r="BF8" s="384"/>
      <c r="BG8" s="385"/>
      <c r="BH8" s="384"/>
      <c r="BI8" s="384"/>
      <c r="BJ8" s="384"/>
      <c r="BK8" s="384"/>
      <c r="BL8" s="384"/>
      <c r="BM8" s="384"/>
      <c r="BN8" s="384"/>
      <c r="BO8" s="384"/>
      <c r="BP8" s="384"/>
      <c r="BQ8" s="384"/>
      <c r="BR8" s="384"/>
      <c r="BS8" s="386"/>
      <c r="BT8" s="386"/>
      <c r="BU8" s="387"/>
      <c r="BV8" s="379"/>
      <c r="BW8" s="866"/>
      <c r="BX8" s="866"/>
      <c r="BY8" s="866"/>
      <c r="BZ8" s="866"/>
      <c r="CA8" s="866"/>
      <c r="CB8" s="866"/>
      <c r="CC8" s="866"/>
      <c r="CD8" s="866"/>
      <c r="CE8" s="866"/>
      <c r="CF8" s="866"/>
      <c r="CG8" s="866"/>
      <c r="CI8" s="870"/>
      <c r="CJ8" s="857"/>
      <c r="CK8" s="857"/>
      <c r="CL8" s="857"/>
      <c r="CM8" s="857"/>
      <c r="CN8" s="857"/>
      <c r="CO8" s="857"/>
      <c r="CP8" s="857"/>
      <c r="CQ8" s="857"/>
      <c r="CR8" s="857"/>
      <c r="CS8" s="834" t="s">
        <v>278</v>
      </c>
      <c r="CT8" s="834"/>
      <c r="CU8" s="834"/>
      <c r="CV8" s="834"/>
      <c r="CW8" s="834"/>
      <c r="CX8" s="834"/>
      <c r="CY8" s="834"/>
      <c r="CZ8" s="834" t="s">
        <v>87</v>
      </c>
      <c r="DA8" s="834"/>
      <c r="DB8" s="834"/>
      <c r="DC8" s="859"/>
      <c r="DD8" s="834" t="s">
        <v>278</v>
      </c>
      <c r="DE8" s="834"/>
      <c r="DF8" s="834"/>
      <c r="DG8" s="834"/>
      <c r="DH8" s="834"/>
      <c r="DI8" s="834"/>
      <c r="DJ8" s="834" t="s">
        <v>87</v>
      </c>
      <c r="DK8" s="834"/>
      <c r="DL8" s="834"/>
      <c r="DM8" s="834" t="s">
        <v>281</v>
      </c>
      <c r="DN8" s="834"/>
      <c r="DO8" s="834"/>
      <c r="DP8" s="834"/>
      <c r="DQ8" s="834" t="s">
        <v>279</v>
      </c>
      <c r="DR8" s="834"/>
      <c r="DS8" s="834" t="s">
        <v>280</v>
      </c>
      <c r="DT8" s="834"/>
      <c r="DU8" s="834"/>
      <c r="DV8" s="834"/>
      <c r="DW8" s="834"/>
      <c r="DX8" s="872"/>
      <c r="DZ8" s="578"/>
      <c r="EA8" s="579" t="s">
        <v>64</v>
      </c>
      <c r="EB8" s="325"/>
      <c r="EC8" s="325"/>
      <c r="ED8" s="900" t="e">
        <f>#REF!</f>
        <v>#REF!</v>
      </c>
      <c r="EE8" s="900"/>
      <c r="EF8" s="900"/>
      <c r="EG8" s="900"/>
      <c r="EH8" s="900"/>
      <c r="EI8" s="900"/>
      <c r="EJ8" s="900"/>
      <c r="EK8" s="900"/>
      <c r="EL8" s="900"/>
      <c r="EM8" s="900"/>
      <c r="EN8" s="900"/>
      <c r="EO8" s="900"/>
      <c r="EP8" s="900"/>
      <c r="EQ8" s="900"/>
      <c r="ER8" s="900"/>
      <c r="ES8" s="325"/>
      <c r="ET8" s="579" t="s">
        <v>65</v>
      </c>
      <c r="EU8" s="325"/>
      <c r="EV8" s="325"/>
      <c r="EW8" s="325"/>
      <c r="EX8" s="891" t="e">
        <f>#REF!</f>
        <v>#REF!</v>
      </c>
      <c r="EY8" s="891"/>
      <c r="EZ8" s="891"/>
      <c r="FA8" s="891"/>
      <c r="FB8" s="891"/>
      <c r="FC8" s="891"/>
      <c r="FD8" s="891"/>
      <c r="FE8" s="891"/>
      <c r="FF8" s="325"/>
      <c r="FG8" s="325"/>
      <c r="FH8" s="893" t="e">
        <f>#REF!</f>
        <v>#REF!</v>
      </c>
      <c r="FI8" s="893"/>
      <c r="FJ8" s="893"/>
      <c r="FK8" s="893"/>
      <c r="FL8" s="894"/>
      <c r="FN8" s="248"/>
      <c r="FO8" s="305" t="s">
        <v>92</v>
      </c>
      <c r="FP8" s="591"/>
      <c r="FQ8" s="591"/>
      <c r="FR8" s="591"/>
      <c r="FS8" s="591"/>
      <c r="FT8" s="591"/>
      <c r="FU8" s="591"/>
      <c r="FV8" s="591"/>
      <c r="FW8" s="591"/>
      <c r="FX8" s="591"/>
      <c r="FY8" s="248"/>
      <c r="FZ8" s="591"/>
      <c r="GA8" s="591"/>
      <c r="GB8" s="591"/>
      <c r="GC8" s="248"/>
      <c r="GD8" s="306"/>
      <c r="GE8" s="305" t="s">
        <v>72</v>
      </c>
      <c r="GF8" s="248"/>
      <c r="GG8" s="248"/>
      <c r="GH8" s="248"/>
      <c r="GI8" s="248"/>
      <c r="GJ8" s="248"/>
      <c r="GK8" s="248"/>
      <c r="GL8" s="248"/>
      <c r="GM8" s="248"/>
      <c r="GO8" s="255"/>
      <c r="GP8" s="248"/>
      <c r="GQ8" s="254" t="s">
        <v>18</v>
      </c>
      <c r="GR8" s="940" t="e">
        <f>#REF!</f>
        <v>#REF!</v>
      </c>
      <c r="GS8" s="940"/>
      <c r="GT8" s="248"/>
      <c r="GU8" s="248"/>
      <c r="GV8" s="258" t="s">
        <v>19</v>
      </c>
      <c r="GW8" s="940" t="e">
        <f>#REF!</f>
        <v>#REF!</v>
      </c>
      <c r="GX8" s="940"/>
      <c r="GY8" s="248"/>
      <c r="GZ8" s="258" t="s">
        <v>20</v>
      </c>
      <c r="HA8" s="940" t="e">
        <f>#REF!</f>
        <v>#REF!</v>
      </c>
      <c r="HB8" s="940"/>
      <c r="HC8" s="248"/>
      <c r="HD8" s="254" t="s">
        <v>21</v>
      </c>
      <c r="HE8" s="940" t="e">
        <f>#REF!</f>
        <v>#REF!</v>
      </c>
      <c r="HF8" s="940"/>
    </row>
    <row r="9" spans="1:214" ht="15" customHeight="1" thickBot="1" x14ac:dyDescent="0.3">
      <c r="A9" s="93" t="e">
        <f>#REF!</f>
        <v>#REF!</v>
      </c>
      <c r="B9" s="491" t="e">
        <f>#REF!</f>
        <v>#REF!</v>
      </c>
      <c r="C9" s="93" t="e">
        <f>#REF!</f>
        <v>#REF!</v>
      </c>
      <c r="D9" s="93" t="e">
        <f>#REF!</f>
        <v>#REF!</v>
      </c>
      <c r="E9" s="93" t="e">
        <f>#REF!</f>
        <v>#REF!</v>
      </c>
      <c r="F9" s="492" t="e">
        <f>#REF!</f>
        <v>#REF!</v>
      </c>
      <c r="G9" s="492" t="e">
        <f>#REF!</f>
        <v>#REF!</v>
      </c>
      <c r="H9" s="93" t="e">
        <f>#REF!</f>
        <v>#REF!</v>
      </c>
      <c r="I9" s="493" t="e">
        <f>#REF!</f>
        <v>#REF!</v>
      </c>
      <c r="J9" s="8" t="e">
        <f t="shared" si="0"/>
        <v>#REF!</v>
      </c>
      <c r="K9" s="494" t="e">
        <f>#REF!</f>
        <v>#REF!</v>
      </c>
      <c r="L9" s="494" t="e">
        <f>#REF!</f>
        <v>#REF!</v>
      </c>
      <c r="M9" s="93" t="e">
        <f>#REF!</f>
        <v>#REF!</v>
      </c>
      <c r="N9" s="9" t="e">
        <f t="shared" ref="N9:N55" si="1">+M9*F9</f>
        <v>#REF!</v>
      </c>
      <c r="P9" s="847"/>
      <c r="Q9" s="847"/>
      <c r="R9" s="847"/>
      <c r="S9" s="847"/>
      <c r="T9" s="847"/>
      <c r="U9" s="847"/>
      <c r="V9" s="847"/>
      <c r="W9" s="847"/>
      <c r="X9" s="847"/>
      <c r="Y9" s="847"/>
      <c r="Z9" s="847"/>
      <c r="AA9" s="847"/>
      <c r="AB9" s="380"/>
      <c r="AC9" s="107"/>
      <c r="AD9" s="100" t="s">
        <v>113</v>
      </c>
      <c r="AE9" s="100"/>
      <c r="AF9" s="100"/>
      <c r="AG9" s="100"/>
      <c r="AH9" s="100"/>
      <c r="AI9" s="102"/>
      <c r="AJ9" s="108" t="s">
        <v>109</v>
      </c>
      <c r="AK9" s="109"/>
      <c r="AL9" s="657" t="e">
        <f>#REF!</f>
        <v>#REF!</v>
      </c>
      <c r="AM9" s="110"/>
      <c r="AN9" s="111"/>
      <c r="AP9" s="868"/>
      <c r="AQ9" s="750"/>
      <c r="AR9" s="750"/>
      <c r="AS9" s="381"/>
      <c r="AT9" s="531" t="e">
        <f>#REF!</f>
        <v>#REF!</v>
      </c>
      <c r="AU9" s="382" t="s">
        <v>79</v>
      </c>
      <c r="AV9" s="532"/>
      <c r="AW9" s="383"/>
      <c r="AX9" s="384"/>
      <c r="AY9" s="531" t="e">
        <f>#REF!</f>
        <v>#REF!</v>
      </c>
      <c r="AZ9" s="385" t="s">
        <v>415</v>
      </c>
      <c r="BA9" s="384"/>
      <c r="BB9" s="531" t="e">
        <f>#REF!</f>
        <v>#REF!</v>
      </c>
      <c r="BC9" s="532"/>
      <c r="BD9" s="385" t="s">
        <v>416</v>
      </c>
      <c r="BE9" s="385"/>
      <c r="BF9" s="384"/>
      <c r="BG9" s="384"/>
      <c r="BH9" s="531" t="e">
        <f>#REF!</f>
        <v>#REF!</v>
      </c>
      <c r="BI9" s="384"/>
      <c r="BJ9" s="384"/>
      <c r="BK9" s="384"/>
      <c r="BL9" s="384"/>
      <c r="BM9" s="384"/>
      <c r="BN9" s="384"/>
      <c r="BO9" s="384"/>
      <c r="BP9" s="384"/>
      <c r="BQ9" s="384"/>
      <c r="BR9" s="384"/>
      <c r="BS9" s="386" t="s">
        <v>414</v>
      </c>
      <c r="BT9" s="386"/>
      <c r="BU9" s="387"/>
      <c r="BV9" s="180"/>
      <c r="BW9" s="183"/>
      <c r="BX9" s="180"/>
      <c r="BY9" s="835" t="s">
        <v>158</v>
      </c>
      <c r="BZ9" s="836"/>
      <c r="CA9" s="837"/>
      <c r="CB9" s="184"/>
      <c r="CC9" s="838" t="s">
        <v>58</v>
      </c>
      <c r="CD9" s="839"/>
      <c r="CE9" s="839"/>
      <c r="CF9" s="839"/>
      <c r="CG9" s="840"/>
      <c r="CI9" s="819" t="s">
        <v>282</v>
      </c>
      <c r="CJ9" s="819"/>
      <c r="CK9" s="819"/>
      <c r="CL9" s="819"/>
      <c r="CM9" s="819"/>
      <c r="CN9" s="819"/>
      <c r="CO9" s="819"/>
      <c r="CP9" s="819"/>
      <c r="CQ9" s="819"/>
      <c r="CR9" s="819"/>
      <c r="CS9" s="819"/>
      <c r="CT9" s="819"/>
      <c r="CU9" s="819"/>
      <c r="CV9" s="819"/>
      <c r="CW9" s="819"/>
      <c r="CX9" s="819"/>
      <c r="CY9" s="819"/>
      <c r="CZ9" s="819"/>
      <c r="DA9" s="819"/>
      <c r="DB9" s="819"/>
      <c r="DC9" s="819"/>
      <c r="DD9" s="819"/>
      <c r="DE9" s="819"/>
      <c r="DF9" s="819"/>
      <c r="DG9" s="819"/>
      <c r="DH9" s="819"/>
      <c r="DI9" s="819"/>
      <c r="DJ9" s="819"/>
      <c r="DK9" s="819"/>
      <c r="DL9" s="819"/>
      <c r="DM9" s="819"/>
      <c r="DN9" s="819"/>
      <c r="DO9" s="819"/>
      <c r="DP9" s="819"/>
      <c r="DQ9" s="819"/>
      <c r="DR9" s="819"/>
      <c r="DS9" s="819"/>
      <c r="DT9" s="819"/>
      <c r="DU9" s="819"/>
      <c r="DV9" s="819"/>
      <c r="DW9" s="819"/>
      <c r="DX9" s="819"/>
      <c r="DZ9" s="578"/>
      <c r="EA9" s="325"/>
      <c r="EB9" s="325"/>
      <c r="EC9" s="325"/>
      <c r="ED9" s="325"/>
      <c r="EE9" s="325"/>
      <c r="EF9" s="325"/>
      <c r="EG9" s="325"/>
      <c r="EH9" s="325"/>
      <c r="EI9" s="325"/>
      <c r="EJ9" s="325"/>
      <c r="EK9" s="325"/>
      <c r="EL9" s="325"/>
      <c r="EM9" s="325"/>
      <c r="EN9" s="325"/>
      <c r="EO9" s="325"/>
      <c r="EP9" s="325"/>
      <c r="EQ9" s="325"/>
      <c r="ER9" s="325"/>
      <c r="ES9" s="325"/>
      <c r="ET9" s="325"/>
      <c r="EU9" s="325"/>
      <c r="EV9" s="325"/>
      <c r="EW9" s="325"/>
      <c r="EX9" s="325"/>
      <c r="EY9" s="901" t="s">
        <v>66</v>
      </c>
      <c r="EZ9" s="901"/>
      <c r="FA9" s="901"/>
      <c r="FB9" s="901"/>
      <c r="FC9" s="901"/>
      <c r="FD9" s="901"/>
      <c r="FE9" s="325"/>
      <c r="FF9" s="325"/>
      <c r="FG9" s="325"/>
      <c r="FH9" s="901" t="s">
        <v>67</v>
      </c>
      <c r="FI9" s="901"/>
      <c r="FJ9" s="901"/>
      <c r="FK9" s="901"/>
      <c r="FL9" s="902"/>
      <c r="FN9" s="248"/>
      <c r="FO9" s="916" t="e">
        <f>#REF!</f>
        <v>#REF!</v>
      </c>
      <c r="FP9" s="917"/>
      <c r="FQ9" s="592"/>
      <c r="FR9" s="931" t="e">
        <f>#REF!</f>
        <v>#REF!</v>
      </c>
      <c r="FS9" s="931"/>
      <c r="FT9" s="513"/>
      <c r="FU9" s="915" t="e">
        <f>#REF!</f>
        <v>#REF!</v>
      </c>
      <c r="FV9" s="915"/>
      <c r="FW9" s="915"/>
      <c r="FX9" s="915"/>
      <c r="FY9" s="915"/>
      <c r="FZ9" s="915"/>
      <c r="GA9" s="915"/>
      <c r="GB9" s="248"/>
      <c r="GC9" s="916" t="e">
        <f>#REF!</f>
        <v>#REF!</v>
      </c>
      <c r="GD9" s="917"/>
      <c r="GE9" s="592"/>
      <c r="GF9" s="304" t="s">
        <v>669</v>
      </c>
      <c r="GG9" s="311"/>
      <c r="GH9" s="311"/>
      <c r="GI9" s="311"/>
      <c r="GJ9" s="311"/>
      <c r="GK9" s="311"/>
      <c r="GL9" s="593" t="e">
        <f>#REF!</f>
        <v>#REF!</v>
      </c>
      <c r="GM9" s="248"/>
      <c r="GO9" s="255"/>
      <c r="GP9" s="596"/>
      <c r="GQ9" s="596"/>
      <c r="GR9" s="596"/>
      <c r="GS9" s="301"/>
      <c r="GT9" s="301"/>
      <c r="GU9" s="301"/>
      <c r="GV9" s="301"/>
      <c r="GW9" s="301"/>
      <c r="GX9" s="596"/>
      <c r="GY9" s="596"/>
      <c r="GZ9" s="596"/>
      <c r="HA9" s="311"/>
      <c r="HB9" s="250"/>
      <c r="HC9" s="250"/>
      <c r="HD9" s="250"/>
      <c r="HE9" s="596"/>
      <c r="HF9" s="596"/>
    </row>
    <row r="10" spans="1:214" ht="15" customHeight="1" thickBot="1" x14ac:dyDescent="0.3">
      <c r="A10" s="93" t="e">
        <f>#REF!</f>
        <v>#REF!</v>
      </c>
      <c r="B10" s="491" t="e">
        <f>#REF!</f>
        <v>#REF!</v>
      </c>
      <c r="C10" s="93" t="e">
        <f>#REF!</f>
        <v>#REF!</v>
      </c>
      <c r="D10" s="93" t="e">
        <f>#REF!</f>
        <v>#REF!</v>
      </c>
      <c r="E10" s="93" t="e">
        <f>#REF!</f>
        <v>#REF!</v>
      </c>
      <c r="F10" s="492" t="e">
        <f>#REF!</f>
        <v>#REF!</v>
      </c>
      <c r="G10" s="492" t="e">
        <f>#REF!</f>
        <v>#REF!</v>
      </c>
      <c r="H10" s="93" t="e">
        <f>#REF!</f>
        <v>#REF!</v>
      </c>
      <c r="I10" s="493" t="e">
        <f>#REF!</f>
        <v>#REF!</v>
      </c>
      <c r="J10" s="8" t="e">
        <f t="shared" si="0"/>
        <v>#REF!</v>
      </c>
      <c r="K10" s="494" t="e">
        <f>#REF!</f>
        <v>#REF!</v>
      </c>
      <c r="L10" s="494" t="e">
        <f>#REF!</f>
        <v>#REF!</v>
      </c>
      <c r="M10" s="93" t="e">
        <f>#REF!</f>
        <v>#REF!</v>
      </c>
      <c r="N10" s="9" t="e">
        <f t="shared" si="1"/>
        <v>#REF!</v>
      </c>
      <c r="P10" s="847" t="s">
        <v>11</v>
      </c>
      <c r="Q10" s="847"/>
      <c r="R10" s="847"/>
      <c r="S10" s="847"/>
      <c r="T10" s="847"/>
      <c r="U10" s="847"/>
      <c r="V10" s="847"/>
      <c r="W10" s="847"/>
      <c r="X10" s="847"/>
      <c r="Y10" s="847"/>
      <c r="Z10" s="847"/>
      <c r="AA10" s="847"/>
      <c r="AB10" s="380"/>
      <c r="AC10" s="107"/>
      <c r="AD10" s="100" t="s">
        <v>114</v>
      </c>
      <c r="AE10" s="100"/>
      <c r="AF10" s="100"/>
      <c r="AG10" s="100"/>
      <c r="AH10" s="100"/>
      <c r="AI10" s="102"/>
      <c r="AJ10" s="108" t="s">
        <v>109</v>
      </c>
      <c r="AK10" s="112"/>
      <c r="AL10" s="657" t="e">
        <f>#REF!</f>
        <v>#REF!</v>
      </c>
      <c r="AM10" s="110"/>
      <c r="AN10" s="111"/>
      <c r="AP10" s="389"/>
      <c r="AQ10" s="390"/>
      <c r="AR10" s="390"/>
      <c r="AS10" s="390"/>
      <c r="AT10" s="390"/>
      <c r="AU10" s="390"/>
      <c r="AV10" s="390"/>
      <c r="AW10" s="390"/>
      <c r="AX10" s="391"/>
      <c r="AY10" s="391"/>
      <c r="AZ10" s="391"/>
      <c r="BA10" s="391"/>
      <c r="BB10" s="391"/>
      <c r="BC10" s="391"/>
      <c r="BD10" s="391"/>
      <c r="BE10" s="391"/>
      <c r="BF10" s="391"/>
      <c r="BG10" s="391"/>
      <c r="BH10" s="391"/>
      <c r="BI10" s="392"/>
      <c r="BJ10" s="393"/>
      <c r="BK10" s="393"/>
      <c r="BL10" s="393"/>
      <c r="BM10" s="393"/>
      <c r="BN10" s="393"/>
      <c r="BO10" s="393"/>
      <c r="BP10" s="393"/>
      <c r="BQ10" s="393"/>
      <c r="BR10" s="393"/>
      <c r="BS10" s="393"/>
      <c r="BT10" s="393"/>
      <c r="BU10" s="394"/>
      <c r="BV10" s="96"/>
      <c r="BW10" s="183"/>
      <c r="BX10" s="180"/>
      <c r="BY10" s="185" t="s">
        <v>159</v>
      </c>
      <c r="BZ10" s="848" t="s">
        <v>56</v>
      </c>
      <c r="CA10" s="849"/>
      <c r="CB10" s="186"/>
      <c r="CC10" s="841"/>
      <c r="CD10" s="842"/>
      <c r="CE10" s="842"/>
      <c r="CF10" s="842"/>
      <c r="CG10" s="843"/>
      <c r="CI10" s="653" t="s">
        <v>284</v>
      </c>
      <c r="CJ10" s="820" t="s">
        <v>285</v>
      </c>
      <c r="CK10" s="820"/>
      <c r="CL10" s="820"/>
      <c r="CM10" s="820"/>
      <c r="CN10" s="820"/>
      <c r="CO10" s="820"/>
      <c r="CP10" s="820"/>
      <c r="CQ10" s="820"/>
      <c r="CR10" s="820"/>
      <c r="CS10" s="830" t="e">
        <f>#REF!</f>
        <v>#REF!</v>
      </c>
      <c r="CT10" s="830"/>
      <c r="CU10" s="830"/>
      <c r="CV10" s="830"/>
      <c r="CW10" s="830"/>
      <c r="CX10" s="830"/>
      <c r="CY10" s="830"/>
      <c r="CZ10" s="826" t="e">
        <f>#REF!</f>
        <v>#REF!</v>
      </c>
      <c r="DA10" s="826"/>
      <c r="DB10" s="826"/>
      <c r="DC10" s="570" t="e">
        <f>#REF!</f>
        <v>#REF!</v>
      </c>
      <c r="DD10" s="831" t="e">
        <f>#REF!</f>
        <v>#REF!</v>
      </c>
      <c r="DE10" s="831"/>
      <c r="DF10" s="831"/>
      <c r="DG10" s="831"/>
      <c r="DH10" s="831"/>
      <c r="DI10" s="831"/>
      <c r="DJ10" s="826" t="e">
        <f>#REF!</f>
        <v>#REF!</v>
      </c>
      <c r="DK10" s="826"/>
      <c r="DL10" s="826"/>
      <c r="DM10" s="832" t="e">
        <f>#REF!</f>
        <v>#REF!</v>
      </c>
      <c r="DN10" s="832"/>
      <c r="DO10" s="832"/>
      <c r="DP10" s="832"/>
      <c r="DQ10" s="832" t="e">
        <f>#REF!</f>
        <v>#REF!</v>
      </c>
      <c r="DR10" s="832"/>
      <c r="DS10" s="850"/>
      <c r="DT10" s="850"/>
      <c r="DU10" s="850"/>
      <c r="DV10" s="850"/>
      <c r="DW10" s="850"/>
      <c r="DX10" s="571" t="e">
        <f>#REF!</f>
        <v>#REF!</v>
      </c>
      <c r="DZ10" s="578"/>
      <c r="EA10" s="579" t="s">
        <v>69</v>
      </c>
      <c r="EB10" s="325"/>
      <c r="EC10" s="325"/>
      <c r="ED10" s="889" t="e">
        <f>#REF!</f>
        <v>#REF!</v>
      </c>
      <c r="EE10" s="890"/>
      <c r="EF10" s="890"/>
      <c r="EG10" s="890"/>
      <c r="EH10" s="890"/>
      <c r="EI10" s="890"/>
      <c r="EJ10" s="890"/>
      <c r="EK10" s="890"/>
      <c r="EL10" s="890"/>
      <c r="EM10" s="890"/>
      <c r="EN10" s="890"/>
      <c r="EO10" s="890"/>
      <c r="EP10" s="890"/>
      <c r="EQ10" s="890"/>
      <c r="ER10" s="890"/>
      <c r="ES10" s="890"/>
      <c r="ET10" s="890"/>
      <c r="EU10" s="890"/>
      <c r="EV10" s="890"/>
      <c r="EW10" s="325"/>
      <c r="EX10" s="891" t="e">
        <f>#REF!</f>
        <v>#REF!</v>
      </c>
      <c r="EY10" s="891"/>
      <c r="EZ10" s="891"/>
      <c r="FA10" s="891"/>
      <c r="FB10" s="891"/>
      <c r="FC10" s="891"/>
      <c r="FD10" s="891"/>
      <c r="FE10" s="891"/>
      <c r="FF10" s="325"/>
      <c r="FG10" s="325"/>
      <c r="FH10" s="325"/>
      <c r="FI10" s="325"/>
      <c r="FJ10" s="325"/>
      <c r="FK10" s="325"/>
      <c r="FL10" s="580"/>
      <c r="FN10" s="248"/>
      <c r="FO10" s="308" t="s">
        <v>94</v>
      </c>
      <c r="FP10" s="308"/>
      <c r="FQ10" s="261"/>
      <c r="FR10" s="261" t="s">
        <v>74</v>
      </c>
      <c r="FS10" s="309"/>
      <c r="FT10" s="591"/>
      <c r="FU10" s="305" t="s">
        <v>93</v>
      </c>
      <c r="FV10" s="306"/>
      <c r="FW10" s="248"/>
      <c r="FX10" s="248"/>
      <c r="FY10" s="248"/>
      <c r="FZ10" s="248"/>
      <c r="GA10" s="248"/>
      <c r="GB10" s="248"/>
      <c r="GC10" s="932" t="s">
        <v>668</v>
      </c>
      <c r="GD10" s="932"/>
      <c r="GE10" s="932"/>
      <c r="GF10" s="304" t="s">
        <v>692</v>
      </c>
      <c r="GG10" s="304"/>
      <c r="GH10" s="304"/>
      <c r="GI10" s="248"/>
      <c r="GJ10" s="248"/>
      <c r="GK10" s="261"/>
      <c r="GL10" s="261"/>
      <c r="GM10" s="248"/>
      <c r="GO10" s="255"/>
      <c r="GP10" s="313" t="s">
        <v>53</v>
      </c>
      <c r="GQ10" s="596"/>
      <c r="GR10" s="596"/>
      <c r="GS10" s="301"/>
      <c r="GT10" s="301"/>
      <c r="GU10" s="301"/>
      <c r="GV10" s="301"/>
      <c r="GW10" s="301"/>
      <c r="GX10" s="596"/>
      <c r="GY10" s="596"/>
      <c r="GZ10" s="596"/>
      <c r="HA10" s="311"/>
      <c r="HB10" s="250"/>
      <c r="HC10" s="250"/>
      <c r="HD10" s="250"/>
      <c r="HE10" s="596"/>
      <c r="HF10" s="596"/>
    </row>
    <row r="11" spans="1:214" ht="15" customHeight="1" thickBot="1" x14ac:dyDescent="0.3">
      <c r="A11" s="93" t="e">
        <f>#REF!</f>
        <v>#REF!</v>
      </c>
      <c r="B11" s="491" t="e">
        <f>#REF!</f>
        <v>#REF!</v>
      </c>
      <c r="C11" s="93" t="e">
        <f>#REF!</f>
        <v>#REF!</v>
      </c>
      <c r="D11" s="93" t="e">
        <f>#REF!</f>
        <v>#REF!</v>
      </c>
      <c r="E11" s="93" t="e">
        <f>#REF!</f>
        <v>#REF!</v>
      </c>
      <c r="F11" s="492" t="e">
        <f>#REF!</f>
        <v>#REF!</v>
      </c>
      <c r="G11" s="492" t="e">
        <f>#REF!</f>
        <v>#REF!</v>
      </c>
      <c r="H11" s="93" t="e">
        <f>#REF!</f>
        <v>#REF!</v>
      </c>
      <c r="I11" s="493" t="e">
        <f>#REF!</f>
        <v>#REF!</v>
      </c>
      <c r="J11" s="8" t="e">
        <f t="shared" si="0"/>
        <v>#REF!</v>
      </c>
      <c r="K11" s="494" t="e">
        <f>#REF!</f>
        <v>#REF!</v>
      </c>
      <c r="L11" s="494" t="e">
        <f>#REF!</f>
        <v>#REF!</v>
      </c>
      <c r="M11" s="93" t="e">
        <f>#REF!</f>
        <v>#REF!</v>
      </c>
      <c r="N11" s="9" t="e">
        <f t="shared" si="1"/>
        <v>#REF!</v>
      </c>
      <c r="P11" s="847"/>
      <c r="Q11" s="847"/>
      <c r="R11" s="847"/>
      <c r="S11" s="847"/>
      <c r="T11" s="847"/>
      <c r="U11" s="847"/>
      <c r="V11" s="847"/>
      <c r="W11" s="847"/>
      <c r="X11" s="847"/>
      <c r="Y11" s="847"/>
      <c r="Z11" s="847"/>
      <c r="AA11" s="847"/>
      <c r="AB11" s="380"/>
      <c r="AC11" s="107"/>
      <c r="AD11" s="100" t="s">
        <v>97</v>
      </c>
      <c r="AE11" s="100"/>
      <c r="AF11" s="736" t="e">
        <f>#REF!</f>
        <v>#REF!</v>
      </c>
      <c r="AG11" s="737">
        <v>0</v>
      </c>
      <c r="AH11" s="737">
        <v>0</v>
      </c>
      <c r="AI11" s="737">
        <v>0</v>
      </c>
      <c r="AJ11" s="108" t="s">
        <v>109</v>
      </c>
      <c r="AK11" s="113"/>
      <c r="AL11" s="657" t="e">
        <f>#REF!</f>
        <v>#REF!</v>
      </c>
      <c r="AM11" s="110"/>
      <c r="AN11" s="114"/>
      <c r="AP11" s="382"/>
      <c r="AQ11" s="382"/>
      <c r="AR11" s="382"/>
      <c r="AS11" s="382"/>
      <c r="AT11" s="382"/>
      <c r="AU11" s="382"/>
      <c r="AV11" s="382"/>
      <c r="AW11" s="382"/>
      <c r="AX11" s="388"/>
      <c r="AY11" s="388"/>
      <c r="AZ11" s="388"/>
      <c r="BA11" s="388"/>
      <c r="BB11" s="388"/>
      <c r="BC11" s="388"/>
      <c r="BD11" s="388"/>
      <c r="BE11" s="388"/>
      <c r="BF11" s="388"/>
      <c r="BG11" s="388"/>
      <c r="BH11" s="388"/>
      <c r="BI11" s="386"/>
      <c r="BJ11" s="383"/>
      <c r="BK11" s="383"/>
      <c r="BL11" s="383"/>
      <c r="BM11" s="383"/>
      <c r="BN11" s="383"/>
      <c r="BO11" s="383"/>
      <c r="BP11" s="383"/>
      <c r="BQ11" s="383"/>
      <c r="BR11" s="383"/>
      <c r="BS11" s="383"/>
      <c r="BT11" s="383"/>
      <c r="BU11" s="383"/>
      <c r="BV11" s="96"/>
      <c r="BW11" s="183"/>
      <c r="BX11" s="180"/>
      <c r="BY11" s="187" t="s">
        <v>160</v>
      </c>
      <c r="BZ11" s="188" t="s">
        <v>161</v>
      </c>
      <c r="CA11" s="188" t="s">
        <v>162</v>
      </c>
      <c r="CB11" s="189"/>
      <c r="CC11" s="844"/>
      <c r="CD11" s="845"/>
      <c r="CE11" s="845"/>
      <c r="CF11" s="845"/>
      <c r="CG11" s="846"/>
      <c r="CI11" s="653" t="s">
        <v>284</v>
      </c>
      <c r="CJ11" s="820" t="s">
        <v>289</v>
      </c>
      <c r="CK11" s="820"/>
      <c r="CL11" s="820"/>
      <c r="CM11" s="820"/>
      <c r="CN11" s="820"/>
      <c r="CO11" s="820"/>
      <c r="CP11" s="820"/>
      <c r="CQ11" s="820"/>
      <c r="CR11" s="820"/>
      <c r="CS11" s="830" t="e">
        <f>#REF!</f>
        <v>#REF!</v>
      </c>
      <c r="CT11" s="830"/>
      <c r="CU11" s="830"/>
      <c r="CV11" s="830"/>
      <c r="CW11" s="830"/>
      <c r="CX11" s="830"/>
      <c r="CY11" s="830"/>
      <c r="CZ11" s="826" t="e">
        <f>#REF!</f>
        <v>#REF!</v>
      </c>
      <c r="DA11" s="826"/>
      <c r="DB11" s="826"/>
      <c r="DC11" s="570" t="e">
        <f>#REF!</f>
        <v>#REF!</v>
      </c>
      <c r="DD11" s="831" t="e">
        <f>#REF!</f>
        <v>#REF!</v>
      </c>
      <c r="DE11" s="831"/>
      <c r="DF11" s="831"/>
      <c r="DG11" s="831"/>
      <c r="DH11" s="831"/>
      <c r="DI11" s="831"/>
      <c r="DJ11" s="826" t="e">
        <f>#REF!</f>
        <v>#REF!</v>
      </c>
      <c r="DK11" s="826"/>
      <c r="DL11" s="826"/>
      <c r="DM11" s="832" t="e">
        <f>#REF!</f>
        <v>#REF!</v>
      </c>
      <c r="DN11" s="832"/>
      <c r="DO11" s="832"/>
      <c r="DP11" s="832"/>
      <c r="DQ11" s="832" t="e">
        <f>#REF!</f>
        <v>#REF!</v>
      </c>
      <c r="DR11" s="832"/>
      <c r="DS11" s="833"/>
      <c r="DT11" s="833"/>
      <c r="DU11" s="833"/>
      <c r="DV11" s="833"/>
      <c r="DW11" s="833"/>
      <c r="DX11" s="571" t="e">
        <f>#REF!</f>
        <v>#REF!</v>
      </c>
      <c r="DZ11" s="578"/>
      <c r="EA11" s="325"/>
      <c r="EB11" s="325"/>
      <c r="EC11" s="325"/>
      <c r="ED11" s="325"/>
      <c r="EE11" s="325"/>
      <c r="EF11" s="325"/>
      <c r="EG11" s="325"/>
      <c r="EH11" s="325"/>
      <c r="EI11" s="325"/>
      <c r="EJ11" s="325"/>
      <c r="EK11" s="325"/>
      <c r="EL11" s="325"/>
      <c r="EM11" s="325"/>
      <c r="EN11" s="325"/>
      <c r="EO11" s="325"/>
      <c r="EP11" s="325"/>
      <c r="EQ11" s="325"/>
      <c r="ER11" s="325"/>
      <c r="ES11" s="325"/>
      <c r="ET11" s="325"/>
      <c r="EU11" s="325"/>
      <c r="EV11" s="325"/>
      <c r="EW11" s="325"/>
      <c r="EX11" s="325"/>
      <c r="EY11" s="892" t="s">
        <v>68</v>
      </c>
      <c r="EZ11" s="892"/>
      <c r="FA11" s="892"/>
      <c r="FB11" s="892"/>
      <c r="FC11" s="892"/>
      <c r="FD11" s="892"/>
      <c r="FE11" s="325"/>
      <c r="FF11" s="325"/>
      <c r="FG11" s="325"/>
      <c r="FH11" s="325"/>
      <c r="FI11" s="325"/>
      <c r="FJ11" s="325"/>
      <c r="FK11" s="325"/>
      <c r="FL11" s="580"/>
      <c r="FN11" s="248"/>
      <c r="FO11" s="933" t="e">
        <f>#REF!</f>
        <v>#REF!</v>
      </c>
      <c r="FP11" s="934"/>
      <c r="FQ11" s="934"/>
      <c r="FR11" s="934"/>
      <c r="FS11" s="934"/>
      <c r="FT11" s="934"/>
      <c r="FU11" s="934"/>
      <c r="FV11" s="934"/>
      <c r="FW11" s="934"/>
      <c r="FX11" s="934"/>
      <c r="FY11" s="934"/>
      <c r="FZ11" s="934"/>
      <c r="GA11" s="934"/>
      <c r="GB11" s="934"/>
      <c r="GC11" s="934"/>
      <c r="GD11" s="934"/>
      <c r="GE11" s="934"/>
      <c r="GF11" s="934"/>
      <c r="GG11" s="934"/>
      <c r="GH11" s="934"/>
      <c r="GI11" s="934"/>
      <c r="GJ11" s="934"/>
      <c r="GK11" s="934"/>
      <c r="GL11" s="935"/>
      <c r="GM11" s="248"/>
      <c r="GO11" s="255"/>
      <c r="GP11" s="959" t="e">
        <f>#REF!</f>
        <v>#REF!</v>
      </c>
      <c r="GQ11" s="960"/>
      <c r="GR11" s="960"/>
      <c r="GS11" s="960"/>
      <c r="GT11" s="960"/>
      <c r="GU11" s="960"/>
      <c r="GV11" s="960"/>
      <c r="GW11" s="960"/>
      <c r="GX11" s="960"/>
      <c r="GY11" s="960"/>
      <c r="GZ11" s="960"/>
      <c r="HA11" s="960"/>
      <c r="HB11" s="960"/>
      <c r="HC11" s="960"/>
      <c r="HD11" s="960"/>
      <c r="HE11" s="960"/>
      <c r="HF11" s="961"/>
    </row>
    <row r="12" spans="1:214" ht="15" customHeight="1" thickBot="1" x14ac:dyDescent="0.3">
      <c r="A12" s="93" t="e">
        <f>#REF!</f>
        <v>#REF!</v>
      </c>
      <c r="B12" s="491" t="e">
        <f>#REF!</f>
        <v>#REF!</v>
      </c>
      <c r="C12" s="93" t="e">
        <f>#REF!</f>
        <v>#REF!</v>
      </c>
      <c r="D12" s="93" t="e">
        <f>#REF!</f>
        <v>#REF!</v>
      </c>
      <c r="E12" s="93" t="e">
        <f>#REF!</f>
        <v>#REF!</v>
      </c>
      <c r="F12" s="492" t="e">
        <f>#REF!</f>
        <v>#REF!</v>
      </c>
      <c r="G12" s="492" t="e">
        <f>#REF!</f>
        <v>#REF!</v>
      </c>
      <c r="H12" s="93" t="e">
        <f>#REF!</f>
        <v>#REF!</v>
      </c>
      <c r="I12" s="493" t="e">
        <f>#REF!</f>
        <v>#REF!</v>
      </c>
      <c r="J12" s="8" t="e">
        <f t="shared" si="0"/>
        <v>#REF!</v>
      </c>
      <c r="K12" s="494" t="e">
        <f>#REF!</f>
        <v>#REF!</v>
      </c>
      <c r="L12" s="494" t="e">
        <f>#REF!</f>
        <v>#REF!</v>
      </c>
      <c r="M12" s="93" t="e">
        <f>#REF!</f>
        <v>#REF!</v>
      </c>
      <c r="N12" s="9" t="e">
        <f t="shared" si="1"/>
        <v>#REF!</v>
      </c>
      <c r="P12" s="847" t="s">
        <v>12</v>
      </c>
      <c r="Q12" s="847"/>
      <c r="R12" s="847"/>
      <c r="S12" s="847"/>
      <c r="T12" s="847"/>
      <c r="U12" s="847"/>
      <c r="V12" s="847"/>
      <c r="W12" s="847"/>
      <c r="X12" s="847"/>
      <c r="Y12" s="847"/>
      <c r="Z12" s="847"/>
      <c r="AA12" s="847"/>
      <c r="AB12" s="380"/>
      <c r="AC12" s="107"/>
      <c r="AD12" s="100" t="s">
        <v>97</v>
      </c>
      <c r="AE12" s="100"/>
      <c r="AF12" s="736" t="e">
        <f>#REF!</f>
        <v>#REF!</v>
      </c>
      <c r="AG12" s="737">
        <v>0</v>
      </c>
      <c r="AH12" s="737">
        <v>0</v>
      </c>
      <c r="AI12" s="737">
        <v>0</v>
      </c>
      <c r="AJ12" s="108"/>
      <c r="AK12" s="113"/>
      <c r="AL12" s="657" t="e">
        <f>#REF!</f>
        <v>#REF!</v>
      </c>
      <c r="AM12" s="110"/>
      <c r="AN12" s="115"/>
      <c r="AP12" s="395"/>
      <c r="AQ12" s="396"/>
      <c r="AR12" s="396"/>
      <c r="AS12" s="396"/>
      <c r="AT12" s="396"/>
      <c r="AU12" s="396"/>
      <c r="AV12" s="396"/>
      <c r="AW12" s="396"/>
      <c r="AX12" s="397"/>
      <c r="AY12" s="397"/>
      <c r="AZ12" s="397"/>
      <c r="BA12" s="397"/>
      <c r="BB12" s="397"/>
      <c r="BC12" s="397"/>
      <c r="BD12" s="397"/>
      <c r="BE12" s="397"/>
      <c r="BF12" s="397"/>
      <c r="BG12" s="397"/>
      <c r="BH12" s="397"/>
      <c r="BI12" s="398"/>
      <c r="BJ12" s="399"/>
      <c r="BK12" s="399"/>
      <c r="BL12" s="399"/>
      <c r="BM12" s="399"/>
      <c r="BN12" s="399"/>
      <c r="BO12" s="399"/>
      <c r="BP12" s="399"/>
      <c r="BQ12" s="399"/>
      <c r="BR12" s="399"/>
      <c r="BS12" s="399"/>
      <c r="BT12" s="399"/>
      <c r="BU12" s="400"/>
      <c r="BV12" s="96"/>
      <c r="BW12" s="190" t="s">
        <v>163</v>
      </c>
      <c r="BX12" s="191"/>
      <c r="BY12" s="181"/>
      <c r="BZ12" s="87"/>
      <c r="CA12" s="87"/>
      <c r="CB12" s="182"/>
      <c r="CC12" s="87"/>
      <c r="CD12" s="192"/>
      <c r="CE12" s="72"/>
      <c r="CF12" s="72"/>
      <c r="CG12" s="72"/>
      <c r="CI12" s="653" t="s">
        <v>284</v>
      </c>
      <c r="CJ12" s="820" t="s">
        <v>291</v>
      </c>
      <c r="CK12" s="820"/>
      <c r="CL12" s="820"/>
      <c r="CM12" s="820"/>
      <c r="CN12" s="820"/>
      <c r="CO12" s="820"/>
      <c r="CP12" s="820"/>
      <c r="CQ12" s="820"/>
      <c r="CR12" s="820"/>
      <c r="CS12" s="830" t="e">
        <f>#REF!</f>
        <v>#REF!</v>
      </c>
      <c r="CT12" s="830"/>
      <c r="CU12" s="830"/>
      <c r="CV12" s="830"/>
      <c r="CW12" s="830"/>
      <c r="CX12" s="830"/>
      <c r="CY12" s="830"/>
      <c r="CZ12" s="826" t="e">
        <f>#REF!</f>
        <v>#REF!</v>
      </c>
      <c r="DA12" s="826"/>
      <c r="DB12" s="826"/>
      <c r="DC12" s="570" t="e">
        <f>#REF!</f>
        <v>#REF!</v>
      </c>
      <c r="DD12" s="831" t="e">
        <f>#REF!</f>
        <v>#REF!</v>
      </c>
      <c r="DE12" s="831"/>
      <c r="DF12" s="831"/>
      <c r="DG12" s="831"/>
      <c r="DH12" s="831"/>
      <c r="DI12" s="831"/>
      <c r="DJ12" s="826" t="e">
        <f>#REF!</f>
        <v>#REF!</v>
      </c>
      <c r="DK12" s="826"/>
      <c r="DL12" s="826"/>
      <c r="DM12" s="832" t="e">
        <f>#REF!</f>
        <v>#REF!</v>
      </c>
      <c r="DN12" s="832"/>
      <c r="DO12" s="832"/>
      <c r="DP12" s="832"/>
      <c r="DQ12" s="832" t="e">
        <f>#REF!</f>
        <v>#REF!</v>
      </c>
      <c r="DR12" s="832"/>
      <c r="DS12" s="833"/>
      <c r="DT12" s="833"/>
      <c r="DU12" s="833"/>
      <c r="DV12" s="833"/>
      <c r="DW12" s="833"/>
      <c r="DX12" s="571" t="e">
        <f>#REF!</f>
        <v>#REF!</v>
      </c>
      <c r="DZ12" s="581"/>
      <c r="EA12" s="582" t="s">
        <v>77</v>
      </c>
      <c r="EB12" s="583"/>
      <c r="EC12" s="583"/>
      <c r="ED12" s="583"/>
      <c r="EE12" s="584"/>
      <c r="EF12" s="584"/>
      <c r="EG12" s="584"/>
      <c r="EH12" s="893" t="e">
        <f>#REF!</f>
        <v>#REF!</v>
      </c>
      <c r="EI12" s="893"/>
      <c r="EJ12" s="893"/>
      <c r="EK12" s="893"/>
      <c r="EL12" s="893"/>
      <c r="EM12" s="893"/>
      <c r="EN12" s="893"/>
      <c r="EO12" s="893"/>
      <c r="EP12" s="893"/>
      <c r="EQ12" s="893"/>
      <c r="ER12" s="893"/>
      <c r="ES12" s="893"/>
      <c r="ET12" s="893"/>
      <c r="EU12" s="893"/>
      <c r="EV12" s="893"/>
      <c r="EW12" s="893"/>
      <c r="EX12" s="893"/>
      <c r="EY12" s="893"/>
      <c r="EZ12" s="893"/>
      <c r="FA12" s="893"/>
      <c r="FB12" s="893"/>
      <c r="FC12" s="893"/>
      <c r="FD12" s="893"/>
      <c r="FE12" s="893"/>
      <c r="FF12" s="893"/>
      <c r="FG12" s="893"/>
      <c r="FH12" s="893"/>
      <c r="FI12" s="893"/>
      <c r="FJ12" s="893"/>
      <c r="FK12" s="893"/>
      <c r="FL12" s="894"/>
      <c r="FN12" s="248"/>
      <c r="FO12" s="936"/>
      <c r="FP12" s="937"/>
      <c r="FQ12" s="937"/>
      <c r="FR12" s="937"/>
      <c r="FS12" s="937"/>
      <c r="FT12" s="937"/>
      <c r="FU12" s="937"/>
      <c r="FV12" s="937"/>
      <c r="FW12" s="937"/>
      <c r="FX12" s="937"/>
      <c r="FY12" s="937"/>
      <c r="FZ12" s="937"/>
      <c r="GA12" s="937"/>
      <c r="GB12" s="937"/>
      <c r="GC12" s="937"/>
      <c r="GD12" s="937"/>
      <c r="GE12" s="937"/>
      <c r="GF12" s="937"/>
      <c r="GG12" s="937"/>
      <c r="GH12" s="937"/>
      <c r="GI12" s="937"/>
      <c r="GJ12" s="937"/>
      <c r="GK12" s="937"/>
      <c r="GL12" s="938"/>
      <c r="GM12" s="248"/>
      <c r="GO12" s="255"/>
      <c r="GP12" s="962"/>
      <c r="GQ12" s="963"/>
      <c r="GR12" s="963"/>
      <c r="GS12" s="963"/>
      <c r="GT12" s="963"/>
      <c r="GU12" s="963"/>
      <c r="GV12" s="963"/>
      <c r="GW12" s="963"/>
      <c r="GX12" s="963"/>
      <c r="GY12" s="963"/>
      <c r="GZ12" s="963"/>
      <c r="HA12" s="963"/>
      <c r="HB12" s="963"/>
      <c r="HC12" s="963"/>
      <c r="HD12" s="963"/>
      <c r="HE12" s="963"/>
      <c r="HF12" s="964"/>
    </row>
    <row r="13" spans="1:214" ht="15" customHeight="1" thickBot="1" x14ac:dyDescent="0.3">
      <c r="A13" s="93" t="e">
        <f>#REF!</f>
        <v>#REF!</v>
      </c>
      <c r="B13" s="491" t="e">
        <f>#REF!</f>
        <v>#REF!</v>
      </c>
      <c r="C13" s="93" t="e">
        <f>#REF!</f>
        <v>#REF!</v>
      </c>
      <c r="D13" s="93" t="e">
        <f>#REF!</f>
        <v>#REF!</v>
      </c>
      <c r="E13" s="93" t="e">
        <f>#REF!</f>
        <v>#REF!</v>
      </c>
      <c r="F13" s="492" t="e">
        <f>#REF!</f>
        <v>#REF!</v>
      </c>
      <c r="G13" s="492" t="e">
        <f>#REF!</f>
        <v>#REF!</v>
      </c>
      <c r="H13" s="93" t="e">
        <f>#REF!</f>
        <v>#REF!</v>
      </c>
      <c r="I13" s="493" t="e">
        <f>#REF!</f>
        <v>#REF!</v>
      </c>
      <c r="J13" s="8" t="e">
        <f t="shared" si="0"/>
        <v>#REF!</v>
      </c>
      <c r="K13" s="494" t="e">
        <f>#REF!</f>
        <v>#REF!</v>
      </c>
      <c r="L13" s="494" t="e">
        <f>#REF!</f>
        <v>#REF!</v>
      </c>
      <c r="M13" s="93" t="e">
        <f>#REF!</f>
        <v>#REF!</v>
      </c>
      <c r="N13" s="9" t="e">
        <f t="shared" si="1"/>
        <v>#REF!</v>
      </c>
      <c r="P13" s="847"/>
      <c r="Q13" s="847"/>
      <c r="R13" s="847"/>
      <c r="S13" s="847"/>
      <c r="T13" s="847"/>
      <c r="U13" s="847"/>
      <c r="V13" s="847"/>
      <c r="W13" s="847"/>
      <c r="X13" s="847"/>
      <c r="Y13" s="847"/>
      <c r="Z13" s="847"/>
      <c r="AA13" s="847"/>
      <c r="AB13" s="380"/>
      <c r="AC13" s="116"/>
      <c r="AD13" s="117" t="s">
        <v>115</v>
      </c>
      <c r="AE13" s="117"/>
      <c r="AF13" s="117"/>
      <c r="AG13" s="117"/>
      <c r="AH13" s="117"/>
      <c r="AI13" s="117"/>
      <c r="AJ13" s="117"/>
      <c r="AK13" s="117"/>
      <c r="AL13" s="117"/>
      <c r="AM13" s="118"/>
      <c r="AN13" s="658" t="e">
        <f>SUM(AL5:AL12)</f>
        <v>#REF!</v>
      </c>
      <c r="AP13" s="401" t="s">
        <v>688</v>
      </c>
      <c r="AQ13" s="382"/>
      <c r="AR13" s="382"/>
      <c r="AS13" s="382"/>
      <c r="AT13" s="531" t="e">
        <f>#REF!</f>
        <v>#REF!</v>
      </c>
      <c r="AU13" s="382" t="s">
        <v>417</v>
      </c>
      <c r="AV13" s="532"/>
      <c r="AW13" s="383"/>
      <c r="AX13" s="385"/>
      <c r="AY13" s="531" t="e">
        <f>#REF!</f>
        <v>#REF!</v>
      </c>
      <c r="AZ13" s="385" t="s">
        <v>418</v>
      </c>
      <c r="BA13" s="385"/>
      <c r="BB13" s="531" t="e">
        <f>#REF!</f>
        <v>#REF!</v>
      </c>
      <c r="BC13" s="532"/>
      <c r="BD13" s="385" t="s">
        <v>419</v>
      </c>
      <c r="BE13" s="385"/>
      <c r="BF13" s="385"/>
      <c r="BG13" s="531" t="e">
        <f>#REF!</f>
        <v>#REF!</v>
      </c>
      <c r="BH13" s="385" t="s">
        <v>420</v>
      </c>
      <c r="BI13" s="386"/>
      <c r="BJ13" s="384"/>
      <c r="BK13" s="384"/>
      <c r="BL13" s="384"/>
      <c r="BM13" s="384"/>
      <c r="BN13" s="384"/>
      <c r="BO13" s="384"/>
      <c r="BP13" s="384"/>
      <c r="BQ13" s="384"/>
      <c r="BR13" s="384"/>
      <c r="BS13" s="384"/>
      <c r="BT13" s="384"/>
      <c r="BU13" s="387"/>
      <c r="BV13" s="402"/>
      <c r="BW13" s="183" t="s">
        <v>164</v>
      </c>
      <c r="BX13" s="180"/>
      <c r="BY13" s="508" t="e">
        <f>#REF!</f>
        <v>#REF!</v>
      </c>
      <c r="BZ13" s="193"/>
      <c r="CA13" s="194"/>
      <c r="CB13" s="195"/>
      <c r="CC13" s="702" t="e">
        <f>#REF!</f>
        <v>#REF!</v>
      </c>
      <c r="CD13" s="703"/>
      <c r="CE13" s="703"/>
      <c r="CF13" s="703"/>
      <c r="CG13" s="704"/>
      <c r="CI13" s="572" t="e">
        <f>#REF!</f>
        <v>#REF!</v>
      </c>
      <c r="CJ13" s="822" t="e">
        <f>#REF!</f>
        <v>#REF!</v>
      </c>
      <c r="CK13" s="823"/>
      <c r="CL13" s="823"/>
      <c r="CM13" s="823"/>
      <c r="CN13" s="823"/>
      <c r="CO13" s="823"/>
      <c r="CP13" s="823"/>
      <c r="CQ13" s="823"/>
      <c r="CR13" s="824"/>
      <c r="CS13" s="825" t="e">
        <f>#REF!</f>
        <v>#REF!</v>
      </c>
      <c r="CT13" s="825"/>
      <c r="CU13" s="825"/>
      <c r="CV13" s="825"/>
      <c r="CW13" s="825"/>
      <c r="CX13" s="825"/>
      <c r="CY13" s="825"/>
      <c r="CZ13" s="826" t="e">
        <f>#REF!</f>
        <v>#REF!</v>
      </c>
      <c r="DA13" s="826"/>
      <c r="DB13" s="826"/>
      <c r="DC13" s="570" t="e">
        <f>#REF!</f>
        <v>#REF!</v>
      </c>
      <c r="DD13" s="827" t="e">
        <f>#REF!</f>
        <v>#REF!</v>
      </c>
      <c r="DE13" s="827"/>
      <c r="DF13" s="827"/>
      <c r="DG13" s="827"/>
      <c r="DH13" s="827"/>
      <c r="DI13" s="827"/>
      <c r="DJ13" s="826" t="e">
        <f>#REF!</f>
        <v>#REF!</v>
      </c>
      <c r="DK13" s="826"/>
      <c r="DL13" s="826"/>
      <c r="DM13" s="828" t="e">
        <f>#REF!</f>
        <v>#REF!</v>
      </c>
      <c r="DN13" s="828"/>
      <c r="DO13" s="828"/>
      <c r="DP13" s="828"/>
      <c r="DQ13" s="828" t="e">
        <f>#REF!</f>
        <v>#REF!</v>
      </c>
      <c r="DR13" s="828"/>
      <c r="DS13" s="811"/>
      <c r="DT13" s="811"/>
      <c r="DU13" s="811"/>
      <c r="DV13" s="811"/>
      <c r="DW13" s="811"/>
      <c r="DX13" s="571" t="e">
        <f>#REF!</f>
        <v>#REF!</v>
      </c>
      <c r="DZ13" s="578"/>
      <c r="EA13" s="583"/>
      <c r="EB13" s="583"/>
      <c r="EC13" s="583"/>
      <c r="ED13" s="583"/>
      <c r="EE13" s="325"/>
      <c r="EF13" s="325"/>
      <c r="EG13" s="325"/>
      <c r="EH13" s="579" t="s">
        <v>71</v>
      </c>
      <c r="EI13" s="325"/>
      <c r="EJ13" s="325"/>
      <c r="EK13" s="325"/>
      <c r="EL13" s="325"/>
      <c r="EM13" s="325"/>
      <c r="EN13" s="325"/>
      <c r="EO13" s="325"/>
      <c r="EP13" s="325"/>
      <c r="EQ13" s="325"/>
      <c r="ER13" s="325"/>
      <c r="ES13" s="325"/>
      <c r="ET13" s="325"/>
      <c r="EU13" s="325"/>
      <c r="EV13" s="325"/>
      <c r="EW13" s="325"/>
      <c r="EX13" s="325"/>
      <c r="EY13" s="325"/>
      <c r="EZ13" s="325"/>
      <c r="FA13" s="325"/>
      <c r="FB13" s="325"/>
      <c r="FC13" s="325"/>
      <c r="FD13" s="325"/>
      <c r="FE13" s="325"/>
      <c r="FF13" s="325"/>
      <c r="FG13" s="325"/>
      <c r="FH13" s="325"/>
      <c r="FI13" s="325"/>
      <c r="FJ13" s="325"/>
      <c r="FK13" s="325"/>
      <c r="FL13" s="580"/>
      <c r="FN13" s="248"/>
      <c r="FO13" s="939"/>
      <c r="FP13" s="940"/>
      <c r="FQ13" s="940"/>
      <c r="FR13" s="940"/>
      <c r="FS13" s="940"/>
      <c r="FT13" s="940"/>
      <c r="FU13" s="940"/>
      <c r="FV13" s="940"/>
      <c r="FW13" s="940"/>
      <c r="FX13" s="940"/>
      <c r="FY13" s="940"/>
      <c r="FZ13" s="940"/>
      <c r="GA13" s="940"/>
      <c r="GB13" s="940"/>
      <c r="GC13" s="940"/>
      <c r="GD13" s="940"/>
      <c r="GE13" s="940"/>
      <c r="GF13" s="940"/>
      <c r="GG13" s="940"/>
      <c r="GH13" s="940"/>
      <c r="GI13" s="940"/>
      <c r="GJ13" s="940"/>
      <c r="GK13" s="940"/>
      <c r="GL13" s="941"/>
      <c r="GM13" s="248"/>
      <c r="GO13" s="255"/>
      <c r="GP13" s="301"/>
      <c r="GQ13" s="301"/>
      <c r="GR13" s="301"/>
      <c r="GS13" s="301"/>
      <c r="GT13" s="301"/>
      <c r="GU13" s="301"/>
      <c r="GV13" s="301"/>
      <c r="GW13" s="301"/>
      <c r="GX13" s="301"/>
      <c r="GY13" s="301"/>
      <c r="GZ13" s="301"/>
      <c r="HA13" s="301"/>
      <c r="HB13" s="301"/>
      <c r="HC13" s="301"/>
      <c r="HD13" s="301"/>
      <c r="HE13" s="301"/>
      <c r="HF13" s="301"/>
    </row>
    <row r="14" spans="1:214" ht="15" customHeight="1" thickBot="1" x14ac:dyDescent="0.3">
      <c r="A14" s="93" t="e">
        <f>#REF!</f>
        <v>#REF!</v>
      </c>
      <c r="B14" s="491" t="e">
        <f>#REF!</f>
        <v>#REF!</v>
      </c>
      <c r="C14" s="93" t="e">
        <f>#REF!</f>
        <v>#REF!</v>
      </c>
      <c r="D14" s="93" t="e">
        <f>#REF!</f>
        <v>#REF!</v>
      </c>
      <c r="E14" s="93" t="e">
        <f>#REF!</f>
        <v>#REF!</v>
      </c>
      <c r="F14" s="492" t="e">
        <f>#REF!</f>
        <v>#REF!</v>
      </c>
      <c r="G14" s="492" t="e">
        <f>#REF!</f>
        <v>#REF!</v>
      </c>
      <c r="H14" s="93" t="e">
        <f>#REF!</f>
        <v>#REF!</v>
      </c>
      <c r="I14" s="493" t="e">
        <f>#REF!</f>
        <v>#REF!</v>
      </c>
      <c r="J14" s="8" t="e">
        <f t="shared" si="0"/>
        <v>#REF!</v>
      </c>
      <c r="K14" s="494" t="e">
        <f>#REF!</f>
        <v>#REF!</v>
      </c>
      <c r="L14" s="494" t="e">
        <f>#REF!</f>
        <v>#REF!</v>
      </c>
      <c r="M14" s="93" t="e">
        <f>#REF!</f>
        <v>#REF!</v>
      </c>
      <c r="N14" s="9" t="e">
        <f t="shared" si="1"/>
        <v>#REF!</v>
      </c>
      <c r="P14" s="94"/>
      <c r="Q14" s="94"/>
      <c r="R14" s="94"/>
      <c r="S14" s="94"/>
      <c r="T14" s="94"/>
      <c r="U14" s="94"/>
      <c r="V14" s="94"/>
      <c r="W14" s="94"/>
      <c r="X14" s="94"/>
      <c r="Y14" s="94"/>
      <c r="Z14" s="94"/>
      <c r="AA14" s="94"/>
      <c r="AB14" s="58"/>
      <c r="AC14" s="119" t="s">
        <v>116</v>
      </c>
      <c r="AD14" s="120"/>
      <c r="AE14" s="120"/>
      <c r="AF14" s="121"/>
      <c r="AG14" s="122"/>
      <c r="AH14" s="123"/>
      <c r="AI14" s="124"/>
      <c r="AJ14" s="125"/>
      <c r="AK14" s="126" t="s">
        <v>117</v>
      </c>
      <c r="AL14" s="659" t="e">
        <f>IF(AN14=0,0,AN14/N65)</f>
        <v>#REF!</v>
      </c>
      <c r="AM14" s="127"/>
      <c r="AN14" s="660" t="e">
        <f>#REF!</f>
        <v>#REF!</v>
      </c>
      <c r="AP14" s="403"/>
      <c r="AQ14" s="390"/>
      <c r="AR14" s="390"/>
      <c r="AS14" s="390"/>
      <c r="AT14" s="533"/>
      <c r="AU14" s="533"/>
      <c r="AV14" s="533"/>
      <c r="AW14" s="390"/>
      <c r="AX14" s="404"/>
      <c r="AY14" s="533"/>
      <c r="AZ14" s="404"/>
      <c r="BA14" s="404"/>
      <c r="BB14" s="533"/>
      <c r="BC14" s="533"/>
      <c r="BD14" s="404"/>
      <c r="BE14" s="404"/>
      <c r="BF14" s="404"/>
      <c r="BG14" s="533"/>
      <c r="BH14" s="404"/>
      <c r="BI14" s="392"/>
      <c r="BJ14" s="393"/>
      <c r="BK14" s="393"/>
      <c r="BL14" s="393"/>
      <c r="BM14" s="393"/>
      <c r="BN14" s="393"/>
      <c r="BO14" s="393"/>
      <c r="BP14" s="393"/>
      <c r="BQ14" s="393"/>
      <c r="BR14" s="393"/>
      <c r="BS14" s="393"/>
      <c r="BT14" s="393"/>
      <c r="BU14" s="394"/>
      <c r="BV14" s="96"/>
      <c r="BW14" s="183" t="s">
        <v>165</v>
      </c>
      <c r="BX14" s="180"/>
      <c r="BY14" s="508" t="e">
        <f>#REF!</f>
        <v>#REF!</v>
      </c>
      <c r="BZ14" s="508" t="e">
        <f>#REF!</f>
        <v>#REF!</v>
      </c>
      <c r="CA14" s="196"/>
      <c r="CB14" s="555"/>
      <c r="CC14" s="702" t="e">
        <f>#REF!</f>
        <v>#REF!</v>
      </c>
      <c r="CD14" s="703"/>
      <c r="CE14" s="703"/>
      <c r="CF14" s="703"/>
      <c r="CG14" s="704"/>
      <c r="CI14" s="572" t="e">
        <f>#REF!</f>
        <v>#REF!</v>
      </c>
      <c r="CJ14" s="822" t="e">
        <f>#REF!</f>
        <v>#REF!</v>
      </c>
      <c r="CK14" s="823"/>
      <c r="CL14" s="823"/>
      <c r="CM14" s="823"/>
      <c r="CN14" s="823"/>
      <c r="CO14" s="823"/>
      <c r="CP14" s="823"/>
      <c r="CQ14" s="823"/>
      <c r="CR14" s="824"/>
      <c r="CS14" s="825" t="e">
        <f>#REF!</f>
        <v>#REF!</v>
      </c>
      <c r="CT14" s="825"/>
      <c r="CU14" s="825"/>
      <c r="CV14" s="825"/>
      <c r="CW14" s="825"/>
      <c r="CX14" s="825"/>
      <c r="CY14" s="825"/>
      <c r="CZ14" s="826" t="e">
        <f>#REF!</f>
        <v>#REF!</v>
      </c>
      <c r="DA14" s="826"/>
      <c r="DB14" s="826"/>
      <c r="DC14" s="570" t="e">
        <f>#REF!</f>
        <v>#REF!</v>
      </c>
      <c r="DD14" s="827" t="e">
        <f>#REF!</f>
        <v>#REF!</v>
      </c>
      <c r="DE14" s="827"/>
      <c r="DF14" s="827"/>
      <c r="DG14" s="827"/>
      <c r="DH14" s="827"/>
      <c r="DI14" s="827"/>
      <c r="DJ14" s="826" t="e">
        <f>#REF!</f>
        <v>#REF!</v>
      </c>
      <c r="DK14" s="826"/>
      <c r="DL14" s="826"/>
      <c r="DM14" s="828" t="e">
        <f>#REF!</f>
        <v>#REF!</v>
      </c>
      <c r="DN14" s="828"/>
      <c r="DO14" s="828"/>
      <c r="DP14" s="828"/>
      <c r="DQ14" s="828" t="e">
        <f>#REF!</f>
        <v>#REF!</v>
      </c>
      <c r="DR14" s="828"/>
      <c r="DS14" s="811"/>
      <c r="DT14" s="811"/>
      <c r="DU14" s="811"/>
      <c r="DV14" s="811"/>
      <c r="DW14" s="811"/>
      <c r="DX14" s="571" t="e">
        <f>#REF!</f>
        <v>#REF!</v>
      </c>
      <c r="DZ14" s="578"/>
      <c r="EA14" s="325"/>
      <c r="EB14" s="325"/>
      <c r="EC14" s="325"/>
      <c r="ED14" s="325"/>
      <c r="EE14" s="325"/>
      <c r="EF14" s="325"/>
      <c r="EG14" s="325"/>
      <c r="EH14" s="893" t="e">
        <f>#REF!</f>
        <v>#REF!</v>
      </c>
      <c r="EI14" s="893"/>
      <c r="EJ14" s="893"/>
      <c r="EK14" s="893"/>
      <c r="EL14" s="893"/>
      <c r="EM14" s="893"/>
      <c r="EN14" s="893"/>
      <c r="EO14" s="893"/>
      <c r="EP14" s="893"/>
      <c r="EQ14" s="893"/>
      <c r="ER14" s="893"/>
      <c r="ES14" s="893"/>
      <c r="ET14" s="893"/>
      <c r="EU14" s="893"/>
      <c r="EV14" s="325"/>
      <c r="EW14" s="906" t="e">
        <f>#REF!</f>
        <v>#REF!</v>
      </c>
      <c r="EX14" s="907"/>
      <c r="EY14" s="907"/>
      <c r="EZ14" s="325"/>
      <c r="FA14" s="893" t="e">
        <f>#REF!</f>
        <v>#REF!</v>
      </c>
      <c r="FB14" s="893"/>
      <c r="FC14" s="893"/>
      <c r="FD14" s="893"/>
      <c r="FE14" s="893"/>
      <c r="FF14" s="325"/>
      <c r="FG14" s="325"/>
      <c r="FH14" s="325"/>
      <c r="FI14" s="325"/>
      <c r="FJ14" s="325"/>
      <c r="FK14" s="325"/>
      <c r="FL14" s="580"/>
      <c r="FN14" s="248"/>
      <c r="FO14" s="252"/>
      <c r="FP14" s="248"/>
      <c r="FQ14" s="248"/>
      <c r="FR14" s="248"/>
      <c r="FS14" s="248"/>
      <c r="FT14" s="248"/>
      <c r="FU14" s="248"/>
      <c r="FV14" s="248"/>
      <c r="FW14" s="248"/>
      <c r="FX14" s="248"/>
      <c r="FY14" s="248"/>
      <c r="FZ14" s="248"/>
      <c r="GA14" s="248"/>
      <c r="GB14" s="248"/>
      <c r="GC14" s="248"/>
      <c r="GD14" s="246"/>
      <c r="GE14" s="246"/>
      <c r="GF14" s="304"/>
      <c r="GG14" s="246"/>
      <c r="GH14" s="246"/>
      <c r="GI14" s="246"/>
      <c r="GJ14" s="307"/>
      <c r="GK14" s="247"/>
      <c r="GL14" s="247"/>
      <c r="GM14" s="247"/>
      <c r="GO14" s="255" t="s">
        <v>70</v>
      </c>
      <c r="GP14" s="911" t="s">
        <v>100</v>
      </c>
      <c r="GQ14" s="912"/>
      <c r="GR14" s="912"/>
      <c r="GS14" s="912"/>
      <c r="GT14" s="912"/>
      <c r="GU14" s="912"/>
      <c r="GV14" s="912"/>
      <c r="GW14" s="912"/>
      <c r="GX14" s="912"/>
      <c r="GY14" s="912"/>
      <c r="GZ14" s="912"/>
      <c r="HA14" s="912"/>
      <c r="HB14" s="912"/>
      <c r="HC14" s="912"/>
      <c r="HD14" s="912"/>
      <c r="HE14" s="912"/>
      <c r="HF14" s="912"/>
    </row>
    <row r="15" spans="1:214" ht="15" customHeight="1" thickBot="1" x14ac:dyDescent="0.3">
      <c r="A15" s="93" t="e">
        <f>#REF!</f>
        <v>#REF!</v>
      </c>
      <c r="B15" s="491" t="e">
        <f>#REF!</f>
        <v>#REF!</v>
      </c>
      <c r="C15" s="93" t="e">
        <f>#REF!</f>
        <v>#REF!</v>
      </c>
      <c r="D15" s="93" t="e">
        <f>#REF!</f>
        <v>#REF!</v>
      </c>
      <c r="E15" s="93" t="e">
        <f>#REF!</f>
        <v>#REF!</v>
      </c>
      <c r="F15" s="492" t="e">
        <f>#REF!</f>
        <v>#REF!</v>
      </c>
      <c r="G15" s="492" t="e">
        <f>#REF!</f>
        <v>#REF!</v>
      </c>
      <c r="H15" s="93" t="e">
        <f>#REF!</f>
        <v>#REF!</v>
      </c>
      <c r="I15" s="493" t="e">
        <f>#REF!</f>
        <v>#REF!</v>
      </c>
      <c r="J15" s="8" t="e">
        <f t="shared" si="0"/>
        <v>#REF!</v>
      </c>
      <c r="K15" s="494" t="e">
        <f>#REF!</f>
        <v>#REF!</v>
      </c>
      <c r="L15" s="494" t="e">
        <f>#REF!</f>
        <v>#REF!</v>
      </c>
      <c r="M15" s="93" t="e">
        <f>#REF!</f>
        <v>#REF!</v>
      </c>
      <c r="N15" s="9" t="e">
        <f t="shared" si="1"/>
        <v>#REF!</v>
      </c>
      <c r="P15" s="405" t="s">
        <v>295</v>
      </c>
      <c r="Q15" s="406" t="s">
        <v>296</v>
      </c>
      <c r="R15" s="407" t="s">
        <v>297</v>
      </c>
      <c r="S15" s="405" t="s">
        <v>298</v>
      </c>
      <c r="T15" s="405" t="s">
        <v>299</v>
      </c>
      <c r="U15" s="405" t="s">
        <v>300</v>
      </c>
      <c r="V15" s="405" t="s">
        <v>301</v>
      </c>
      <c r="W15" s="405" t="s">
        <v>302</v>
      </c>
      <c r="X15" s="829" t="s">
        <v>303</v>
      </c>
      <c r="Y15" s="829"/>
      <c r="Z15" s="829"/>
      <c r="AA15" s="95"/>
      <c r="AB15" s="64"/>
      <c r="AC15" s="128" t="s">
        <v>118</v>
      </c>
      <c r="AD15" s="100"/>
      <c r="AE15" s="100"/>
      <c r="AF15" s="100"/>
      <c r="AG15" s="100"/>
      <c r="AH15" s="100"/>
      <c r="AI15" s="100"/>
      <c r="AJ15" s="100"/>
      <c r="AK15" s="100"/>
      <c r="AL15" s="102"/>
      <c r="AM15" s="110"/>
      <c r="AN15" s="129"/>
      <c r="AP15" s="382"/>
      <c r="AQ15" s="382"/>
      <c r="AR15" s="382"/>
      <c r="AS15" s="382"/>
      <c r="AT15" s="382"/>
      <c r="AU15" s="382"/>
      <c r="AV15" s="382"/>
      <c r="AW15" s="382"/>
      <c r="AX15" s="408"/>
      <c r="AY15" s="408"/>
      <c r="AZ15" s="408"/>
      <c r="BA15" s="408"/>
      <c r="BB15" s="408"/>
      <c r="BC15" s="408"/>
      <c r="BD15" s="408"/>
      <c r="BE15" s="408"/>
      <c r="BF15" s="408"/>
      <c r="BG15" s="408"/>
      <c r="BH15" s="408"/>
      <c r="BI15" s="386"/>
      <c r="BJ15" s="383"/>
      <c r="BK15" s="383"/>
      <c r="BL15" s="383"/>
      <c r="BM15" s="383"/>
      <c r="BN15" s="383"/>
      <c r="BO15" s="383"/>
      <c r="BP15" s="383"/>
      <c r="BQ15" s="383"/>
      <c r="BR15" s="383"/>
      <c r="BS15" s="383"/>
      <c r="BT15" s="383"/>
      <c r="BU15" s="383"/>
      <c r="BV15" s="96"/>
      <c r="BW15" s="183" t="s">
        <v>166</v>
      </c>
      <c r="BX15" s="180"/>
      <c r="BY15" s="508" t="e">
        <f>#REF!</f>
        <v>#REF!</v>
      </c>
      <c r="BZ15" s="197"/>
      <c r="CA15" s="198"/>
      <c r="CB15" s="555"/>
      <c r="CC15" s="702" t="e">
        <f>#REF!</f>
        <v>#REF!</v>
      </c>
      <c r="CD15" s="703"/>
      <c r="CE15" s="703"/>
      <c r="CF15" s="703"/>
      <c r="CG15" s="704"/>
      <c r="CI15" s="572" t="e">
        <f>#REF!</f>
        <v>#REF!</v>
      </c>
      <c r="CJ15" s="822" t="e">
        <f>#REF!</f>
        <v>#REF!</v>
      </c>
      <c r="CK15" s="823"/>
      <c r="CL15" s="823"/>
      <c r="CM15" s="823"/>
      <c r="CN15" s="823"/>
      <c r="CO15" s="823"/>
      <c r="CP15" s="823"/>
      <c r="CQ15" s="823"/>
      <c r="CR15" s="824"/>
      <c r="CS15" s="825" t="e">
        <f>#REF!</f>
        <v>#REF!</v>
      </c>
      <c r="CT15" s="825"/>
      <c r="CU15" s="825"/>
      <c r="CV15" s="825"/>
      <c r="CW15" s="825"/>
      <c r="CX15" s="825"/>
      <c r="CY15" s="825"/>
      <c r="CZ15" s="826" t="e">
        <f>#REF!</f>
        <v>#REF!</v>
      </c>
      <c r="DA15" s="826"/>
      <c r="DB15" s="826"/>
      <c r="DC15" s="570" t="e">
        <f>#REF!</f>
        <v>#REF!</v>
      </c>
      <c r="DD15" s="827" t="e">
        <f>#REF!</f>
        <v>#REF!</v>
      </c>
      <c r="DE15" s="827"/>
      <c r="DF15" s="827"/>
      <c r="DG15" s="827"/>
      <c r="DH15" s="827"/>
      <c r="DI15" s="827"/>
      <c r="DJ15" s="826" t="e">
        <f>#REF!</f>
        <v>#REF!</v>
      </c>
      <c r="DK15" s="826"/>
      <c r="DL15" s="826"/>
      <c r="DM15" s="828" t="e">
        <f>#REF!</f>
        <v>#REF!</v>
      </c>
      <c r="DN15" s="828"/>
      <c r="DO15" s="828"/>
      <c r="DP15" s="828"/>
      <c r="DQ15" s="828" t="e">
        <f>#REF!</f>
        <v>#REF!</v>
      </c>
      <c r="DR15" s="828"/>
      <c r="DS15" s="811"/>
      <c r="DT15" s="811"/>
      <c r="DU15" s="811"/>
      <c r="DV15" s="811"/>
      <c r="DW15" s="811"/>
      <c r="DX15" s="571" t="e">
        <f>#REF!</f>
        <v>#REF!</v>
      </c>
      <c r="DZ15" s="585"/>
      <c r="EA15" s="586"/>
      <c r="EB15" s="586"/>
      <c r="EC15" s="586"/>
      <c r="ED15" s="586"/>
      <c r="EE15" s="586"/>
      <c r="EF15" s="586"/>
      <c r="EG15" s="586"/>
      <c r="EH15" s="587" t="s">
        <v>72</v>
      </c>
      <c r="EI15" s="586"/>
      <c r="EJ15" s="586"/>
      <c r="EK15" s="586"/>
      <c r="EL15" s="586"/>
      <c r="EM15" s="586"/>
      <c r="EN15" s="586"/>
      <c r="EO15" s="586"/>
      <c r="EP15" s="586"/>
      <c r="EQ15" s="586"/>
      <c r="ER15" s="586"/>
      <c r="ES15" s="586"/>
      <c r="ET15" s="586"/>
      <c r="EU15" s="586"/>
      <c r="EV15" s="586"/>
      <c r="EW15" s="908" t="s">
        <v>73</v>
      </c>
      <c r="EX15" s="908"/>
      <c r="EY15" s="908"/>
      <c r="EZ15" s="586"/>
      <c r="FA15" s="908" t="s">
        <v>74</v>
      </c>
      <c r="FB15" s="908"/>
      <c r="FC15" s="908"/>
      <c r="FD15" s="908"/>
      <c r="FE15" s="908"/>
      <c r="FF15" s="586"/>
      <c r="FG15" s="586"/>
      <c r="FH15" s="586"/>
      <c r="FI15" s="586"/>
      <c r="FJ15" s="586"/>
      <c r="FK15" s="586"/>
      <c r="FL15" s="588"/>
      <c r="FN15" s="251" t="s">
        <v>70</v>
      </c>
      <c r="FO15" s="911" t="s">
        <v>684</v>
      </c>
      <c r="FP15" s="912"/>
      <c r="FQ15" s="912"/>
      <c r="FR15" s="912"/>
      <c r="FS15" s="912"/>
      <c r="FT15" s="912"/>
      <c r="FU15" s="912"/>
      <c r="FV15" s="912"/>
      <c r="FW15" s="912"/>
      <c r="FX15" s="912"/>
      <c r="FY15" s="912"/>
      <c r="FZ15" s="912"/>
      <c r="GA15" s="912"/>
      <c r="GB15" s="912"/>
      <c r="GC15" s="912"/>
      <c r="GD15" s="912"/>
      <c r="GE15" s="912"/>
      <c r="GF15" s="912"/>
      <c r="GG15" s="912"/>
      <c r="GH15" s="912"/>
      <c r="GI15" s="912"/>
      <c r="GJ15" s="912"/>
      <c r="GK15" s="912"/>
      <c r="GL15" s="912"/>
      <c r="GM15" s="913"/>
      <c r="GO15" s="255"/>
      <c r="GP15" s="314" t="s">
        <v>2</v>
      </c>
      <c r="GQ15" s="315"/>
      <c r="GR15" s="315"/>
      <c r="GS15" s="315"/>
      <c r="GT15" s="315"/>
      <c r="GU15" s="315"/>
      <c r="GV15" s="315"/>
      <c r="GW15" s="315"/>
      <c r="GX15" s="315"/>
      <c r="GY15" s="315"/>
      <c r="GZ15" s="315"/>
      <c r="HA15" s="315"/>
      <c r="HB15" s="315"/>
      <c r="HC15" s="315"/>
      <c r="HD15" s="315"/>
      <c r="HE15" s="315"/>
      <c r="HF15" s="315"/>
    </row>
    <row r="16" spans="1:214" ht="14.25" customHeight="1" thickBot="1" x14ac:dyDescent="0.3">
      <c r="A16" s="93" t="e">
        <f>#REF!</f>
        <v>#REF!</v>
      </c>
      <c r="B16" s="491" t="e">
        <f>#REF!</f>
        <v>#REF!</v>
      </c>
      <c r="C16" s="93" t="e">
        <f>#REF!</f>
        <v>#REF!</v>
      </c>
      <c r="D16" s="93" t="e">
        <f>#REF!</f>
        <v>#REF!</v>
      </c>
      <c r="E16" s="93" t="e">
        <f>#REF!</f>
        <v>#REF!</v>
      </c>
      <c r="F16" s="492" t="e">
        <f>#REF!</f>
        <v>#REF!</v>
      </c>
      <c r="G16" s="492" t="e">
        <f>#REF!</f>
        <v>#REF!</v>
      </c>
      <c r="H16" s="93" t="e">
        <f>#REF!</f>
        <v>#REF!</v>
      </c>
      <c r="I16" s="493" t="e">
        <f>#REF!</f>
        <v>#REF!</v>
      </c>
      <c r="J16" s="8" t="e">
        <f t="shared" si="0"/>
        <v>#REF!</v>
      </c>
      <c r="K16" s="494" t="e">
        <f>#REF!</f>
        <v>#REF!</v>
      </c>
      <c r="L16" s="494" t="e">
        <f>#REF!</f>
        <v>#REF!</v>
      </c>
      <c r="M16" s="93" t="e">
        <f>#REF!</f>
        <v>#REF!</v>
      </c>
      <c r="N16" s="9" t="e">
        <f t="shared" si="1"/>
        <v>#REF!</v>
      </c>
      <c r="P16" s="409" t="s">
        <v>304</v>
      </c>
      <c r="Q16" s="66" t="e">
        <f>#REF!</f>
        <v>#REF!</v>
      </c>
      <c r="R16" s="66" t="e">
        <f>#REF!</f>
        <v>#REF!</v>
      </c>
      <c r="S16" s="66" t="e">
        <f>#REF!</f>
        <v>#REF!</v>
      </c>
      <c r="T16" s="66" t="e">
        <f>#REF!</f>
        <v>#REF!</v>
      </c>
      <c r="U16" s="66" t="e">
        <f>#REF!</f>
        <v>#REF!</v>
      </c>
      <c r="V16" s="66" t="e">
        <f>#REF!</f>
        <v>#REF!</v>
      </c>
      <c r="W16" s="66" t="e">
        <f>#REF!</f>
        <v>#REF!</v>
      </c>
      <c r="X16" s="818" t="e">
        <f>#REF!</f>
        <v>#REF!</v>
      </c>
      <c r="Y16" s="818"/>
      <c r="Z16" s="818"/>
      <c r="AA16" s="95"/>
      <c r="AB16" s="64"/>
      <c r="AC16" s="107"/>
      <c r="AD16" s="100" t="s">
        <v>119</v>
      </c>
      <c r="AE16" s="100"/>
      <c r="AF16" s="100"/>
      <c r="AG16" s="100"/>
      <c r="AH16" s="100"/>
      <c r="AI16" s="100"/>
      <c r="AJ16" s="108" t="s">
        <v>109</v>
      </c>
      <c r="AK16" s="113"/>
      <c r="AL16" s="661" t="e">
        <f>#REF!</f>
        <v>#REF!</v>
      </c>
      <c r="AM16" s="110"/>
      <c r="AN16" s="129"/>
      <c r="AP16" s="395"/>
      <c r="AQ16" s="396"/>
      <c r="AR16" s="396"/>
      <c r="AS16" s="396"/>
      <c r="AT16" s="396"/>
      <c r="AU16" s="410" t="s">
        <v>712</v>
      </c>
      <c r="AV16" s="396"/>
      <c r="AW16" s="410" t="s">
        <v>713</v>
      </c>
      <c r="AX16" s="411"/>
      <c r="AY16" s="411"/>
      <c r="AZ16" s="411"/>
      <c r="BA16" s="411"/>
      <c r="BB16" s="410" t="s">
        <v>712</v>
      </c>
      <c r="BC16" s="411"/>
      <c r="BD16" s="410" t="s">
        <v>713</v>
      </c>
      <c r="BE16" s="411"/>
      <c r="BF16" s="411"/>
      <c r="BG16" s="411"/>
      <c r="BH16" s="411"/>
      <c r="BI16" s="398"/>
      <c r="BJ16" s="399"/>
      <c r="BK16" s="399"/>
      <c r="BL16" s="399"/>
      <c r="BM16" s="399"/>
      <c r="BN16" s="399"/>
      <c r="BO16" s="399"/>
      <c r="BP16" s="399"/>
      <c r="BQ16" s="399"/>
      <c r="BR16" s="399"/>
      <c r="BS16" s="399"/>
      <c r="BT16" s="399"/>
      <c r="BU16" s="400"/>
      <c r="BV16" s="96"/>
      <c r="BW16" s="556" t="e">
        <f>#REF!</f>
        <v>#REF!</v>
      </c>
      <c r="BX16" s="180"/>
      <c r="BY16" s="508" t="e">
        <f>#REF!</f>
        <v>#REF!</v>
      </c>
      <c r="BZ16" s="199"/>
      <c r="CA16" s="200"/>
      <c r="CB16" s="555"/>
      <c r="CC16" s="702" t="e">
        <f>#REF!</f>
        <v>#REF!</v>
      </c>
      <c r="CD16" s="703"/>
      <c r="CE16" s="703"/>
      <c r="CF16" s="703"/>
      <c r="CG16" s="704"/>
      <c r="CI16" s="572" t="e">
        <f>#REF!</f>
        <v>#REF!</v>
      </c>
      <c r="CJ16" s="822" t="e">
        <f>#REF!</f>
        <v>#REF!</v>
      </c>
      <c r="CK16" s="823"/>
      <c r="CL16" s="823"/>
      <c r="CM16" s="823"/>
      <c r="CN16" s="823"/>
      <c r="CO16" s="823"/>
      <c r="CP16" s="823"/>
      <c r="CQ16" s="823"/>
      <c r="CR16" s="824"/>
      <c r="CS16" s="825" t="e">
        <f>#REF!</f>
        <v>#REF!</v>
      </c>
      <c r="CT16" s="825"/>
      <c r="CU16" s="825"/>
      <c r="CV16" s="825"/>
      <c r="CW16" s="825"/>
      <c r="CX16" s="825"/>
      <c r="CY16" s="825"/>
      <c r="CZ16" s="826" t="e">
        <f>#REF!</f>
        <v>#REF!</v>
      </c>
      <c r="DA16" s="826"/>
      <c r="DB16" s="826"/>
      <c r="DC16" s="570" t="e">
        <f>#REF!</f>
        <v>#REF!</v>
      </c>
      <c r="DD16" s="827" t="e">
        <f>#REF!</f>
        <v>#REF!</v>
      </c>
      <c r="DE16" s="827"/>
      <c r="DF16" s="827"/>
      <c r="DG16" s="827"/>
      <c r="DH16" s="827"/>
      <c r="DI16" s="827"/>
      <c r="DJ16" s="826" t="e">
        <f>#REF!</f>
        <v>#REF!</v>
      </c>
      <c r="DK16" s="826"/>
      <c r="DL16" s="826"/>
      <c r="DM16" s="828" t="e">
        <f>#REF!</f>
        <v>#REF!</v>
      </c>
      <c r="DN16" s="828"/>
      <c r="DO16" s="828"/>
      <c r="DP16" s="828"/>
      <c r="DQ16" s="828" t="e">
        <f>#REF!</f>
        <v>#REF!</v>
      </c>
      <c r="DR16" s="828"/>
      <c r="DS16" s="811"/>
      <c r="DT16" s="811"/>
      <c r="DU16" s="811"/>
      <c r="DV16" s="811"/>
      <c r="DW16" s="811"/>
      <c r="DX16" s="571" t="e">
        <f>#REF!</f>
        <v>#REF!</v>
      </c>
      <c r="DZ16" s="589"/>
      <c r="EA16" s="589"/>
      <c r="EB16" s="589"/>
      <c r="EC16" s="589"/>
      <c r="ED16" s="589"/>
      <c r="EE16" s="589"/>
      <c r="EF16" s="589"/>
      <c r="EG16" s="589"/>
      <c r="EH16" s="589"/>
      <c r="EI16" s="589"/>
      <c r="EJ16" s="589"/>
      <c r="EK16" s="589"/>
      <c r="EL16" s="589"/>
      <c r="EM16" s="589"/>
      <c r="EN16" s="589"/>
      <c r="EO16" s="589"/>
      <c r="EP16" s="589"/>
      <c r="EQ16" s="589"/>
      <c r="ER16" s="589"/>
      <c r="ES16" s="589"/>
      <c r="ET16" s="589"/>
      <c r="EU16" s="589"/>
      <c r="EV16" s="589"/>
      <c r="EW16" s="589"/>
      <c r="EX16" s="589"/>
      <c r="EY16" s="589"/>
      <c r="EZ16" s="589"/>
      <c r="FA16" s="589"/>
      <c r="FB16" s="589"/>
      <c r="FC16" s="589"/>
      <c r="FD16" s="589"/>
      <c r="FE16" s="589"/>
      <c r="FF16" s="589"/>
      <c r="FG16" s="589"/>
      <c r="FH16" s="589"/>
      <c r="FI16" s="589"/>
      <c r="FJ16" s="589"/>
      <c r="FK16" s="589"/>
      <c r="FL16" s="589"/>
      <c r="FN16" s="248"/>
      <c r="FO16" s="248"/>
      <c r="FP16" s="248"/>
      <c r="FQ16" s="248"/>
      <c r="FR16" s="248"/>
      <c r="FS16" s="248"/>
      <c r="FT16" s="248"/>
      <c r="FU16" s="248"/>
      <c r="FV16" s="248"/>
      <c r="FW16" s="248"/>
      <c r="FX16" s="248"/>
      <c r="FY16" s="248"/>
      <c r="FZ16" s="248"/>
      <c r="GA16" s="248"/>
      <c r="GB16" s="248"/>
      <c r="GC16" s="248"/>
      <c r="GD16" s="248"/>
      <c r="GE16" s="248"/>
      <c r="GF16" s="248"/>
      <c r="GG16" s="248"/>
      <c r="GH16" s="248"/>
      <c r="GI16" s="248"/>
      <c r="GJ16" s="248"/>
      <c r="GK16" s="248"/>
      <c r="GL16" s="248"/>
      <c r="GM16" s="248"/>
      <c r="GO16" s="255"/>
      <c r="GP16" s="315"/>
      <c r="GQ16" s="315"/>
      <c r="GR16" s="315"/>
      <c r="GS16" s="315"/>
      <c r="GT16" s="315"/>
      <c r="GU16" s="315"/>
      <c r="GV16" s="315"/>
      <c r="GW16" s="315"/>
      <c r="GX16" s="315"/>
      <c r="GY16" s="315"/>
      <c r="GZ16" s="315"/>
      <c r="HA16" s="315"/>
      <c r="HB16" s="315"/>
      <c r="HC16" s="315"/>
      <c r="HD16" s="315"/>
      <c r="HE16" s="315"/>
      <c r="HF16" s="315"/>
    </row>
    <row r="17" spans="1:214" ht="15" customHeight="1" thickBot="1" x14ac:dyDescent="0.3">
      <c r="A17" s="93" t="e">
        <f>#REF!</f>
        <v>#REF!</v>
      </c>
      <c r="B17" s="491" t="e">
        <f>#REF!</f>
        <v>#REF!</v>
      </c>
      <c r="C17" s="93" t="e">
        <f>#REF!</f>
        <v>#REF!</v>
      </c>
      <c r="D17" s="93" t="e">
        <f>#REF!</f>
        <v>#REF!</v>
      </c>
      <c r="E17" s="93" t="e">
        <f>#REF!</f>
        <v>#REF!</v>
      </c>
      <c r="F17" s="492" t="e">
        <f>#REF!</f>
        <v>#REF!</v>
      </c>
      <c r="G17" s="492" t="e">
        <f>#REF!</f>
        <v>#REF!</v>
      </c>
      <c r="H17" s="93" t="e">
        <f>#REF!</f>
        <v>#REF!</v>
      </c>
      <c r="I17" s="493" t="e">
        <f>#REF!</f>
        <v>#REF!</v>
      </c>
      <c r="J17" s="8" t="e">
        <f t="shared" si="0"/>
        <v>#REF!</v>
      </c>
      <c r="K17" s="494" t="e">
        <f>#REF!</f>
        <v>#REF!</v>
      </c>
      <c r="L17" s="494" t="e">
        <f>#REF!</f>
        <v>#REF!</v>
      </c>
      <c r="M17" s="93" t="e">
        <f>#REF!</f>
        <v>#REF!</v>
      </c>
      <c r="N17" s="9" t="e">
        <f t="shared" si="1"/>
        <v>#REF!</v>
      </c>
      <c r="P17" s="409" t="s">
        <v>305</v>
      </c>
      <c r="Q17" s="66" t="e">
        <f>#REF!</f>
        <v>#REF!</v>
      </c>
      <c r="R17" s="66" t="e">
        <f>#REF!</f>
        <v>#REF!</v>
      </c>
      <c r="S17" s="66" t="e">
        <f>#REF!</f>
        <v>#REF!</v>
      </c>
      <c r="T17" s="66" t="e">
        <f>#REF!</f>
        <v>#REF!</v>
      </c>
      <c r="U17" s="66" t="e">
        <f>#REF!</f>
        <v>#REF!</v>
      </c>
      <c r="V17" s="66" t="e">
        <f>#REF!</f>
        <v>#REF!</v>
      </c>
      <c r="W17" s="66" t="e">
        <f>#REF!</f>
        <v>#REF!</v>
      </c>
      <c r="X17" s="818" t="e">
        <f>#REF!</f>
        <v>#REF!</v>
      </c>
      <c r="Y17" s="818"/>
      <c r="Z17" s="818"/>
      <c r="AA17" s="95"/>
      <c r="AB17" s="64"/>
      <c r="AC17" s="107"/>
      <c r="AD17" s="100" t="s">
        <v>120</v>
      </c>
      <c r="AE17" s="100"/>
      <c r="AF17" s="100"/>
      <c r="AG17" s="100"/>
      <c r="AH17" s="100"/>
      <c r="AI17" s="100"/>
      <c r="AJ17" s="108" t="s">
        <v>109</v>
      </c>
      <c r="AK17" s="113"/>
      <c r="AL17" s="661" t="e">
        <f>#REF!</f>
        <v>#REF!</v>
      </c>
      <c r="AM17" s="110"/>
      <c r="AN17" s="129"/>
      <c r="AP17" s="412"/>
      <c r="AQ17" s="382"/>
      <c r="AR17" s="382"/>
      <c r="AS17" s="382"/>
      <c r="AT17" s="382"/>
      <c r="AU17" s="382"/>
      <c r="AV17" s="382"/>
      <c r="AW17" s="382"/>
      <c r="AX17" s="408"/>
      <c r="AY17" s="408"/>
      <c r="AZ17" s="408"/>
      <c r="BA17" s="408"/>
      <c r="BB17" s="408"/>
      <c r="BC17" s="408"/>
      <c r="BD17" s="408"/>
      <c r="BE17" s="408"/>
      <c r="BF17" s="408"/>
      <c r="BG17" s="408"/>
      <c r="BH17" s="408"/>
      <c r="BI17" s="386"/>
      <c r="BJ17" s="384"/>
      <c r="BK17" s="384"/>
      <c r="BL17" s="384"/>
      <c r="BM17" s="384"/>
      <c r="BN17" s="384"/>
      <c r="BO17" s="384"/>
      <c r="BP17" s="384"/>
      <c r="BQ17" s="384"/>
      <c r="BR17" s="384"/>
      <c r="BS17" s="384"/>
      <c r="BT17" s="384"/>
      <c r="BU17" s="387"/>
      <c r="BV17" s="96"/>
      <c r="BW17" s="556" t="e">
        <f>#REF!</f>
        <v>#REF!</v>
      </c>
      <c r="BX17" s="180"/>
      <c r="BY17" s="508" t="e">
        <f>#REF!</f>
        <v>#REF!</v>
      </c>
      <c r="BZ17" s="557" t="e">
        <f>#REF!</f>
        <v>#REF!</v>
      </c>
      <c r="CA17" s="508" t="e">
        <f>#REF!</f>
        <v>#REF!</v>
      </c>
      <c r="CB17" s="555"/>
      <c r="CC17" s="702" t="e">
        <f>#REF!</f>
        <v>#REF!</v>
      </c>
      <c r="CD17" s="703"/>
      <c r="CE17" s="703"/>
      <c r="CF17" s="703"/>
      <c r="CG17" s="704"/>
      <c r="CI17" s="572" t="e">
        <f>#REF!</f>
        <v>#REF!</v>
      </c>
      <c r="CJ17" s="822" t="e">
        <f>#REF!</f>
        <v>#REF!</v>
      </c>
      <c r="CK17" s="823"/>
      <c r="CL17" s="823"/>
      <c r="CM17" s="823"/>
      <c r="CN17" s="823"/>
      <c r="CO17" s="823"/>
      <c r="CP17" s="823"/>
      <c r="CQ17" s="823"/>
      <c r="CR17" s="824"/>
      <c r="CS17" s="825" t="e">
        <f>#REF!</f>
        <v>#REF!</v>
      </c>
      <c r="CT17" s="825"/>
      <c r="CU17" s="825"/>
      <c r="CV17" s="825"/>
      <c r="CW17" s="825"/>
      <c r="CX17" s="825"/>
      <c r="CY17" s="825"/>
      <c r="CZ17" s="826" t="e">
        <f>#REF!</f>
        <v>#REF!</v>
      </c>
      <c r="DA17" s="826"/>
      <c r="DB17" s="826"/>
      <c r="DC17" s="570" t="e">
        <f>#REF!</f>
        <v>#REF!</v>
      </c>
      <c r="DD17" s="827" t="e">
        <f>#REF!</f>
        <v>#REF!</v>
      </c>
      <c r="DE17" s="827"/>
      <c r="DF17" s="827"/>
      <c r="DG17" s="827"/>
      <c r="DH17" s="827"/>
      <c r="DI17" s="827"/>
      <c r="DJ17" s="826" t="e">
        <f>#REF!</f>
        <v>#REF!</v>
      </c>
      <c r="DK17" s="826"/>
      <c r="DL17" s="826"/>
      <c r="DM17" s="828" t="e">
        <f>#REF!</f>
        <v>#REF!</v>
      </c>
      <c r="DN17" s="828"/>
      <c r="DO17" s="828"/>
      <c r="DP17" s="828"/>
      <c r="DQ17" s="828" t="e">
        <f>#REF!</f>
        <v>#REF!</v>
      </c>
      <c r="DR17" s="828"/>
      <c r="DS17" s="811"/>
      <c r="DT17" s="811"/>
      <c r="DU17" s="811"/>
      <c r="DV17" s="811"/>
      <c r="DW17" s="811"/>
      <c r="DX17" s="571" t="e">
        <f>#REF!</f>
        <v>#REF!</v>
      </c>
      <c r="DZ17" s="574" t="s">
        <v>70</v>
      </c>
      <c r="EA17" s="575" t="s">
        <v>75</v>
      </c>
      <c r="EB17" s="575"/>
      <c r="EC17" s="575"/>
      <c r="ED17" s="575"/>
      <c r="EE17" s="575"/>
      <c r="EF17" s="575"/>
      <c r="EG17" s="576"/>
      <c r="EH17" s="576"/>
      <c r="EI17" s="576"/>
      <c r="EJ17" s="576"/>
      <c r="EK17" s="576"/>
      <c r="EL17" s="576"/>
      <c r="EM17" s="576"/>
      <c r="EN17" s="576"/>
      <c r="EO17" s="576"/>
      <c r="EP17" s="576"/>
      <c r="EQ17" s="576"/>
      <c r="ER17" s="576"/>
      <c r="ES17" s="576"/>
      <c r="ET17" s="576"/>
      <c r="EU17" s="576"/>
      <c r="EV17" s="576"/>
      <c r="EW17" s="576"/>
      <c r="EX17" s="576"/>
      <c r="EY17" s="576"/>
      <c r="EZ17" s="576"/>
      <c r="FA17" s="576"/>
      <c r="FB17" s="576"/>
      <c r="FC17" s="576"/>
      <c r="FD17" s="576"/>
      <c r="FE17" s="576"/>
      <c r="FF17" s="576"/>
      <c r="FG17" s="576"/>
      <c r="FH17" s="576"/>
      <c r="FI17" s="576"/>
      <c r="FJ17" s="576"/>
      <c r="FK17" s="576"/>
      <c r="FL17" s="577"/>
      <c r="FN17" s="248"/>
      <c r="FO17" s="944" t="e">
        <f>#REF!</f>
        <v>#REF!</v>
      </c>
      <c r="FP17" s="944"/>
      <c r="FQ17" s="944"/>
      <c r="FR17" s="944"/>
      <c r="FS17" s="944"/>
      <c r="FT17" s="248"/>
      <c r="FU17" s="916" t="e">
        <f>#REF!</f>
        <v>#REF!</v>
      </c>
      <c r="FV17" s="917"/>
      <c r="FW17" s="248"/>
      <c r="FX17" s="918" t="s">
        <v>31</v>
      </c>
      <c r="FY17" s="918"/>
      <c r="FZ17" s="918"/>
      <c r="GA17" s="918"/>
      <c r="GB17" s="919"/>
      <c r="GC17" s="920" t="e">
        <f>#REF!</f>
        <v>#REF!</v>
      </c>
      <c r="GD17" s="921"/>
      <c r="GE17" s="922" t="s">
        <v>693</v>
      </c>
      <c r="GF17" s="923"/>
      <c r="GG17" s="924"/>
      <c r="GH17" s="925" t="e">
        <f>#REF!</f>
        <v>#REF!</v>
      </c>
      <c r="GI17" s="926"/>
      <c r="GJ17" s="929" t="s">
        <v>32</v>
      </c>
      <c r="GK17" s="930"/>
      <c r="GL17" s="942" t="e">
        <f>#REF!</f>
        <v>#REF!</v>
      </c>
      <c r="GM17" s="943"/>
      <c r="GO17" s="255"/>
      <c r="GP17" s="965" t="e">
        <f>#REF!</f>
        <v>#REF!</v>
      </c>
      <c r="GQ17" s="965"/>
      <c r="GR17" s="965"/>
      <c r="GS17" s="965"/>
      <c r="GT17" s="965"/>
      <c r="GU17" s="965"/>
      <c r="GV17" s="965"/>
      <c r="GW17" s="965"/>
      <c r="GX17" s="965"/>
      <c r="GY17" s="965"/>
      <c r="GZ17" s="597"/>
      <c r="HA17" s="965" t="e">
        <f>#REF!</f>
        <v>#REF!</v>
      </c>
      <c r="HB17" s="965"/>
      <c r="HC17" s="965"/>
      <c r="HD17" s="965"/>
      <c r="HE17" s="965"/>
      <c r="HF17" s="965"/>
    </row>
    <row r="18" spans="1:214" ht="15" customHeight="1" thickBot="1" x14ac:dyDescent="0.3">
      <c r="A18" s="93" t="e">
        <f>#REF!</f>
        <v>#REF!</v>
      </c>
      <c r="B18" s="491" t="e">
        <f>#REF!</f>
        <v>#REF!</v>
      </c>
      <c r="C18" s="93" t="e">
        <f>#REF!</f>
        <v>#REF!</v>
      </c>
      <c r="D18" s="93" t="e">
        <f>#REF!</f>
        <v>#REF!</v>
      </c>
      <c r="E18" s="93" t="e">
        <f>#REF!</f>
        <v>#REF!</v>
      </c>
      <c r="F18" s="492" t="e">
        <f>#REF!</f>
        <v>#REF!</v>
      </c>
      <c r="G18" s="492" t="e">
        <f>#REF!</f>
        <v>#REF!</v>
      </c>
      <c r="H18" s="93" t="e">
        <f>#REF!</f>
        <v>#REF!</v>
      </c>
      <c r="I18" s="493" t="e">
        <f>#REF!</f>
        <v>#REF!</v>
      </c>
      <c r="J18" s="8" t="e">
        <f t="shared" si="0"/>
        <v>#REF!</v>
      </c>
      <c r="K18" s="494" t="e">
        <f>#REF!</f>
        <v>#REF!</v>
      </c>
      <c r="L18" s="494" t="e">
        <f>#REF!</f>
        <v>#REF!</v>
      </c>
      <c r="M18" s="93" t="e">
        <f>#REF!</f>
        <v>#REF!</v>
      </c>
      <c r="N18" s="9" t="e">
        <f t="shared" si="1"/>
        <v>#REF!</v>
      </c>
      <c r="P18" s="409" t="s">
        <v>306</v>
      </c>
      <c r="Q18" s="66" t="e">
        <f>#REF!</f>
        <v>#REF!</v>
      </c>
      <c r="R18" s="73"/>
      <c r="S18" s="66" t="e">
        <f>#REF!</f>
        <v>#REF!</v>
      </c>
      <c r="T18" s="66" t="e">
        <f>#REF!</f>
        <v>#REF!</v>
      </c>
      <c r="U18" s="66" t="e">
        <f>#REF!</f>
        <v>#REF!</v>
      </c>
      <c r="V18" s="66" t="e">
        <f>#REF!</f>
        <v>#REF!</v>
      </c>
      <c r="W18" s="66" t="e">
        <f>#REF!</f>
        <v>#REF!</v>
      </c>
      <c r="X18" s="818" t="e">
        <f>#REF!</f>
        <v>#REF!</v>
      </c>
      <c r="Y18" s="818"/>
      <c r="Z18" s="818"/>
      <c r="AA18" s="95"/>
      <c r="AB18" s="64"/>
      <c r="AC18" s="107"/>
      <c r="AD18" s="100" t="s">
        <v>121</v>
      </c>
      <c r="AE18" s="100"/>
      <c r="AF18" s="736" t="e">
        <f>#REF!</f>
        <v>#REF!</v>
      </c>
      <c r="AG18" s="737">
        <v>0</v>
      </c>
      <c r="AH18" s="737">
        <v>0</v>
      </c>
      <c r="AI18" s="737">
        <v>0</v>
      </c>
      <c r="AJ18" s="108" t="s">
        <v>109</v>
      </c>
      <c r="AK18" s="113"/>
      <c r="AL18" s="661" t="e">
        <f>#REF!</f>
        <v>#REF!</v>
      </c>
      <c r="AM18" s="110"/>
      <c r="AN18" s="130"/>
      <c r="AP18" s="887" t="s">
        <v>714</v>
      </c>
      <c r="AQ18" s="750"/>
      <c r="AR18" s="750"/>
      <c r="AS18" s="750"/>
      <c r="AT18" s="532"/>
      <c r="AU18" s="531" t="e">
        <f>#REF!</f>
        <v>#REF!</v>
      </c>
      <c r="AV18" s="532"/>
      <c r="AW18" s="531" t="e">
        <f>#REF!</f>
        <v>#REF!</v>
      </c>
      <c r="AX18" s="382" t="s">
        <v>709</v>
      </c>
      <c r="AY18" s="386"/>
      <c r="AZ18" s="386"/>
      <c r="BA18" s="384"/>
      <c r="BB18" s="531" t="e">
        <f>#REF!</f>
        <v>#REF!</v>
      </c>
      <c r="BC18" s="382"/>
      <c r="BD18" s="531" t="e">
        <f>#REF!</f>
        <v>#REF!</v>
      </c>
      <c r="BE18" s="385" t="s">
        <v>707</v>
      </c>
      <c r="BF18" s="386"/>
      <c r="BG18" s="386"/>
      <c r="BH18" s="386"/>
      <c r="BI18" s="386"/>
      <c r="BJ18" s="384"/>
      <c r="BK18" s="384"/>
      <c r="BL18" s="384"/>
      <c r="BM18" s="384"/>
      <c r="BN18" s="384"/>
      <c r="BO18" s="384"/>
      <c r="BP18" s="384"/>
      <c r="BQ18" s="384"/>
      <c r="BR18" s="384"/>
      <c r="BS18" s="384"/>
      <c r="BT18" s="384"/>
      <c r="BU18" s="387"/>
      <c r="BV18" s="96"/>
      <c r="BW18" s="295" t="s">
        <v>167</v>
      </c>
      <c r="BX18" s="191"/>
      <c r="BY18" s="201" t="e">
        <f>SUM(BY13:BY17)</f>
        <v>#REF!</v>
      </c>
      <c r="BZ18" s="201" t="e">
        <f>SUM(BZ13:BZ17)</f>
        <v>#REF!</v>
      </c>
      <c r="CA18" s="201" t="e">
        <f>SUM(CA13:CA17)</f>
        <v>#REF!</v>
      </c>
      <c r="CB18" s="555"/>
      <c r="CC18" s="702" t="e">
        <f>#REF!</f>
        <v>#REF!</v>
      </c>
      <c r="CD18" s="703"/>
      <c r="CE18" s="703"/>
      <c r="CF18" s="703"/>
      <c r="CG18" s="704"/>
      <c r="CI18" s="819" t="s">
        <v>283</v>
      </c>
      <c r="CJ18" s="819"/>
      <c r="CK18" s="819"/>
      <c r="CL18" s="819"/>
      <c r="CM18" s="819"/>
      <c r="CN18" s="819"/>
      <c r="CO18" s="819"/>
      <c r="CP18" s="819"/>
      <c r="CQ18" s="819"/>
      <c r="CR18" s="819"/>
      <c r="CS18" s="819"/>
      <c r="CT18" s="819"/>
      <c r="CU18" s="819"/>
      <c r="CV18" s="819"/>
      <c r="CW18" s="819"/>
      <c r="CX18" s="819"/>
      <c r="CY18" s="819"/>
      <c r="CZ18" s="819"/>
      <c r="DA18" s="819"/>
      <c r="DB18" s="819"/>
      <c r="DC18" s="819"/>
      <c r="DD18" s="819"/>
      <c r="DE18" s="819"/>
      <c r="DF18" s="819"/>
      <c r="DG18" s="819"/>
      <c r="DH18" s="819"/>
      <c r="DI18" s="819"/>
      <c r="DJ18" s="819"/>
      <c r="DK18" s="819"/>
      <c r="DL18" s="819"/>
      <c r="DM18" s="819"/>
      <c r="DN18" s="819"/>
      <c r="DO18" s="819"/>
      <c r="DP18" s="819"/>
      <c r="DQ18" s="819"/>
      <c r="DR18" s="819"/>
      <c r="DS18" s="819"/>
      <c r="DT18" s="819"/>
      <c r="DU18" s="819"/>
      <c r="DV18" s="819"/>
      <c r="DW18" s="819"/>
      <c r="DX18" s="819"/>
      <c r="DZ18" s="578"/>
      <c r="EA18" s="579" t="s">
        <v>64</v>
      </c>
      <c r="EB18" s="325"/>
      <c r="EC18" s="325"/>
      <c r="ED18" s="893" t="e">
        <f>#REF!</f>
        <v>#REF!</v>
      </c>
      <c r="EE18" s="893"/>
      <c r="EF18" s="893"/>
      <c r="EG18" s="893"/>
      <c r="EH18" s="893"/>
      <c r="EI18" s="893"/>
      <c r="EJ18" s="893"/>
      <c r="EK18" s="893"/>
      <c r="EL18" s="893"/>
      <c r="EM18" s="893"/>
      <c r="EN18" s="893"/>
      <c r="EO18" s="893"/>
      <c r="EP18" s="893"/>
      <c r="EQ18" s="893"/>
      <c r="ER18" s="893"/>
      <c r="ES18" s="325"/>
      <c r="ET18" s="579" t="s">
        <v>65</v>
      </c>
      <c r="EU18" s="325"/>
      <c r="EV18" s="325"/>
      <c r="EW18" s="325"/>
      <c r="EX18" s="891" t="e">
        <f>#REF!</f>
        <v>#REF!</v>
      </c>
      <c r="EY18" s="891"/>
      <c r="EZ18" s="891"/>
      <c r="FA18" s="891"/>
      <c r="FB18" s="891"/>
      <c r="FC18" s="891"/>
      <c r="FD18" s="891"/>
      <c r="FE18" s="891"/>
      <c r="FF18" s="325"/>
      <c r="FG18" s="325"/>
      <c r="FH18" s="893" t="e">
        <f>#REF!</f>
        <v>#REF!</v>
      </c>
      <c r="FI18" s="893"/>
      <c r="FJ18" s="893"/>
      <c r="FK18" s="893"/>
      <c r="FL18" s="894"/>
      <c r="FN18" s="248"/>
      <c r="FO18" s="292" t="s">
        <v>670</v>
      </c>
      <c r="FP18" s="248"/>
      <c r="FQ18" s="248"/>
      <c r="FR18" s="248"/>
      <c r="FS18" s="248"/>
      <c r="FT18" s="248"/>
      <c r="FU18" s="927" t="s">
        <v>95</v>
      </c>
      <c r="FV18" s="927"/>
      <c r="FW18" s="248"/>
      <c r="FX18" s="310"/>
      <c r="FY18" s="310"/>
      <c r="FZ18" s="310"/>
      <c r="GA18" s="310"/>
      <c r="GB18" s="310"/>
      <c r="GC18" s="310"/>
      <c r="GD18" s="310"/>
      <c r="GE18" s="310"/>
      <c r="GF18" s="310"/>
      <c r="GG18" s="310"/>
      <c r="GH18" s="310"/>
      <c r="GI18" s="310"/>
      <c r="GJ18" s="310"/>
      <c r="GK18" s="248"/>
      <c r="GL18" s="248"/>
      <c r="GM18" s="248"/>
      <c r="GO18" s="255"/>
      <c r="GP18" s="252" t="s">
        <v>101</v>
      </c>
      <c r="GQ18" s="248"/>
      <c r="GR18" s="248"/>
      <c r="GS18" s="248"/>
      <c r="GT18" s="248"/>
      <c r="GU18" s="248"/>
      <c r="GV18" s="248"/>
      <c r="GW18" s="248"/>
      <c r="GX18" s="248"/>
      <c r="GY18" s="248"/>
      <c r="GZ18" s="248"/>
      <c r="HA18" s="316" t="s">
        <v>102</v>
      </c>
      <c r="HB18" s="248"/>
      <c r="HC18" s="248"/>
      <c r="HD18" s="248"/>
      <c r="HE18" s="248"/>
      <c r="HF18" s="248"/>
    </row>
    <row r="19" spans="1:214" ht="15" customHeight="1" thickBot="1" x14ac:dyDescent="0.3">
      <c r="A19" s="93" t="e">
        <f>#REF!</f>
        <v>#REF!</v>
      </c>
      <c r="B19" s="491" t="e">
        <f>#REF!</f>
        <v>#REF!</v>
      </c>
      <c r="C19" s="93" t="e">
        <f>#REF!</f>
        <v>#REF!</v>
      </c>
      <c r="D19" s="93" t="e">
        <f>#REF!</f>
        <v>#REF!</v>
      </c>
      <c r="E19" s="93" t="e">
        <f>#REF!</f>
        <v>#REF!</v>
      </c>
      <c r="F19" s="492" t="e">
        <f>#REF!</f>
        <v>#REF!</v>
      </c>
      <c r="G19" s="492" t="e">
        <f>#REF!</f>
        <v>#REF!</v>
      </c>
      <c r="H19" s="93" t="e">
        <f>#REF!</f>
        <v>#REF!</v>
      </c>
      <c r="I19" s="493" t="e">
        <f>#REF!</f>
        <v>#REF!</v>
      </c>
      <c r="J19" s="8" t="e">
        <f t="shared" si="0"/>
        <v>#REF!</v>
      </c>
      <c r="K19" s="494" t="e">
        <f>#REF!</f>
        <v>#REF!</v>
      </c>
      <c r="L19" s="494" t="e">
        <f>#REF!</f>
        <v>#REF!</v>
      </c>
      <c r="M19" s="93" t="e">
        <f>#REF!</f>
        <v>#REF!</v>
      </c>
      <c r="N19" s="9" t="e">
        <f t="shared" si="1"/>
        <v>#REF!</v>
      </c>
      <c r="P19" s="409" t="s">
        <v>307</v>
      </c>
      <c r="Q19" s="66" t="e">
        <f>#REF!</f>
        <v>#REF!</v>
      </c>
      <c r="R19" s="66" t="e">
        <f>#REF!</f>
        <v>#REF!</v>
      </c>
      <c r="S19" s="66" t="e">
        <f>#REF!</f>
        <v>#REF!</v>
      </c>
      <c r="T19" s="66" t="e">
        <f>#REF!</f>
        <v>#REF!</v>
      </c>
      <c r="U19" s="66" t="e">
        <f>#REF!</f>
        <v>#REF!</v>
      </c>
      <c r="V19" s="66" t="e">
        <f>#REF!</f>
        <v>#REF!</v>
      </c>
      <c r="W19" s="66" t="e">
        <f>#REF!</f>
        <v>#REF!</v>
      </c>
      <c r="X19" s="818" t="e">
        <f>#REF!</f>
        <v>#REF!</v>
      </c>
      <c r="Y19" s="818"/>
      <c r="Z19" s="818"/>
      <c r="AA19" s="95"/>
      <c r="AB19" s="64"/>
      <c r="AC19" s="107"/>
      <c r="AD19" s="100" t="s">
        <v>121</v>
      </c>
      <c r="AE19" s="100"/>
      <c r="AF19" s="736" t="e">
        <f>#REF!</f>
        <v>#REF!</v>
      </c>
      <c r="AG19" s="737">
        <v>0</v>
      </c>
      <c r="AH19" s="737">
        <v>0</v>
      </c>
      <c r="AI19" s="737">
        <v>0</v>
      </c>
      <c r="AJ19" s="108"/>
      <c r="AK19" s="113"/>
      <c r="AL19" s="661" t="e">
        <f>#REF!</f>
        <v>#REF!</v>
      </c>
      <c r="AM19" s="110"/>
      <c r="AN19" s="131"/>
      <c r="AP19" s="868"/>
      <c r="AQ19" s="750"/>
      <c r="AR19" s="750"/>
      <c r="AS19" s="750"/>
      <c r="AT19" s="382"/>
      <c r="AU19" s="382"/>
      <c r="AV19" s="382"/>
      <c r="AW19" s="382"/>
      <c r="AX19" s="386"/>
      <c r="AY19" s="386"/>
      <c r="AZ19" s="386"/>
      <c r="BA19" s="386"/>
      <c r="BB19" s="386"/>
      <c r="BC19" s="386"/>
      <c r="BD19" s="386"/>
      <c r="BE19" s="386"/>
      <c r="BF19" s="386"/>
      <c r="BG19" s="386"/>
      <c r="BH19" s="386"/>
      <c r="BI19" s="386"/>
      <c r="BJ19" s="384"/>
      <c r="BK19" s="384"/>
      <c r="BL19" s="384"/>
      <c r="BM19" s="384"/>
      <c r="BN19" s="384"/>
      <c r="BO19" s="384"/>
      <c r="BP19" s="384"/>
      <c r="BQ19" s="384"/>
      <c r="BR19" s="384"/>
      <c r="BS19" s="384"/>
      <c r="BT19" s="384"/>
      <c r="BU19" s="387"/>
      <c r="BV19" s="402"/>
      <c r="BW19" s="511" t="s">
        <v>793</v>
      </c>
      <c r="BX19" s="191"/>
      <c r="BY19" s="181"/>
      <c r="BZ19" s="87"/>
      <c r="CA19" s="87"/>
      <c r="CB19" s="555"/>
      <c r="CC19" s="702" t="e">
        <f>#REF!</f>
        <v>#REF!</v>
      </c>
      <c r="CD19" s="703"/>
      <c r="CE19" s="703"/>
      <c r="CF19" s="703"/>
      <c r="CG19" s="704"/>
      <c r="CI19" s="572" t="e">
        <f>#REF!</f>
        <v>#REF!</v>
      </c>
      <c r="CJ19" s="820" t="s">
        <v>290</v>
      </c>
      <c r="CK19" s="820"/>
      <c r="CL19" s="821" t="e">
        <f>#REF!</f>
        <v>#REF!</v>
      </c>
      <c r="CM19" s="821"/>
      <c r="CN19" s="821"/>
      <c r="CO19" s="821"/>
      <c r="CP19" s="821"/>
      <c r="CQ19" s="821"/>
      <c r="CR19" s="821"/>
      <c r="CS19" s="806" t="e">
        <f>#REF!</f>
        <v>#REF!</v>
      </c>
      <c r="CT19" s="806"/>
      <c r="CU19" s="806"/>
      <c r="CV19" s="806"/>
      <c r="CW19" s="806"/>
      <c r="CX19" s="806"/>
      <c r="CY19" s="806"/>
      <c r="CZ19" s="807" t="e">
        <f>#REF!</f>
        <v>#REF!</v>
      </c>
      <c r="DA19" s="807"/>
      <c r="DB19" s="807"/>
      <c r="DC19" s="570" t="e">
        <f>#REF!</f>
        <v>#REF!</v>
      </c>
      <c r="DD19" s="806" t="e">
        <f>#REF!</f>
        <v>#REF!</v>
      </c>
      <c r="DE19" s="806"/>
      <c r="DF19" s="806"/>
      <c r="DG19" s="806"/>
      <c r="DH19" s="806"/>
      <c r="DI19" s="806"/>
      <c r="DJ19" s="807" t="e">
        <f>#REF!</f>
        <v>#REF!</v>
      </c>
      <c r="DK19" s="807"/>
      <c r="DL19" s="807"/>
      <c r="DM19" s="801" t="e">
        <f>#REF!</f>
        <v>#REF!</v>
      </c>
      <c r="DN19" s="801"/>
      <c r="DO19" s="801"/>
      <c r="DP19" s="801"/>
      <c r="DQ19" s="801" t="e">
        <f>#REF!</f>
        <v>#REF!</v>
      </c>
      <c r="DR19" s="801"/>
      <c r="DS19" s="801" t="e">
        <f>#REF!</f>
        <v>#REF!</v>
      </c>
      <c r="DT19" s="801"/>
      <c r="DU19" s="801"/>
      <c r="DV19" s="801"/>
      <c r="DW19" s="801"/>
      <c r="DX19" s="571" t="e">
        <f>#REF!</f>
        <v>#REF!</v>
      </c>
      <c r="DZ19" s="578"/>
      <c r="EA19" s="325"/>
      <c r="EB19" s="325"/>
      <c r="EC19" s="325"/>
      <c r="ED19" s="325"/>
      <c r="EE19" s="325"/>
      <c r="EF19" s="325"/>
      <c r="EG19" s="325"/>
      <c r="EH19" s="325"/>
      <c r="EI19" s="325"/>
      <c r="EJ19" s="325"/>
      <c r="EK19" s="325"/>
      <c r="EL19" s="325"/>
      <c r="EM19" s="325"/>
      <c r="EN19" s="325"/>
      <c r="EO19" s="325"/>
      <c r="EP19" s="325"/>
      <c r="EQ19" s="325"/>
      <c r="ER19" s="325"/>
      <c r="ES19" s="325"/>
      <c r="ET19" s="325"/>
      <c r="EU19" s="325"/>
      <c r="EV19" s="325"/>
      <c r="EW19" s="325"/>
      <c r="EX19" s="325"/>
      <c r="EY19" s="901" t="s">
        <v>66</v>
      </c>
      <c r="EZ19" s="901"/>
      <c r="FA19" s="901"/>
      <c r="FB19" s="901"/>
      <c r="FC19" s="901"/>
      <c r="FD19" s="901"/>
      <c r="FE19" s="325"/>
      <c r="FF19" s="325"/>
      <c r="FG19" s="325"/>
      <c r="FH19" s="901" t="s">
        <v>67</v>
      </c>
      <c r="FI19" s="901"/>
      <c r="FJ19" s="901"/>
      <c r="FK19" s="901"/>
      <c r="FL19" s="902"/>
      <c r="FN19" s="248"/>
      <c r="FO19" s="252"/>
      <c r="FP19" s="248"/>
      <c r="FQ19" s="248"/>
      <c r="FR19" s="248"/>
      <c r="FS19" s="248"/>
      <c r="FT19" s="248"/>
      <c r="FU19" s="248"/>
      <c r="FV19" s="248"/>
      <c r="FW19" s="248"/>
      <c r="FX19" s="248"/>
      <c r="FY19" s="248"/>
      <c r="FZ19" s="248"/>
      <c r="GA19" s="248"/>
      <c r="GB19" s="248"/>
      <c r="GC19" s="248"/>
      <c r="GD19" s="248"/>
      <c r="GE19" s="248"/>
      <c r="GF19" s="248"/>
      <c r="GG19" s="248"/>
      <c r="GH19" s="248"/>
      <c r="GI19" s="248"/>
      <c r="GJ19" s="248"/>
      <c r="GK19" s="248"/>
      <c r="GL19" s="248"/>
      <c r="GM19" s="248"/>
      <c r="GO19" s="255"/>
      <c r="GP19" s="940" t="e">
        <f>#REF!</f>
        <v>#REF!</v>
      </c>
      <c r="GQ19" s="940"/>
      <c r="GR19" s="940"/>
      <c r="GS19" s="940"/>
      <c r="GT19" s="940"/>
      <c r="GU19" s="940"/>
      <c r="GV19" s="940"/>
      <c r="GW19" s="940"/>
      <c r="GX19" s="940"/>
      <c r="GY19" s="940"/>
      <c r="GZ19" s="940"/>
      <c r="HA19" s="940"/>
      <c r="HB19" s="940"/>
      <c r="HC19" s="940"/>
      <c r="HD19" s="940"/>
      <c r="HE19" s="940"/>
      <c r="HF19" s="940"/>
    </row>
    <row r="20" spans="1:214" ht="15" customHeight="1" thickBot="1" x14ac:dyDescent="0.3">
      <c r="A20" s="93" t="e">
        <f>#REF!</f>
        <v>#REF!</v>
      </c>
      <c r="B20" s="491" t="e">
        <f>#REF!</f>
        <v>#REF!</v>
      </c>
      <c r="C20" s="93" t="e">
        <f>#REF!</f>
        <v>#REF!</v>
      </c>
      <c r="D20" s="93" t="e">
        <f>#REF!</f>
        <v>#REF!</v>
      </c>
      <c r="E20" s="93" t="e">
        <f>#REF!</f>
        <v>#REF!</v>
      </c>
      <c r="F20" s="492" t="e">
        <f>#REF!</f>
        <v>#REF!</v>
      </c>
      <c r="G20" s="492" t="e">
        <f>#REF!</f>
        <v>#REF!</v>
      </c>
      <c r="H20" s="93" t="e">
        <f>#REF!</f>
        <v>#REF!</v>
      </c>
      <c r="I20" s="493" t="e">
        <f>#REF!</f>
        <v>#REF!</v>
      </c>
      <c r="J20" s="8" t="e">
        <f t="shared" si="0"/>
        <v>#REF!</v>
      </c>
      <c r="K20" s="494" t="e">
        <f>#REF!</f>
        <v>#REF!</v>
      </c>
      <c r="L20" s="494" t="e">
        <f>#REF!</f>
        <v>#REF!</v>
      </c>
      <c r="M20" s="93" t="e">
        <f>#REF!</f>
        <v>#REF!</v>
      </c>
      <c r="N20" s="9" t="e">
        <f t="shared" si="1"/>
        <v>#REF!</v>
      </c>
      <c r="P20" s="409" t="s">
        <v>308</v>
      </c>
      <c r="Q20" s="66" t="e">
        <f>#REF!</f>
        <v>#REF!</v>
      </c>
      <c r="R20" s="66" t="e">
        <f>#REF!</f>
        <v>#REF!</v>
      </c>
      <c r="S20" s="66" t="e">
        <f>#REF!</f>
        <v>#REF!</v>
      </c>
      <c r="T20" s="66" t="e">
        <f>#REF!</f>
        <v>#REF!</v>
      </c>
      <c r="U20" s="66" t="e">
        <f>#REF!</f>
        <v>#REF!</v>
      </c>
      <c r="V20" s="66" t="e">
        <f>#REF!</f>
        <v>#REF!</v>
      </c>
      <c r="W20" s="66" t="e">
        <f>#REF!</f>
        <v>#REF!</v>
      </c>
      <c r="X20" s="818" t="e">
        <f>#REF!</f>
        <v>#REF!</v>
      </c>
      <c r="Y20" s="818"/>
      <c r="Z20" s="818"/>
      <c r="AA20" s="95"/>
      <c r="AB20" s="64"/>
      <c r="AC20" s="116" t="s">
        <v>122</v>
      </c>
      <c r="AD20" s="117"/>
      <c r="AE20" s="117"/>
      <c r="AF20" s="117"/>
      <c r="AG20" s="117"/>
      <c r="AH20" s="117"/>
      <c r="AI20" s="117"/>
      <c r="AJ20" s="117"/>
      <c r="AK20" s="117"/>
      <c r="AL20" s="117"/>
      <c r="AM20" s="118"/>
      <c r="AN20" s="662" t="e">
        <f>SUM(AL16:AL19)</f>
        <v>#REF!</v>
      </c>
      <c r="AP20" s="868"/>
      <c r="AQ20" s="750"/>
      <c r="AR20" s="750"/>
      <c r="AS20" s="750"/>
      <c r="AT20" s="532"/>
      <c r="AU20" s="531" t="e">
        <f>#REF!</f>
        <v>#REF!</v>
      </c>
      <c r="AV20" s="532"/>
      <c r="AW20" s="531" t="e">
        <f>#REF!</f>
        <v>#REF!</v>
      </c>
      <c r="AX20" s="382" t="s">
        <v>710</v>
      </c>
      <c r="AY20" s="386"/>
      <c r="AZ20" s="386"/>
      <c r="BA20" s="384"/>
      <c r="BB20" s="531" t="e">
        <f>#REF!</f>
        <v>#REF!</v>
      </c>
      <c r="BC20" s="382"/>
      <c r="BD20" s="531" t="e">
        <f>#REF!</f>
        <v>#REF!</v>
      </c>
      <c r="BE20" s="385" t="s">
        <v>708</v>
      </c>
      <c r="BF20" s="386"/>
      <c r="BG20" s="386"/>
      <c r="BH20" s="386"/>
      <c r="BI20" s="386"/>
      <c r="BJ20" s="384"/>
      <c r="BK20" s="384"/>
      <c r="BL20" s="384"/>
      <c r="BM20" s="384"/>
      <c r="BN20" s="384"/>
      <c r="BO20" s="384"/>
      <c r="BP20" s="384"/>
      <c r="BQ20" s="384"/>
      <c r="BR20" s="384"/>
      <c r="BS20" s="384"/>
      <c r="BT20" s="384"/>
      <c r="BU20" s="387"/>
      <c r="BV20" s="402"/>
      <c r="BW20" s="183" t="s">
        <v>168</v>
      </c>
      <c r="BX20" s="180"/>
      <c r="BY20" s="558" t="e">
        <f>#REF!</f>
        <v>#REF!</v>
      </c>
      <c r="BZ20" s="197"/>
      <c r="CA20" s="194"/>
      <c r="CB20" s="555"/>
      <c r="CC20" s="702" t="e">
        <f>#REF!</f>
        <v>#REF!</v>
      </c>
      <c r="CD20" s="703"/>
      <c r="CE20" s="703"/>
      <c r="CF20" s="703"/>
      <c r="CG20" s="704"/>
      <c r="CI20" s="572" t="e">
        <f>#REF!</f>
        <v>#REF!</v>
      </c>
      <c r="CJ20" s="801" t="e">
        <f>#REF!</f>
        <v>#REF!</v>
      </c>
      <c r="CK20" s="801"/>
      <c r="CL20" s="801"/>
      <c r="CM20" s="801"/>
      <c r="CN20" s="801"/>
      <c r="CO20" s="801"/>
      <c r="CP20" s="801"/>
      <c r="CQ20" s="801"/>
      <c r="CR20" s="801"/>
      <c r="CS20" s="806" t="e">
        <f>#REF!</f>
        <v>#REF!</v>
      </c>
      <c r="CT20" s="806"/>
      <c r="CU20" s="806"/>
      <c r="CV20" s="806"/>
      <c r="CW20" s="806"/>
      <c r="CX20" s="806"/>
      <c r="CY20" s="806"/>
      <c r="CZ20" s="807" t="e">
        <f>#REF!</f>
        <v>#REF!</v>
      </c>
      <c r="DA20" s="807"/>
      <c r="DB20" s="807"/>
      <c r="DC20" s="570" t="e">
        <f>#REF!</f>
        <v>#REF!</v>
      </c>
      <c r="DD20" s="806" t="e">
        <f>#REF!</f>
        <v>#REF!</v>
      </c>
      <c r="DE20" s="806"/>
      <c r="DF20" s="806"/>
      <c r="DG20" s="806"/>
      <c r="DH20" s="806"/>
      <c r="DI20" s="806"/>
      <c r="DJ20" s="807" t="e">
        <f>#REF!</f>
        <v>#REF!</v>
      </c>
      <c r="DK20" s="807"/>
      <c r="DL20" s="807"/>
      <c r="DM20" s="801" t="e">
        <f>#REF!</f>
        <v>#REF!</v>
      </c>
      <c r="DN20" s="801"/>
      <c r="DO20" s="801"/>
      <c r="DP20" s="801"/>
      <c r="DQ20" s="801" t="e">
        <f>#REF!</f>
        <v>#REF!</v>
      </c>
      <c r="DR20" s="801"/>
      <c r="DS20" s="801" t="e">
        <f>#REF!</f>
        <v>#REF!</v>
      </c>
      <c r="DT20" s="801"/>
      <c r="DU20" s="801"/>
      <c r="DV20" s="801"/>
      <c r="DW20" s="801"/>
      <c r="DX20" s="571" t="e">
        <f>#REF!</f>
        <v>#REF!</v>
      </c>
      <c r="DZ20" s="578"/>
      <c r="EA20" s="579" t="s">
        <v>69</v>
      </c>
      <c r="EB20" s="325"/>
      <c r="EC20" s="325"/>
      <c r="ED20" s="889" t="e">
        <f>#REF!</f>
        <v>#REF!</v>
      </c>
      <c r="EE20" s="890"/>
      <c r="EF20" s="890"/>
      <c r="EG20" s="890"/>
      <c r="EH20" s="890"/>
      <c r="EI20" s="890"/>
      <c r="EJ20" s="890"/>
      <c r="EK20" s="890"/>
      <c r="EL20" s="890"/>
      <c r="EM20" s="890"/>
      <c r="EN20" s="890"/>
      <c r="EO20" s="890"/>
      <c r="EP20" s="890"/>
      <c r="EQ20" s="890"/>
      <c r="ER20" s="890"/>
      <c r="ES20" s="890"/>
      <c r="ET20" s="890"/>
      <c r="EU20" s="890"/>
      <c r="EV20" s="890"/>
      <c r="EW20" s="325"/>
      <c r="EX20" s="891" t="e">
        <f>#REF!</f>
        <v>#REF!</v>
      </c>
      <c r="EY20" s="891"/>
      <c r="EZ20" s="891"/>
      <c r="FA20" s="891"/>
      <c r="FB20" s="891"/>
      <c r="FC20" s="891"/>
      <c r="FD20" s="891"/>
      <c r="FE20" s="891"/>
      <c r="FF20" s="325"/>
      <c r="FG20" s="325"/>
      <c r="FH20" s="325"/>
      <c r="FI20" s="325"/>
      <c r="FJ20" s="325"/>
      <c r="FK20" s="325"/>
      <c r="FL20" s="580"/>
      <c r="FN20" s="255" t="s">
        <v>76</v>
      </c>
      <c r="FO20" s="911" t="s">
        <v>729</v>
      </c>
      <c r="FP20" s="912"/>
      <c r="FQ20" s="912"/>
      <c r="FR20" s="912"/>
      <c r="FS20" s="912"/>
      <c r="FT20" s="912"/>
      <c r="FU20" s="912"/>
      <c r="FV20" s="912"/>
      <c r="FW20" s="912"/>
      <c r="FX20" s="912"/>
      <c r="FY20" s="912"/>
      <c r="FZ20" s="912"/>
      <c r="GA20" s="912"/>
      <c r="GB20" s="912"/>
      <c r="GC20" s="912"/>
      <c r="GD20" s="912"/>
      <c r="GE20" s="912"/>
      <c r="GF20" s="912"/>
      <c r="GG20" s="912"/>
      <c r="GH20" s="912"/>
      <c r="GI20" s="912"/>
      <c r="GJ20" s="912"/>
      <c r="GK20" s="912"/>
      <c r="GL20" s="912"/>
      <c r="GM20" s="913"/>
      <c r="GO20" s="255"/>
      <c r="GP20" s="252" t="s">
        <v>92</v>
      </c>
      <c r="GQ20" s="248"/>
      <c r="GR20" s="248"/>
      <c r="GS20" s="248"/>
      <c r="GT20" s="248"/>
      <c r="GU20" s="248"/>
      <c r="GV20" s="248"/>
      <c r="GW20" s="248"/>
      <c r="GX20" s="248"/>
      <c r="GY20" s="248"/>
      <c r="GZ20" s="248"/>
      <c r="HA20" s="248"/>
      <c r="HB20" s="248"/>
      <c r="HC20" s="248"/>
      <c r="HD20" s="248"/>
      <c r="HE20" s="248"/>
      <c r="HF20" s="248"/>
    </row>
    <row r="21" spans="1:214" ht="15" customHeight="1" thickBot="1" x14ac:dyDescent="0.3">
      <c r="A21" s="93" t="e">
        <f>#REF!</f>
        <v>#REF!</v>
      </c>
      <c r="B21" s="491" t="e">
        <f>#REF!</f>
        <v>#REF!</v>
      </c>
      <c r="C21" s="93" t="e">
        <f>#REF!</f>
        <v>#REF!</v>
      </c>
      <c r="D21" s="93" t="e">
        <f>#REF!</f>
        <v>#REF!</v>
      </c>
      <c r="E21" s="93" t="e">
        <f>#REF!</f>
        <v>#REF!</v>
      </c>
      <c r="F21" s="492" t="e">
        <f>#REF!</f>
        <v>#REF!</v>
      </c>
      <c r="G21" s="492" t="e">
        <f>#REF!</f>
        <v>#REF!</v>
      </c>
      <c r="H21" s="93" t="e">
        <f>#REF!</f>
        <v>#REF!</v>
      </c>
      <c r="I21" s="493" t="e">
        <f>#REF!</f>
        <v>#REF!</v>
      </c>
      <c r="J21" s="8" t="e">
        <f t="shared" si="0"/>
        <v>#REF!</v>
      </c>
      <c r="K21" s="494" t="e">
        <f>#REF!</f>
        <v>#REF!</v>
      </c>
      <c r="L21" s="494" t="e">
        <f>#REF!</f>
        <v>#REF!</v>
      </c>
      <c r="M21" s="93" t="e">
        <f>#REF!</f>
        <v>#REF!</v>
      </c>
      <c r="N21" s="9" t="e">
        <f t="shared" si="1"/>
        <v>#REF!</v>
      </c>
      <c r="P21" s="409" t="s">
        <v>309</v>
      </c>
      <c r="Q21" s="66" t="e">
        <f>#REF!</f>
        <v>#REF!</v>
      </c>
      <c r="R21" s="73"/>
      <c r="S21" s="66" t="e">
        <f>#REF!</f>
        <v>#REF!</v>
      </c>
      <c r="T21" s="66" t="e">
        <f>#REF!</f>
        <v>#REF!</v>
      </c>
      <c r="U21" s="66" t="e">
        <f>#REF!</f>
        <v>#REF!</v>
      </c>
      <c r="V21" s="66" t="e">
        <f>#REF!</f>
        <v>#REF!</v>
      </c>
      <c r="W21" s="66" t="e">
        <f>#REF!</f>
        <v>#REF!</v>
      </c>
      <c r="X21" s="818" t="e">
        <f>#REF!</f>
        <v>#REF!</v>
      </c>
      <c r="Y21" s="818"/>
      <c r="Z21" s="818"/>
      <c r="AA21" s="95"/>
      <c r="AB21" s="64"/>
      <c r="AC21" s="128" t="s">
        <v>123</v>
      </c>
      <c r="AD21" s="100"/>
      <c r="AE21" s="100"/>
      <c r="AF21" s="100"/>
      <c r="AG21" s="100"/>
      <c r="AH21" s="100"/>
      <c r="AI21" s="100"/>
      <c r="AJ21" s="100"/>
      <c r="AK21" s="132"/>
      <c r="AL21" s="663"/>
      <c r="AM21" s="110"/>
      <c r="AN21" s="129"/>
      <c r="AP21" s="401"/>
      <c r="AQ21" s="382"/>
      <c r="AR21" s="382"/>
      <c r="AS21" s="382"/>
      <c r="AT21" s="382"/>
      <c r="AU21" s="382"/>
      <c r="AV21" s="382"/>
      <c r="AW21" s="382"/>
      <c r="AX21" s="386"/>
      <c r="AY21" s="386"/>
      <c r="AZ21" s="386"/>
      <c r="BA21" s="386"/>
      <c r="BB21" s="386"/>
      <c r="BC21" s="386"/>
      <c r="BD21" s="386"/>
      <c r="BE21" s="386"/>
      <c r="BF21" s="386"/>
      <c r="BG21" s="386"/>
      <c r="BH21" s="386"/>
      <c r="BI21" s="386"/>
      <c r="BJ21" s="384"/>
      <c r="BK21" s="384"/>
      <c r="BL21" s="384"/>
      <c r="BM21" s="384"/>
      <c r="BN21" s="384"/>
      <c r="BO21" s="384"/>
      <c r="BP21" s="384"/>
      <c r="BQ21" s="384"/>
      <c r="BR21" s="384"/>
      <c r="BS21" s="384"/>
      <c r="BT21" s="384"/>
      <c r="BU21" s="387"/>
      <c r="BV21" s="96"/>
      <c r="BW21" s="183" t="s">
        <v>169</v>
      </c>
      <c r="BX21" s="180"/>
      <c r="BY21" s="558" t="e">
        <f>#REF!</f>
        <v>#REF!</v>
      </c>
      <c r="BZ21" s="202"/>
      <c r="CA21" s="198"/>
      <c r="CB21" s="555"/>
      <c r="CC21" s="702" t="e">
        <f>#REF!</f>
        <v>#REF!</v>
      </c>
      <c r="CD21" s="703"/>
      <c r="CE21" s="703"/>
      <c r="CF21" s="703"/>
      <c r="CG21" s="704"/>
      <c r="CI21" s="572" t="e">
        <f>#REF!</f>
        <v>#REF!</v>
      </c>
      <c r="CJ21" s="801" t="e">
        <f>#REF!</f>
        <v>#REF!</v>
      </c>
      <c r="CK21" s="801"/>
      <c r="CL21" s="801"/>
      <c r="CM21" s="801"/>
      <c r="CN21" s="801"/>
      <c r="CO21" s="801"/>
      <c r="CP21" s="801"/>
      <c r="CQ21" s="801"/>
      <c r="CR21" s="801"/>
      <c r="CS21" s="806" t="e">
        <f>#REF!</f>
        <v>#REF!</v>
      </c>
      <c r="CT21" s="806"/>
      <c r="CU21" s="806"/>
      <c r="CV21" s="806"/>
      <c r="CW21" s="806"/>
      <c r="CX21" s="806"/>
      <c r="CY21" s="806"/>
      <c r="CZ21" s="807" t="e">
        <f>#REF!</f>
        <v>#REF!</v>
      </c>
      <c r="DA21" s="807"/>
      <c r="DB21" s="807"/>
      <c r="DC21" s="570" t="e">
        <f>#REF!</f>
        <v>#REF!</v>
      </c>
      <c r="DD21" s="806" t="e">
        <f>#REF!</f>
        <v>#REF!</v>
      </c>
      <c r="DE21" s="806"/>
      <c r="DF21" s="806"/>
      <c r="DG21" s="806"/>
      <c r="DH21" s="806"/>
      <c r="DI21" s="806"/>
      <c r="DJ21" s="807" t="e">
        <f>#REF!</f>
        <v>#REF!</v>
      </c>
      <c r="DK21" s="807"/>
      <c r="DL21" s="807"/>
      <c r="DM21" s="801" t="e">
        <f>#REF!</f>
        <v>#REF!</v>
      </c>
      <c r="DN21" s="801"/>
      <c r="DO21" s="801"/>
      <c r="DP21" s="801"/>
      <c r="DQ21" s="801" t="e">
        <f>#REF!</f>
        <v>#REF!</v>
      </c>
      <c r="DR21" s="801"/>
      <c r="DS21" s="801" t="e">
        <f>#REF!</f>
        <v>#REF!</v>
      </c>
      <c r="DT21" s="801"/>
      <c r="DU21" s="801"/>
      <c r="DV21" s="801"/>
      <c r="DW21" s="801"/>
      <c r="DX21" s="571" t="e">
        <f>#REF!</f>
        <v>#REF!</v>
      </c>
      <c r="DZ21" s="585"/>
      <c r="EA21" s="586"/>
      <c r="EB21" s="586"/>
      <c r="EC21" s="586"/>
      <c r="ED21" s="586"/>
      <c r="EE21" s="586"/>
      <c r="EF21" s="586"/>
      <c r="EG21" s="586"/>
      <c r="EH21" s="586"/>
      <c r="EI21" s="586"/>
      <c r="EJ21" s="586"/>
      <c r="EK21" s="586"/>
      <c r="EL21" s="586"/>
      <c r="EM21" s="586"/>
      <c r="EN21" s="586"/>
      <c r="EO21" s="586"/>
      <c r="EP21" s="586"/>
      <c r="EQ21" s="586"/>
      <c r="ER21" s="586"/>
      <c r="ES21" s="586"/>
      <c r="ET21" s="586"/>
      <c r="EU21" s="586"/>
      <c r="EV21" s="586"/>
      <c r="EW21" s="586"/>
      <c r="EX21" s="586"/>
      <c r="EY21" s="905" t="s">
        <v>68</v>
      </c>
      <c r="EZ21" s="905"/>
      <c r="FA21" s="905"/>
      <c r="FB21" s="905"/>
      <c r="FC21" s="905"/>
      <c r="FD21" s="905"/>
      <c r="FE21" s="586"/>
      <c r="FF21" s="586"/>
      <c r="FG21" s="586"/>
      <c r="FH21" s="586"/>
      <c r="FI21" s="586"/>
      <c r="FJ21" s="586"/>
      <c r="FK21" s="586"/>
      <c r="FL21" s="588"/>
      <c r="FN21" s="255"/>
      <c r="FO21" s="248"/>
      <c r="FP21" s="248"/>
      <c r="FQ21" s="248"/>
      <c r="FR21" s="248"/>
      <c r="FS21" s="248"/>
      <c r="FT21" s="248"/>
      <c r="FU21" s="248"/>
      <c r="FV21" s="248"/>
      <c r="FW21" s="248"/>
      <c r="FX21" s="248"/>
      <c r="FY21" s="248"/>
      <c r="FZ21" s="248"/>
      <c r="GA21" s="248"/>
      <c r="GB21" s="248"/>
      <c r="GC21" s="248"/>
      <c r="GD21" s="248"/>
      <c r="GE21" s="248"/>
      <c r="GF21" s="250"/>
      <c r="GG21" s="250"/>
      <c r="GH21" s="250"/>
      <c r="GI21" s="250"/>
      <c r="GJ21" s="250"/>
      <c r="GK21" s="250"/>
      <c r="GL21" s="250"/>
      <c r="GM21" s="250"/>
      <c r="GO21" s="255"/>
      <c r="GP21" s="940" t="e">
        <f>#REF!</f>
        <v>#REF!</v>
      </c>
      <c r="GQ21" s="940"/>
      <c r="GR21" s="940"/>
      <c r="GS21" s="940"/>
      <c r="GT21" s="940"/>
      <c r="GU21" s="940"/>
      <c r="GV21" s="940"/>
      <c r="GW21" s="940"/>
      <c r="GX21" s="513"/>
      <c r="GY21" s="648" t="e">
        <f>#REF!</f>
        <v>#REF!</v>
      </c>
      <c r="GZ21" s="248"/>
      <c r="HA21" s="915" t="e">
        <f>#REF!</f>
        <v>#REF!</v>
      </c>
      <c r="HB21" s="915"/>
      <c r="HC21" s="592"/>
      <c r="HD21" s="940" t="e">
        <f>#REF!</f>
        <v>#REF!</v>
      </c>
      <c r="HE21" s="940"/>
      <c r="HF21" s="940"/>
    </row>
    <row r="22" spans="1:214" ht="15" customHeight="1" thickBot="1" x14ac:dyDescent="0.3">
      <c r="A22" s="93" t="e">
        <f>#REF!</f>
        <v>#REF!</v>
      </c>
      <c r="B22" s="491" t="e">
        <f>#REF!</f>
        <v>#REF!</v>
      </c>
      <c r="C22" s="93" t="e">
        <f>#REF!</f>
        <v>#REF!</v>
      </c>
      <c r="D22" s="93" t="e">
        <f>#REF!</f>
        <v>#REF!</v>
      </c>
      <c r="E22" s="93" t="e">
        <f>#REF!</f>
        <v>#REF!</v>
      </c>
      <c r="F22" s="492" t="e">
        <f>#REF!</f>
        <v>#REF!</v>
      </c>
      <c r="G22" s="492" t="e">
        <f>#REF!</f>
        <v>#REF!</v>
      </c>
      <c r="H22" s="93" t="e">
        <f>#REF!</f>
        <v>#REF!</v>
      </c>
      <c r="I22" s="493" t="e">
        <f>#REF!</f>
        <v>#REF!</v>
      </c>
      <c r="J22" s="8" t="e">
        <f t="shared" si="0"/>
        <v>#REF!</v>
      </c>
      <c r="K22" s="494" t="e">
        <f>#REF!</f>
        <v>#REF!</v>
      </c>
      <c r="L22" s="494" t="e">
        <f>#REF!</f>
        <v>#REF!</v>
      </c>
      <c r="M22" s="93" t="e">
        <f>#REF!</f>
        <v>#REF!</v>
      </c>
      <c r="N22" s="9" t="e">
        <f t="shared" si="1"/>
        <v>#REF!</v>
      </c>
      <c r="P22" s="409" t="s">
        <v>310</v>
      </c>
      <c r="Q22" s="66" t="e">
        <f>#REF!</f>
        <v>#REF!</v>
      </c>
      <c r="R22" s="73"/>
      <c r="S22" s="66" t="e">
        <f>#REF!</f>
        <v>#REF!</v>
      </c>
      <c r="T22" s="66" t="e">
        <f>#REF!</f>
        <v>#REF!</v>
      </c>
      <c r="U22" s="66" t="e">
        <f>#REF!</f>
        <v>#REF!</v>
      </c>
      <c r="V22" s="66" t="e">
        <f>#REF!</f>
        <v>#REF!</v>
      </c>
      <c r="W22" s="66" t="e">
        <f>#REF!</f>
        <v>#REF!</v>
      </c>
      <c r="X22" s="818" t="e">
        <f>#REF!</f>
        <v>#REF!</v>
      </c>
      <c r="Y22" s="818"/>
      <c r="Z22" s="818"/>
      <c r="AA22" s="95"/>
      <c r="AB22" s="64"/>
      <c r="AC22" s="107"/>
      <c r="AD22" s="100" t="s">
        <v>124</v>
      </c>
      <c r="AE22" s="100"/>
      <c r="AF22" s="100"/>
      <c r="AG22" s="100"/>
      <c r="AH22" s="100"/>
      <c r="AI22" s="102"/>
      <c r="AJ22" s="108" t="s">
        <v>109</v>
      </c>
      <c r="AK22" s="113"/>
      <c r="AL22" s="661" t="e">
        <f>#REF!</f>
        <v>#REF!</v>
      </c>
      <c r="AM22" s="110"/>
      <c r="AN22" s="129"/>
      <c r="AP22" s="401"/>
      <c r="AQ22" s="382"/>
      <c r="AR22" s="382"/>
      <c r="AS22" s="382"/>
      <c r="AT22" s="532"/>
      <c r="AU22" s="531" t="e">
        <f>#REF!</f>
        <v>#REF!</v>
      </c>
      <c r="AV22" s="532"/>
      <c r="AW22" s="531" t="e">
        <f>#REF!</f>
        <v>#REF!</v>
      </c>
      <c r="AX22" s="382" t="s">
        <v>711</v>
      </c>
      <c r="AY22" s="386"/>
      <c r="AZ22" s="386"/>
      <c r="BA22" s="386"/>
      <c r="BB22" s="386"/>
      <c r="BC22" s="386"/>
      <c r="BD22" s="386"/>
      <c r="BE22" s="386"/>
      <c r="BF22" s="386"/>
      <c r="BG22" s="386"/>
      <c r="BH22" s="386"/>
      <c r="BI22" s="386"/>
      <c r="BJ22" s="384"/>
      <c r="BK22" s="384"/>
      <c r="BL22" s="384"/>
      <c r="BM22" s="384"/>
      <c r="BN22" s="384"/>
      <c r="BO22" s="384"/>
      <c r="BP22" s="384"/>
      <c r="BQ22" s="384"/>
      <c r="BR22" s="384"/>
      <c r="BS22" s="384"/>
      <c r="BT22" s="384"/>
      <c r="BU22" s="387"/>
      <c r="BV22" s="96"/>
      <c r="BW22" s="183" t="s">
        <v>170</v>
      </c>
      <c r="BX22" s="180"/>
      <c r="BY22" s="558" t="e">
        <f>#REF!</f>
        <v>#REF!</v>
      </c>
      <c r="BZ22" s="202"/>
      <c r="CA22" s="198"/>
      <c r="CB22" s="555"/>
      <c r="CC22" s="702" t="e">
        <f>#REF!</f>
        <v>#REF!</v>
      </c>
      <c r="CD22" s="703"/>
      <c r="CE22" s="703"/>
      <c r="CF22" s="703"/>
      <c r="CG22" s="704"/>
      <c r="CI22" s="813" t="s">
        <v>286</v>
      </c>
      <c r="CJ22" s="813"/>
      <c r="CK22" s="813"/>
      <c r="CL22" s="813"/>
      <c r="CM22" s="813"/>
      <c r="CN22" s="813"/>
      <c r="CO22" s="813"/>
      <c r="CP22" s="813"/>
      <c r="CQ22" s="813"/>
      <c r="CR22" s="813"/>
      <c r="CS22" s="813"/>
      <c r="CT22" s="813"/>
      <c r="CU22" s="813"/>
      <c r="CV22" s="813"/>
      <c r="CW22" s="813"/>
      <c r="CX22" s="813"/>
      <c r="CY22" s="813"/>
      <c r="CZ22" s="813"/>
      <c r="DA22" s="813"/>
      <c r="DB22" s="813"/>
      <c r="DC22" s="813"/>
      <c r="DD22" s="813"/>
      <c r="DE22" s="813"/>
      <c r="DF22" s="813"/>
      <c r="DG22" s="813"/>
      <c r="DH22" s="813"/>
      <c r="DI22" s="813"/>
      <c r="DJ22" s="813"/>
      <c r="DK22" s="813"/>
      <c r="DL22" s="813"/>
      <c r="DM22" s="813"/>
      <c r="DN22" s="813"/>
      <c r="DO22" s="813"/>
      <c r="DP22" s="813"/>
      <c r="DQ22" s="813"/>
      <c r="DR22" s="813"/>
      <c r="DS22" s="813"/>
      <c r="DT22" s="813"/>
      <c r="DU22" s="813"/>
      <c r="DV22" s="813"/>
      <c r="DW22" s="813"/>
      <c r="DX22" s="813"/>
      <c r="DZ22" s="589"/>
      <c r="EA22" s="589"/>
      <c r="EB22" s="589"/>
      <c r="EC22" s="589"/>
      <c r="ED22" s="589"/>
      <c r="EE22" s="589"/>
      <c r="EF22" s="589"/>
      <c r="EG22" s="589"/>
      <c r="EH22" s="589"/>
      <c r="EI22" s="589"/>
      <c r="EJ22" s="589"/>
      <c r="EK22" s="589"/>
      <c r="EL22" s="589"/>
      <c r="EM22" s="589"/>
      <c r="EN22" s="589"/>
      <c r="EO22" s="589"/>
      <c r="EP22" s="589"/>
      <c r="EQ22" s="589"/>
      <c r="ER22" s="589"/>
      <c r="ES22" s="589"/>
      <c r="ET22" s="589"/>
      <c r="EU22" s="589"/>
      <c r="EV22" s="589"/>
      <c r="EW22" s="589"/>
      <c r="EX22" s="589"/>
      <c r="EY22" s="590"/>
      <c r="EZ22" s="590"/>
      <c r="FA22" s="590"/>
      <c r="FB22" s="590"/>
      <c r="FC22" s="590"/>
      <c r="FD22" s="590"/>
      <c r="FE22" s="589"/>
      <c r="FF22" s="589"/>
      <c r="FG22" s="589"/>
      <c r="FH22" s="589"/>
      <c r="FI22" s="589"/>
      <c r="FJ22" s="589"/>
      <c r="FK22" s="589"/>
      <c r="FL22" s="589"/>
      <c r="FN22" s="255"/>
      <c r="FO22" s="501" t="e">
        <f>#REF!</f>
        <v>#REF!</v>
      </c>
      <c r="FP22" s="928" t="s">
        <v>803</v>
      </c>
      <c r="FQ22" s="928"/>
      <c r="FR22" s="928"/>
      <c r="FS22" s="928"/>
      <c r="FT22" s="928"/>
      <c r="FU22" s="928"/>
      <c r="FV22" s="928"/>
      <c r="FW22" s="928"/>
      <c r="FX22" s="928"/>
      <c r="FY22" s="928"/>
      <c r="FZ22" s="928"/>
      <c r="GA22" s="928"/>
      <c r="GB22" s="928"/>
      <c r="GC22" s="928"/>
      <c r="GD22" s="928"/>
      <c r="GE22" s="928"/>
      <c r="GF22" s="928"/>
      <c r="GG22" s="928"/>
      <c r="GH22" s="928"/>
      <c r="GI22" s="928"/>
      <c r="GJ22" s="928"/>
      <c r="GK22" s="928"/>
      <c r="GL22" s="928"/>
      <c r="GM22" s="928"/>
      <c r="GO22" s="255"/>
      <c r="GP22" s="252" t="s">
        <v>72</v>
      </c>
      <c r="GQ22" s="307"/>
      <c r="GR22" s="307"/>
      <c r="GS22" s="248"/>
      <c r="GT22" s="248"/>
      <c r="GU22" s="307"/>
      <c r="GV22" s="248"/>
      <c r="GW22" s="307"/>
      <c r="GX22" s="307"/>
      <c r="GY22" s="316" t="s">
        <v>73</v>
      </c>
      <c r="GZ22" s="248"/>
      <c r="HA22" s="927" t="s">
        <v>74</v>
      </c>
      <c r="HB22" s="927"/>
      <c r="HC22" s="248"/>
      <c r="HD22" s="927" t="s">
        <v>103</v>
      </c>
      <c r="HE22" s="927"/>
      <c r="HF22" s="927"/>
    </row>
    <row r="23" spans="1:214" ht="15" customHeight="1" thickBot="1" x14ac:dyDescent="0.3">
      <c r="A23" s="93" t="e">
        <f>#REF!</f>
        <v>#REF!</v>
      </c>
      <c r="B23" s="491" t="e">
        <f>#REF!</f>
        <v>#REF!</v>
      </c>
      <c r="C23" s="93" t="e">
        <f>#REF!</f>
        <v>#REF!</v>
      </c>
      <c r="D23" s="93" t="e">
        <f>#REF!</f>
        <v>#REF!</v>
      </c>
      <c r="E23" s="93" t="e">
        <f>#REF!</f>
        <v>#REF!</v>
      </c>
      <c r="F23" s="492" t="e">
        <f>#REF!</f>
        <v>#REF!</v>
      </c>
      <c r="G23" s="492" t="e">
        <f>#REF!</f>
        <v>#REF!</v>
      </c>
      <c r="H23" s="93" t="e">
        <f>#REF!</f>
        <v>#REF!</v>
      </c>
      <c r="I23" s="493" t="e">
        <f>#REF!</f>
        <v>#REF!</v>
      </c>
      <c r="J23" s="8" t="e">
        <f t="shared" si="0"/>
        <v>#REF!</v>
      </c>
      <c r="K23" s="494" t="e">
        <f>#REF!</f>
        <v>#REF!</v>
      </c>
      <c r="L23" s="494" t="e">
        <f>#REF!</f>
        <v>#REF!</v>
      </c>
      <c r="M23" s="93" t="e">
        <f>#REF!</f>
        <v>#REF!</v>
      </c>
      <c r="N23" s="9" t="e">
        <f t="shared" si="1"/>
        <v>#REF!</v>
      </c>
      <c r="P23" s="409" t="s">
        <v>133</v>
      </c>
      <c r="Q23" s="66" t="e">
        <f>#REF!</f>
        <v>#REF!</v>
      </c>
      <c r="R23" s="73"/>
      <c r="S23" s="66" t="e">
        <f>#REF!</f>
        <v>#REF!</v>
      </c>
      <c r="T23" s="66" t="e">
        <f>#REF!</f>
        <v>#REF!</v>
      </c>
      <c r="U23" s="66" t="e">
        <f>#REF!</f>
        <v>#REF!</v>
      </c>
      <c r="V23" s="66" t="e">
        <f>#REF!</f>
        <v>#REF!</v>
      </c>
      <c r="W23" s="66" t="e">
        <f>#REF!</f>
        <v>#REF!</v>
      </c>
      <c r="X23" s="818" t="e">
        <f>#REF!</f>
        <v>#REF!</v>
      </c>
      <c r="Y23" s="818"/>
      <c r="Z23" s="818"/>
      <c r="AA23" s="95"/>
      <c r="AB23" s="64"/>
      <c r="AC23" s="107"/>
      <c r="AD23" s="100" t="s">
        <v>125</v>
      </c>
      <c r="AE23" s="100"/>
      <c r="AF23" s="100"/>
      <c r="AG23" s="100"/>
      <c r="AH23" s="100"/>
      <c r="AI23" s="102"/>
      <c r="AJ23" s="108" t="s">
        <v>109</v>
      </c>
      <c r="AK23" s="113"/>
      <c r="AL23" s="661" t="e">
        <f>#REF!</f>
        <v>#REF!</v>
      </c>
      <c r="AM23" s="110"/>
      <c r="AN23" s="129"/>
      <c r="AP23" s="403"/>
      <c r="AQ23" s="390"/>
      <c r="AR23" s="390"/>
      <c r="AS23" s="390"/>
      <c r="AT23" s="533"/>
      <c r="AU23" s="533"/>
      <c r="AV23" s="533"/>
      <c r="AW23" s="390"/>
      <c r="AX23" s="390"/>
      <c r="AY23" s="392"/>
      <c r="AZ23" s="392"/>
      <c r="BA23" s="392"/>
      <c r="BB23" s="392"/>
      <c r="BC23" s="392"/>
      <c r="BD23" s="392"/>
      <c r="BE23" s="392"/>
      <c r="BF23" s="392"/>
      <c r="BG23" s="392"/>
      <c r="BH23" s="392"/>
      <c r="BI23" s="392"/>
      <c r="BJ23" s="393"/>
      <c r="BK23" s="393"/>
      <c r="BL23" s="393"/>
      <c r="BM23" s="393"/>
      <c r="BN23" s="393"/>
      <c r="BO23" s="393"/>
      <c r="BP23" s="393"/>
      <c r="BQ23" s="393"/>
      <c r="BR23" s="393"/>
      <c r="BS23" s="393"/>
      <c r="BT23" s="393"/>
      <c r="BU23" s="394"/>
      <c r="BV23" s="96"/>
      <c r="BW23" s="183" t="s">
        <v>171</v>
      </c>
      <c r="BX23" s="180"/>
      <c r="BY23" s="558" t="e">
        <f>#REF!</f>
        <v>#REF!</v>
      </c>
      <c r="BZ23" s="202"/>
      <c r="CA23" s="198"/>
      <c r="CB23" s="555"/>
      <c r="CC23" s="702" t="e">
        <f>#REF!</f>
        <v>#REF!</v>
      </c>
      <c r="CD23" s="703"/>
      <c r="CE23" s="703"/>
      <c r="CF23" s="703"/>
      <c r="CG23" s="704"/>
      <c r="CI23" s="572" t="e">
        <f>#REF!</f>
        <v>#REF!</v>
      </c>
      <c r="CJ23" s="801" t="e">
        <f>#REF!</f>
        <v>#REF!</v>
      </c>
      <c r="CK23" s="801"/>
      <c r="CL23" s="801"/>
      <c r="CM23" s="801"/>
      <c r="CN23" s="801"/>
      <c r="CO23" s="801"/>
      <c r="CP23" s="801"/>
      <c r="CQ23" s="801"/>
      <c r="CR23" s="801"/>
      <c r="CS23" s="806" t="e">
        <f>#REF!</f>
        <v>#REF!</v>
      </c>
      <c r="CT23" s="806"/>
      <c r="CU23" s="806"/>
      <c r="CV23" s="806"/>
      <c r="CW23" s="806"/>
      <c r="CX23" s="806"/>
      <c r="CY23" s="806"/>
      <c r="CZ23" s="807" t="e">
        <f>#REF!</f>
        <v>#REF!</v>
      </c>
      <c r="DA23" s="807"/>
      <c r="DB23" s="807"/>
      <c r="DC23" s="570" t="e">
        <f>#REF!</f>
        <v>#REF!</v>
      </c>
      <c r="DD23" s="806" t="e">
        <f>#REF!</f>
        <v>#REF!</v>
      </c>
      <c r="DE23" s="806"/>
      <c r="DF23" s="806"/>
      <c r="DG23" s="806"/>
      <c r="DH23" s="806"/>
      <c r="DI23" s="806"/>
      <c r="DJ23" s="807" t="e">
        <f>#REF!</f>
        <v>#REF!</v>
      </c>
      <c r="DK23" s="807"/>
      <c r="DL23" s="807"/>
      <c r="DM23" s="801" t="e">
        <f>#REF!</f>
        <v>#REF!</v>
      </c>
      <c r="DN23" s="801"/>
      <c r="DO23" s="801"/>
      <c r="DP23" s="801"/>
      <c r="DQ23" s="801" t="e">
        <f>#REF!</f>
        <v>#REF!</v>
      </c>
      <c r="DR23" s="801"/>
      <c r="DS23" s="811"/>
      <c r="DT23" s="811"/>
      <c r="DU23" s="811"/>
      <c r="DV23" s="811"/>
      <c r="DW23" s="811"/>
      <c r="DX23" s="571" t="e">
        <f>#REF!</f>
        <v>#REF!</v>
      </c>
      <c r="DZ23" s="574" t="s">
        <v>76</v>
      </c>
      <c r="EA23" s="575" t="s">
        <v>26</v>
      </c>
      <c r="EB23" s="576"/>
      <c r="EC23" s="576"/>
      <c r="ED23" s="576"/>
      <c r="EE23" s="576"/>
      <c r="EF23" s="576"/>
      <c r="EG23" s="576"/>
      <c r="EH23" s="576"/>
      <c r="EI23" s="576"/>
      <c r="EJ23" s="576"/>
      <c r="EK23" s="576"/>
      <c r="EL23" s="576"/>
      <c r="EM23" s="576"/>
      <c r="EN23" s="576"/>
      <c r="EO23" s="576"/>
      <c r="EP23" s="576"/>
      <c r="EQ23" s="576"/>
      <c r="ER23" s="576"/>
      <c r="ES23" s="576"/>
      <c r="ET23" s="576"/>
      <c r="EU23" s="576"/>
      <c r="EV23" s="576"/>
      <c r="EW23" s="576"/>
      <c r="EX23" s="576"/>
      <c r="EY23" s="576"/>
      <c r="EZ23" s="576"/>
      <c r="FA23" s="576"/>
      <c r="FB23" s="576"/>
      <c r="FC23" s="576"/>
      <c r="FD23" s="576"/>
      <c r="FE23" s="576"/>
      <c r="FF23" s="576"/>
      <c r="FG23" s="576"/>
      <c r="FH23" s="576"/>
      <c r="FI23" s="576"/>
      <c r="FJ23" s="576"/>
      <c r="FK23" s="576"/>
      <c r="FL23" s="577"/>
      <c r="FN23" s="255"/>
      <c r="FO23" s="512"/>
      <c r="FP23" s="928"/>
      <c r="FQ23" s="928"/>
      <c r="FR23" s="928"/>
      <c r="FS23" s="928"/>
      <c r="FT23" s="928"/>
      <c r="FU23" s="928"/>
      <c r="FV23" s="928"/>
      <c r="FW23" s="928"/>
      <c r="FX23" s="928"/>
      <c r="FY23" s="928"/>
      <c r="FZ23" s="928"/>
      <c r="GA23" s="928"/>
      <c r="GB23" s="928"/>
      <c r="GC23" s="928"/>
      <c r="GD23" s="928"/>
      <c r="GE23" s="928"/>
      <c r="GF23" s="928"/>
      <c r="GG23" s="928"/>
      <c r="GH23" s="928"/>
      <c r="GI23" s="928"/>
      <c r="GJ23" s="928"/>
      <c r="GK23" s="928"/>
      <c r="GL23" s="928"/>
      <c r="GM23" s="928"/>
      <c r="GO23" s="255"/>
      <c r="GP23" s="252"/>
      <c r="GQ23" s="307"/>
      <c r="GR23" s="307"/>
      <c r="GS23" s="248"/>
      <c r="GT23" s="248"/>
      <c r="GU23" s="307"/>
      <c r="GV23" s="248"/>
      <c r="GW23" s="307"/>
      <c r="GX23" s="307"/>
      <c r="GY23" s="307"/>
      <c r="GZ23" s="248"/>
      <c r="HA23" s="246"/>
      <c r="HB23" s="246"/>
      <c r="HC23" s="248"/>
      <c r="HD23" s="246"/>
      <c r="HE23" s="246"/>
      <c r="HF23" s="246"/>
    </row>
    <row r="24" spans="1:214" ht="15" customHeight="1" thickBot="1" x14ac:dyDescent="0.3">
      <c r="A24" s="93" t="e">
        <f>#REF!</f>
        <v>#REF!</v>
      </c>
      <c r="B24" s="491" t="e">
        <f>#REF!</f>
        <v>#REF!</v>
      </c>
      <c r="C24" s="93" t="e">
        <f>#REF!</f>
        <v>#REF!</v>
      </c>
      <c r="D24" s="93" t="e">
        <f>#REF!</f>
        <v>#REF!</v>
      </c>
      <c r="E24" s="93" t="e">
        <f>#REF!</f>
        <v>#REF!</v>
      </c>
      <c r="F24" s="492" t="e">
        <f>#REF!</f>
        <v>#REF!</v>
      </c>
      <c r="G24" s="492" t="e">
        <f>#REF!</f>
        <v>#REF!</v>
      </c>
      <c r="H24" s="93" t="e">
        <f>#REF!</f>
        <v>#REF!</v>
      </c>
      <c r="I24" s="493" t="e">
        <f>#REF!</f>
        <v>#REF!</v>
      </c>
      <c r="J24" s="8" t="e">
        <f t="shared" si="0"/>
        <v>#REF!</v>
      </c>
      <c r="K24" s="494" t="e">
        <f>#REF!</f>
        <v>#REF!</v>
      </c>
      <c r="L24" s="494" t="e">
        <f>#REF!</f>
        <v>#REF!</v>
      </c>
      <c r="M24" s="93" t="e">
        <f>#REF!</f>
        <v>#REF!</v>
      </c>
      <c r="N24" s="9" t="e">
        <f t="shared" si="1"/>
        <v>#REF!</v>
      </c>
      <c r="P24" s="409" t="s">
        <v>801</v>
      </c>
      <c r="Q24" s="66" t="e">
        <f>#REF!</f>
        <v>#REF!</v>
      </c>
      <c r="R24" s="66" t="e">
        <f>#REF!</f>
        <v>#REF!</v>
      </c>
      <c r="S24" s="66" t="e">
        <f>#REF!</f>
        <v>#REF!</v>
      </c>
      <c r="T24" s="66" t="e">
        <f>#REF!</f>
        <v>#REF!</v>
      </c>
      <c r="U24" s="66" t="e">
        <f>#REF!</f>
        <v>#REF!</v>
      </c>
      <c r="V24" s="66" t="e">
        <f>#REF!</f>
        <v>#REF!</v>
      </c>
      <c r="W24" s="66" t="e">
        <f>#REF!</f>
        <v>#REF!</v>
      </c>
      <c r="X24" s="818" t="e">
        <f>#REF!</f>
        <v>#REF!</v>
      </c>
      <c r="Y24" s="818"/>
      <c r="Z24" s="818"/>
      <c r="AA24" s="95"/>
      <c r="AB24" s="64"/>
      <c r="AC24" s="107"/>
      <c r="AD24" s="100" t="s">
        <v>126</v>
      </c>
      <c r="AE24" s="100"/>
      <c r="AF24" s="100"/>
      <c r="AG24" s="100"/>
      <c r="AH24" s="100"/>
      <c r="AI24" s="102"/>
      <c r="AJ24" s="108" t="s">
        <v>109</v>
      </c>
      <c r="AK24" s="113"/>
      <c r="AL24" s="661" t="e">
        <f>#REF!</f>
        <v>#REF!</v>
      </c>
      <c r="AM24" s="110"/>
      <c r="AN24" s="129"/>
      <c r="AP24" s="413"/>
      <c r="AQ24" s="382"/>
      <c r="AR24" s="382"/>
      <c r="AS24" s="382"/>
      <c r="AT24" s="382"/>
      <c r="AU24" s="382"/>
      <c r="AV24" s="382"/>
      <c r="AW24" s="382"/>
      <c r="AX24" s="408"/>
      <c r="AY24" s="408"/>
      <c r="AZ24" s="408"/>
      <c r="BA24" s="408"/>
      <c r="BB24" s="408"/>
      <c r="BC24" s="408"/>
      <c r="BD24" s="408"/>
      <c r="BE24" s="408"/>
      <c r="BF24" s="408"/>
      <c r="BG24" s="408"/>
      <c r="BH24" s="408"/>
      <c r="BI24" s="386"/>
      <c r="BJ24" s="383"/>
      <c r="BK24" s="383"/>
      <c r="BL24" s="383"/>
      <c r="BM24" s="383"/>
      <c r="BN24" s="383"/>
      <c r="BO24" s="383"/>
      <c r="BP24" s="383"/>
      <c r="BQ24" s="383"/>
      <c r="BR24" s="383"/>
      <c r="BS24" s="383"/>
      <c r="BT24" s="383"/>
      <c r="BU24" s="383"/>
      <c r="BV24" s="96"/>
      <c r="BW24" s="183" t="s">
        <v>172</v>
      </c>
      <c r="BX24" s="180"/>
      <c r="BY24" s="558" t="e">
        <f>#REF!</f>
        <v>#REF!</v>
      </c>
      <c r="BZ24" s="202"/>
      <c r="CA24" s="198"/>
      <c r="CB24" s="555"/>
      <c r="CC24" s="702" t="e">
        <f>#REF!</f>
        <v>#REF!</v>
      </c>
      <c r="CD24" s="703"/>
      <c r="CE24" s="703"/>
      <c r="CF24" s="703"/>
      <c r="CG24" s="704"/>
      <c r="CI24" s="572" t="e">
        <f>#REF!</f>
        <v>#REF!</v>
      </c>
      <c r="CJ24" s="801" t="e">
        <f>#REF!</f>
        <v>#REF!</v>
      </c>
      <c r="CK24" s="801"/>
      <c r="CL24" s="801"/>
      <c r="CM24" s="801"/>
      <c r="CN24" s="801"/>
      <c r="CO24" s="801"/>
      <c r="CP24" s="801"/>
      <c r="CQ24" s="801"/>
      <c r="CR24" s="801"/>
      <c r="CS24" s="806" t="e">
        <f>#REF!</f>
        <v>#REF!</v>
      </c>
      <c r="CT24" s="806"/>
      <c r="CU24" s="806"/>
      <c r="CV24" s="806"/>
      <c r="CW24" s="806"/>
      <c r="CX24" s="806"/>
      <c r="CY24" s="806"/>
      <c r="CZ24" s="807" t="e">
        <f>#REF!</f>
        <v>#REF!</v>
      </c>
      <c r="DA24" s="807"/>
      <c r="DB24" s="807"/>
      <c r="DC24" s="570" t="e">
        <f>#REF!</f>
        <v>#REF!</v>
      </c>
      <c r="DD24" s="806" t="e">
        <f>#REF!</f>
        <v>#REF!</v>
      </c>
      <c r="DE24" s="806"/>
      <c r="DF24" s="806"/>
      <c r="DG24" s="806"/>
      <c r="DH24" s="806"/>
      <c r="DI24" s="806"/>
      <c r="DJ24" s="807" t="e">
        <f>#REF!</f>
        <v>#REF!</v>
      </c>
      <c r="DK24" s="807"/>
      <c r="DL24" s="807"/>
      <c r="DM24" s="801" t="e">
        <f>#REF!</f>
        <v>#REF!</v>
      </c>
      <c r="DN24" s="801"/>
      <c r="DO24" s="801"/>
      <c r="DP24" s="801"/>
      <c r="DQ24" s="801" t="e">
        <f>#REF!</f>
        <v>#REF!</v>
      </c>
      <c r="DR24" s="801"/>
      <c r="DS24" s="811"/>
      <c r="DT24" s="811"/>
      <c r="DU24" s="811"/>
      <c r="DV24" s="811"/>
      <c r="DW24" s="811"/>
      <c r="DX24" s="571" t="e">
        <f>#REF!</f>
        <v>#REF!</v>
      </c>
      <c r="DZ24" s="578"/>
      <c r="EA24" s="579" t="s">
        <v>64</v>
      </c>
      <c r="EB24" s="325"/>
      <c r="EC24" s="325"/>
      <c r="ED24" s="893" t="e">
        <f>#REF!</f>
        <v>#REF!</v>
      </c>
      <c r="EE24" s="893"/>
      <c r="EF24" s="893"/>
      <c r="EG24" s="893"/>
      <c r="EH24" s="893"/>
      <c r="EI24" s="893"/>
      <c r="EJ24" s="893"/>
      <c r="EK24" s="893"/>
      <c r="EL24" s="893"/>
      <c r="EM24" s="893"/>
      <c r="EN24" s="893"/>
      <c r="EO24" s="893"/>
      <c r="EP24" s="893"/>
      <c r="EQ24" s="893"/>
      <c r="ER24" s="893"/>
      <c r="ES24" s="325"/>
      <c r="ET24" s="579" t="s">
        <v>65</v>
      </c>
      <c r="EU24" s="325"/>
      <c r="EV24" s="325"/>
      <c r="EW24" s="325"/>
      <c r="EX24" s="891" t="e">
        <f>#REF!</f>
        <v>#REF!</v>
      </c>
      <c r="EY24" s="891"/>
      <c r="EZ24" s="891"/>
      <c r="FA24" s="891"/>
      <c r="FB24" s="891"/>
      <c r="FC24" s="891"/>
      <c r="FD24" s="891"/>
      <c r="FE24" s="891"/>
      <c r="FF24" s="325"/>
      <c r="FG24" s="325"/>
      <c r="FH24" s="893" t="e">
        <f>#REF!</f>
        <v>#REF!</v>
      </c>
      <c r="FI24" s="893"/>
      <c r="FJ24" s="893"/>
      <c r="FK24" s="893"/>
      <c r="FL24" s="894"/>
      <c r="FN24" s="255"/>
      <c r="FO24" s="250"/>
      <c r="FP24" s="928"/>
      <c r="FQ24" s="928"/>
      <c r="FR24" s="928"/>
      <c r="FS24" s="928"/>
      <c r="FT24" s="928"/>
      <c r="FU24" s="928"/>
      <c r="FV24" s="928"/>
      <c r="FW24" s="928"/>
      <c r="FX24" s="928"/>
      <c r="FY24" s="928"/>
      <c r="FZ24" s="928"/>
      <c r="GA24" s="928"/>
      <c r="GB24" s="928"/>
      <c r="GC24" s="928"/>
      <c r="GD24" s="928"/>
      <c r="GE24" s="928"/>
      <c r="GF24" s="928"/>
      <c r="GG24" s="928"/>
      <c r="GH24" s="928"/>
      <c r="GI24" s="928"/>
      <c r="GJ24" s="928"/>
      <c r="GK24" s="928"/>
      <c r="GL24" s="928"/>
      <c r="GM24" s="928"/>
      <c r="GO24" s="255"/>
      <c r="GP24" s="248" t="s">
        <v>782</v>
      </c>
      <c r="GQ24" s="307"/>
      <c r="GR24" s="307"/>
      <c r="GS24" s="248"/>
      <c r="GT24" s="248"/>
      <c r="GU24" s="307"/>
      <c r="GV24" s="248"/>
      <c r="GW24" s="307"/>
      <c r="GX24" s="307"/>
      <c r="GY24" s="307"/>
      <c r="GZ24" s="248"/>
      <c r="HA24" s="246"/>
      <c r="HB24" s="246"/>
      <c r="HC24" s="248"/>
      <c r="HD24" s="246"/>
      <c r="HE24" s="931" t="e">
        <f>#REF!</f>
        <v>#REF!</v>
      </c>
      <c r="HF24" s="931"/>
    </row>
    <row r="25" spans="1:214" ht="15" customHeight="1" thickBot="1" x14ac:dyDescent="0.3">
      <c r="A25" s="93" t="e">
        <f>#REF!</f>
        <v>#REF!</v>
      </c>
      <c r="B25" s="491" t="e">
        <f>#REF!</f>
        <v>#REF!</v>
      </c>
      <c r="C25" s="93" t="e">
        <f>#REF!</f>
        <v>#REF!</v>
      </c>
      <c r="D25" s="93" t="e">
        <f>#REF!</f>
        <v>#REF!</v>
      </c>
      <c r="E25" s="93" t="e">
        <f>#REF!</f>
        <v>#REF!</v>
      </c>
      <c r="F25" s="492" t="e">
        <f>#REF!</f>
        <v>#REF!</v>
      </c>
      <c r="G25" s="492" t="e">
        <f>#REF!</f>
        <v>#REF!</v>
      </c>
      <c r="H25" s="93" t="e">
        <f>#REF!</f>
        <v>#REF!</v>
      </c>
      <c r="I25" s="493" t="e">
        <f>#REF!</f>
        <v>#REF!</v>
      </c>
      <c r="J25" s="8" t="e">
        <f t="shared" si="0"/>
        <v>#REF!</v>
      </c>
      <c r="K25" s="494" t="e">
        <f>#REF!</f>
        <v>#REF!</v>
      </c>
      <c r="L25" s="494" t="e">
        <f>#REF!</f>
        <v>#REF!</v>
      </c>
      <c r="M25" s="93" t="e">
        <f>#REF!</f>
        <v>#REF!</v>
      </c>
      <c r="N25" s="9" t="e">
        <f>+M25*F25</f>
        <v>#REF!</v>
      </c>
      <c r="P25" s="409" t="s">
        <v>97</v>
      </c>
      <c r="Q25" s="66" t="e">
        <f>#REF!</f>
        <v>#REF!</v>
      </c>
      <c r="R25" s="66" t="e">
        <f>#REF!</f>
        <v>#REF!</v>
      </c>
      <c r="S25" s="66" t="e">
        <f>#REF!</f>
        <v>#REF!</v>
      </c>
      <c r="T25" s="66" t="e">
        <f>#REF!</f>
        <v>#REF!</v>
      </c>
      <c r="U25" s="66" t="e">
        <f>#REF!</f>
        <v>#REF!</v>
      </c>
      <c r="V25" s="66" t="e">
        <f>#REF!</f>
        <v>#REF!</v>
      </c>
      <c r="W25" s="66" t="e">
        <f>#REF!</f>
        <v>#REF!</v>
      </c>
      <c r="X25" s="818" t="e">
        <f>#REF!</f>
        <v>#REF!</v>
      </c>
      <c r="Y25" s="818"/>
      <c r="Z25" s="818"/>
      <c r="AA25" s="95"/>
      <c r="AB25" s="64"/>
      <c r="AC25" s="107"/>
      <c r="AD25" s="100" t="s">
        <v>127</v>
      </c>
      <c r="AE25" s="100"/>
      <c r="AF25" s="100"/>
      <c r="AG25" s="100"/>
      <c r="AH25" s="100"/>
      <c r="AI25" s="102"/>
      <c r="AJ25" s="108" t="s">
        <v>109</v>
      </c>
      <c r="AK25" s="113"/>
      <c r="AL25" s="661" t="e">
        <f>#REF!</f>
        <v>#REF!</v>
      </c>
      <c r="AM25" s="110"/>
      <c r="AN25" s="129"/>
      <c r="AP25" s="414"/>
      <c r="AQ25" s="396"/>
      <c r="AR25" s="396"/>
      <c r="AS25" s="396"/>
      <c r="AT25" s="396"/>
      <c r="AU25" s="396"/>
      <c r="AV25" s="396"/>
      <c r="AW25" s="396"/>
      <c r="AX25" s="411"/>
      <c r="AY25" s="411"/>
      <c r="AZ25" s="411"/>
      <c r="BA25" s="411"/>
      <c r="BB25" s="411"/>
      <c r="BC25" s="411"/>
      <c r="BD25" s="411"/>
      <c r="BE25" s="411"/>
      <c r="BF25" s="411"/>
      <c r="BG25" s="411"/>
      <c r="BH25" s="411"/>
      <c r="BI25" s="398"/>
      <c r="BJ25" s="399"/>
      <c r="BK25" s="399"/>
      <c r="BL25" s="399"/>
      <c r="BM25" s="399"/>
      <c r="BN25" s="399"/>
      <c r="BO25" s="399"/>
      <c r="BP25" s="399"/>
      <c r="BQ25" s="399"/>
      <c r="BR25" s="399"/>
      <c r="BS25" s="399"/>
      <c r="BT25" s="399"/>
      <c r="BU25" s="400"/>
      <c r="BV25" s="96"/>
      <c r="BW25" s="183" t="s">
        <v>173</v>
      </c>
      <c r="BX25" s="180"/>
      <c r="BY25" s="558" t="e">
        <f>#REF!</f>
        <v>#REF!</v>
      </c>
      <c r="BZ25" s="202"/>
      <c r="CA25" s="198"/>
      <c r="CB25" s="555"/>
      <c r="CC25" s="702" t="e">
        <f>#REF!</f>
        <v>#REF!</v>
      </c>
      <c r="CD25" s="703"/>
      <c r="CE25" s="703"/>
      <c r="CF25" s="703"/>
      <c r="CG25" s="704"/>
      <c r="CI25" s="572" t="e">
        <f>#REF!</f>
        <v>#REF!</v>
      </c>
      <c r="CJ25" s="801" t="e">
        <f>#REF!</f>
        <v>#REF!</v>
      </c>
      <c r="CK25" s="801"/>
      <c r="CL25" s="801"/>
      <c r="CM25" s="801"/>
      <c r="CN25" s="801"/>
      <c r="CO25" s="801"/>
      <c r="CP25" s="801"/>
      <c r="CQ25" s="801"/>
      <c r="CR25" s="801"/>
      <c r="CS25" s="806" t="e">
        <f>#REF!</f>
        <v>#REF!</v>
      </c>
      <c r="CT25" s="806"/>
      <c r="CU25" s="806"/>
      <c r="CV25" s="806"/>
      <c r="CW25" s="806"/>
      <c r="CX25" s="806"/>
      <c r="CY25" s="806"/>
      <c r="CZ25" s="807" t="e">
        <f>#REF!</f>
        <v>#REF!</v>
      </c>
      <c r="DA25" s="807"/>
      <c r="DB25" s="807"/>
      <c r="DC25" s="570" t="e">
        <f>#REF!</f>
        <v>#REF!</v>
      </c>
      <c r="DD25" s="806" t="e">
        <f>#REF!</f>
        <v>#REF!</v>
      </c>
      <c r="DE25" s="806"/>
      <c r="DF25" s="806"/>
      <c r="DG25" s="806"/>
      <c r="DH25" s="806"/>
      <c r="DI25" s="806"/>
      <c r="DJ25" s="807" t="e">
        <f>#REF!</f>
        <v>#REF!</v>
      </c>
      <c r="DK25" s="807"/>
      <c r="DL25" s="807"/>
      <c r="DM25" s="801" t="e">
        <f>#REF!</f>
        <v>#REF!</v>
      </c>
      <c r="DN25" s="801"/>
      <c r="DO25" s="801"/>
      <c r="DP25" s="801"/>
      <c r="DQ25" s="801" t="e">
        <f>#REF!</f>
        <v>#REF!</v>
      </c>
      <c r="DR25" s="801"/>
      <c r="DS25" s="811"/>
      <c r="DT25" s="811"/>
      <c r="DU25" s="811"/>
      <c r="DV25" s="811"/>
      <c r="DW25" s="811"/>
      <c r="DX25" s="571" t="e">
        <f>#REF!</f>
        <v>#REF!</v>
      </c>
      <c r="DZ25" s="578"/>
      <c r="EA25" s="325"/>
      <c r="EB25" s="325"/>
      <c r="EC25" s="325"/>
      <c r="ED25" s="325"/>
      <c r="EE25" s="325"/>
      <c r="EF25" s="325"/>
      <c r="EG25" s="325"/>
      <c r="EH25" s="325"/>
      <c r="EI25" s="325"/>
      <c r="EJ25" s="88"/>
      <c r="EK25" s="325"/>
      <c r="EL25" s="325"/>
      <c r="EM25" s="325"/>
      <c r="EN25" s="325"/>
      <c r="EO25" s="325"/>
      <c r="EP25" s="325"/>
      <c r="EQ25" s="325"/>
      <c r="ER25" s="325"/>
      <c r="ES25" s="325"/>
      <c r="ET25" s="325"/>
      <c r="EU25" s="325"/>
      <c r="EV25" s="325"/>
      <c r="EW25" s="325"/>
      <c r="EX25" s="325"/>
      <c r="EY25" s="901" t="s">
        <v>66</v>
      </c>
      <c r="EZ25" s="901"/>
      <c r="FA25" s="901"/>
      <c r="FB25" s="901"/>
      <c r="FC25" s="901"/>
      <c r="FD25" s="901"/>
      <c r="FE25" s="325"/>
      <c r="FF25" s="325"/>
      <c r="FG25" s="325"/>
      <c r="FH25" s="901" t="s">
        <v>67</v>
      </c>
      <c r="FI25" s="901"/>
      <c r="FJ25" s="901"/>
      <c r="FK25" s="901"/>
      <c r="FL25" s="902"/>
      <c r="FN25" s="245" t="s">
        <v>80</v>
      </c>
      <c r="FO25" s="911" t="s">
        <v>687</v>
      </c>
      <c r="FP25" s="912"/>
      <c r="FQ25" s="912"/>
      <c r="FR25" s="912"/>
      <c r="FS25" s="912"/>
      <c r="FT25" s="912"/>
      <c r="FU25" s="912"/>
      <c r="FV25" s="912"/>
      <c r="FW25" s="912"/>
      <c r="FX25" s="912"/>
      <c r="FY25" s="912"/>
      <c r="FZ25" s="912"/>
      <c r="GA25" s="912"/>
      <c r="GB25" s="912"/>
      <c r="GC25" s="912"/>
      <c r="GD25" s="912"/>
      <c r="GE25" s="912"/>
      <c r="GF25" s="912"/>
      <c r="GG25" s="912"/>
      <c r="GH25" s="912"/>
      <c r="GI25" s="912"/>
      <c r="GJ25" s="912"/>
      <c r="GK25" s="912"/>
      <c r="GL25" s="912"/>
      <c r="GM25" s="913"/>
      <c r="GO25" s="255"/>
      <c r="GP25" s="252"/>
      <c r="GQ25" s="307"/>
      <c r="GR25" s="307"/>
      <c r="GS25" s="248"/>
      <c r="GT25" s="248"/>
      <c r="GU25" s="307"/>
      <c r="GV25" s="248"/>
      <c r="GW25" s="307"/>
      <c r="GX25" s="307"/>
      <c r="GY25" s="307"/>
      <c r="GZ25" s="248"/>
      <c r="HA25" s="246"/>
      <c r="HB25" s="246"/>
      <c r="HC25" s="248"/>
      <c r="HD25" s="246"/>
      <c r="HE25" s="246"/>
      <c r="HF25" s="246"/>
    </row>
    <row r="26" spans="1:214" ht="15" customHeight="1" thickBot="1" x14ac:dyDescent="0.3">
      <c r="A26" s="93" t="e">
        <f>#REF!</f>
        <v>#REF!</v>
      </c>
      <c r="B26" s="491" t="e">
        <f>#REF!</f>
        <v>#REF!</v>
      </c>
      <c r="C26" s="93" t="e">
        <f>#REF!</f>
        <v>#REF!</v>
      </c>
      <c r="D26" s="93" t="e">
        <f>#REF!</f>
        <v>#REF!</v>
      </c>
      <c r="E26" s="93" t="e">
        <f>#REF!</f>
        <v>#REF!</v>
      </c>
      <c r="F26" s="492" t="e">
        <f>#REF!</f>
        <v>#REF!</v>
      </c>
      <c r="G26" s="492" t="e">
        <f>#REF!</f>
        <v>#REF!</v>
      </c>
      <c r="H26" s="93" t="e">
        <f>#REF!</f>
        <v>#REF!</v>
      </c>
      <c r="I26" s="493" t="e">
        <f>#REF!</f>
        <v>#REF!</v>
      </c>
      <c r="J26" s="8" t="e">
        <f t="shared" si="0"/>
        <v>#REF!</v>
      </c>
      <c r="K26" s="494" t="e">
        <f>#REF!</f>
        <v>#REF!</v>
      </c>
      <c r="L26" s="494" t="e">
        <f>#REF!</f>
        <v>#REF!</v>
      </c>
      <c r="M26" s="93" t="e">
        <f>#REF!</f>
        <v>#REF!</v>
      </c>
      <c r="N26" s="9" t="e">
        <f t="shared" si="1"/>
        <v>#REF!</v>
      </c>
      <c r="P26" s="291" t="s">
        <v>311</v>
      </c>
      <c r="Q26" s="816"/>
      <c r="R26" s="816"/>
      <c r="S26" s="415" t="e">
        <f>SUM(S16:S25)</f>
        <v>#REF!</v>
      </c>
      <c r="T26" s="415" t="e">
        <f>SUM(T16:T25)</f>
        <v>#REF!</v>
      </c>
      <c r="U26" s="415" t="e">
        <f>SUM(U16:U25)</f>
        <v>#REF!</v>
      </c>
      <c r="V26" s="415" t="e">
        <f>SUM(V16:V25)</f>
        <v>#REF!</v>
      </c>
      <c r="W26" s="415" t="e">
        <f>SUM(W16:W25)</f>
        <v>#REF!</v>
      </c>
      <c r="X26" s="817"/>
      <c r="Y26" s="817"/>
      <c r="Z26" s="817"/>
      <c r="AA26" s="95"/>
      <c r="AB26" s="64"/>
      <c r="AC26" s="107"/>
      <c r="AD26" s="100" t="s">
        <v>128</v>
      </c>
      <c r="AE26" s="100"/>
      <c r="AF26" s="100"/>
      <c r="AG26" s="100"/>
      <c r="AH26" s="100"/>
      <c r="AI26" s="102"/>
      <c r="AJ26" s="108" t="s">
        <v>109</v>
      </c>
      <c r="AK26" s="113"/>
      <c r="AL26" s="661" t="e">
        <f>#REF!</f>
        <v>#REF!</v>
      </c>
      <c r="AM26" s="110"/>
      <c r="AN26" s="129"/>
      <c r="AP26" s="401" t="s">
        <v>787</v>
      </c>
      <c r="AQ26" s="382"/>
      <c r="AR26" s="382"/>
      <c r="AS26" s="382"/>
      <c r="AT26" s="531" t="e">
        <f>#REF!</f>
        <v>#REF!</v>
      </c>
      <c r="AU26" s="382" t="s">
        <v>421</v>
      </c>
      <c r="AV26" s="532"/>
      <c r="AW26" s="384"/>
      <c r="AX26" s="386"/>
      <c r="AY26" s="386"/>
      <c r="AZ26" s="384"/>
      <c r="BA26" s="531" t="e">
        <f>#REF!</f>
        <v>#REF!</v>
      </c>
      <c r="BB26" s="386" t="s">
        <v>788</v>
      </c>
      <c r="BC26" s="386"/>
      <c r="BD26" s="386"/>
      <c r="BE26" s="386"/>
      <c r="BF26" s="386"/>
      <c r="BG26" s="386"/>
      <c r="BH26" s="386"/>
      <c r="BI26" s="386"/>
      <c r="BJ26" s="384"/>
      <c r="BK26" s="384"/>
      <c r="BL26" s="384"/>
      <c r="BM26" s="384"/>
      <c r="BN26" s="384"/>
      <c r="BO26" s="384"/>
      <c r="BP26" s="384"/>
      <c r="BQ26" s="384"/>
      <c r="BR26" s="384"/>
      <c r="BS26" s="384"/>
      <c r="BT26" s="384"/>
      <c r="BU26" s="387"/>
      <c r="BV26" s="96"/>
      <c r="BW26" s="183" t="s">
        <v>174</v>
      </c>
      <c r="BX26" s="180"/>
      <c r="BY26" s="558" t="e">
        <f>#REF!</f>
        <v>#REF!</v>
      </c>
      <c r="BZ26" s="202"/>
      <c r="CA26" s="198"/>
      <c r="CB26" s="555"/>
      <c r="CC26" s="702" t="e">
        <f>#REF!</f>
        <v>#REF!</v>
      </c>
      <c r="CD26" s="703"/>
      <c r="CE26" s="703"/>
      <c r="CF26" s="703"/>
      <c r="CG26" s="704"/>
      <c r="CI26" s="572" t="e">
        <f>#REF!</f>
        <v>#REF!</v>
      </c>
      <c r="CJ26" s="801" t="e">
        <f>#REF!</f>
        <v>#REF!</v>
      </c>
      <c r="CK26" s="801"/>
      <c r="CL26" s="801"/>
      <c r="CM26" s="801"/>
      <c r="CN26" s="801"/>
      <c r="CO26" s="801"/>
      <c r="CP26" s="801"/>
      <c r="CQ26" s="801"/>
      <c r="CR26" s="801"/>
      <c r="CS26" s="806" t="e">
        <f>#REF!</f>
        <v>#REF!</v>
      </c>
      <c r="CT26" s="806"/>
      <c r="CU26" s="806"/>
      <c r="CV26" s="806"/>
      <c r="CW26" s="806"/>
      <c r="CX26" s="806"/>
      <c r="CY26" s="806"/>
      <c r="CZ26" s="807" t="e">
        <f>#REF!</f>
        <v>#REF!</v>
      </c>
      <c r="DA26" s="807"/>
      <c r="DB26" s="807"/>
      <c r="DC26" s="570" t="e">
        <f>#REF!</f>
        <v>#REF!</v>
      </c>
      <c r="DD26" s="806" t="e">
        <f>#REF!</f>
        <v>#REF!</v>
      </c>
      <c r="DE26" s="806"/>
      <c r="DF26" s="806"/>
      <c r="DG26" s="806"/>
      <c r="DH26" s="806"/>
      <c r="DI26" s="806"/>
      <c r="DJ26" s="807" t="e">
        <f>#REF!</f>
        <v>#REF!</v>
      </c>
      <c r="DK26" s="807"/>
      <c r="DL26" s="807"/>
      <c r="DM26" s="801" t="e">
        <f>#REF!</f>
        <v>#REF!</v>
      </c>
      <c r="DN26" s="801"/>
      <c r="DO26" s="801"/>
      <c r="DP26" s="801"/>
      <c r="DQ26" s="801" t="e">
        <f>#REF!</f>
        <v>#REF!</v>
      </c>
      <c r="DR26" s="801"/>
      <c r="DS26" s="811"/>
      <c r="DT26" s="811"/>
      <c r="DU26" s="811"/>
      <c r="DV26" s="811"/>
      <c r="DW26" s="811"/>
      <c r="DX26" s="571" t="e">
        <f>#REF!</f>
        <v>#REF!</v>
      </c>
      <c r="DZ26" s="578"/>
      <c r="EA26" s="579" t="s">
        <v>69</v>
      </c>
      <c r="EB26" s="325"/>
      <c r="EC26" s="325"/>
      <c r="ED26" s="889" t="e">
        <f>#REF!</f>
        <v>#REF!</v>
      </c>
      <c r="EE26" s="893"/>
      <c r="EF26" s="893"/>
      <c r="EG26" s="893"/>
      <c r="EH26" s="893"/>
      <c r="EI26" s="893"/>
      <c r="EJ26" s="893"/>
      <c r="EK26" s="893"/>
      <c r="EL26" s="893"/>
      <c r="EM26" s="893"/>
      <c r="EN26" s="893"/>
      <c r="EO26" s="893"/>
      <c r="EP26" s="893"/>
      <c r="EQ26" s="893"/>
      <c r="ER26" s="893"/>
      <c r="ES26" s="893"/>
      <c r="ET26" s="893"/>
      <c r="EU26" s="893"/>
      <c r="EV26" s="893"/>
      <c r="EW26" s="325"/>
      <c r="EX26" s="891" t="e">
        <f>#REF!</f>
        <v>#REF!</v>
      </c>
      <c r="EY26" s="891"/>
      <c r="EZ26" s="891"/>
      <c r="FA26" s="891"/>
      <c r="FB26" s="891"/>
      <c r="FC26" s="891"/>
      <c r="FD26" s="891"/>
      <c r="FE26" s="891"/>
      <c r="FF26" s="325"/>
      <c r="FG26" s="325"/>
      <c r="FH26" s="325"/>
      <c r="FI26" s="325"/>
      <c r="FJ26" s="325"/>
      <c r="FK26" s="325"/>
      <c r="FL26" s="580"/>
      <c r="FN26" s="245"/>
      <c r="FO26" s="248"/>
      <c r="FP26" s="253"/>
      <c r="FQ26" s="250"/>
      <c r="FR26" s="257"/>
      <c r="FS26" s="257"/>
      <c r="FT26" s="257"/>
      <c r="FU26" s="257"/>
      <c r="FV26" s="257"/>
      <c r="FW26" s="257"/>
      <c r="FX26" s="257"/>
      <c r="FY26" s="257"/>
      <c r="FZ26" s="257"/>
      <c r="GA26" s="257"/>
      <c r="GB26" s="257"/>
      <c r="GC26" s="257"/>
      <c r="GD26" s="257"/>
      <c r="GE26" s="257"/>
      <c r="GF26" s="257"/>
      <c r="GG26" s="257"/>
      <c r="GH26" s="257"/>
      <c r="GI26" s="257"/>
      <c r="GJ26" s="257"/>
      <c r="GK26" s="257"/>
      <c r="GL26" s="257"/>
      <c r="GM26" s="257"/>
      <c r="GO26" s="255"/>
      <c r="GP26" s="248" t="s">
        <v>783</v>
      </c>
      <c r="GQ26" s="248"/>
      <c r="GR26" s="248"/>
      <c r="GS26" s="248"/>
      <c r="GT26" s="598" t="e">
        <f>#REF!</f>
        <v>#REF!</v>
      </c>
      <c r="GU26" s="598"/>
      <c r="GV26" s="598"/>
      <c r="GW26" s="598"/>
      <c r="GX26" s="598"/>
      <c r="GY26" s="598"/>
      <c r="GZ26" s="598"/>
      <c r="HA26" s="598"/>
      <c r="HB26" s="598"/>
      <c r="HC26" s="598"/>
      <c r="HD26" s="598"/>
      <c r="HE26" s="598"/>
      <c r="HF26" s="598"/>
    </row>
    <row r="27" spans="1:214" ht="15" customHeight="1" thickBot="1" x14ac:dyDescent="0.3">
      <c r="A27" s="93" t="e">
        <f>#REF!</f>
        <v>#REF!</v>
      </c>
      <c r="B27" s="491" t="e">
        <f>#REF!</f>
        <v>#REF!</v>
      </c>
      <c r="C27" s="93" t="e">
        <f>#REF!</f>
        <v>#REF!</v>
      </c>
      <c r="D27" s="93" t="e">
        <f>#REF!</f>
        <v>#REF!</v>
      </c>
      <c r="E27" s="93" t="e">
        <f>#REF!</f>
        <v>#REF!</v>
      </c>
      <c r="F27" s="492" t="e">
        <f>#REF!</f>
        <v>#REF!</v>
      </c>
      <c r="G27" s="492" t="e">
        <f>#REF!</f>
        <v>#REF!</v>
      </c>
      <c r="H27" s="93" t="e">
        <f>#REF!</f>
        <v>#REF!</v>
      </c>
      <c r="I27" s="493" t="e">
        <f>#REF!</f>
        <v>#REF!</v>
      </c>
      <c r="J27" s="8" t="e">
        <f t="shared" si="0"/>
        <v>#REF!</v>
      </c>
      <c r="K27" s="494" t="e">
        <f>#REF!</f>
        <v>#REF!</v>
      </c>
      <c r="L27" s="494" t="e">
        <f>#REF!</f>
        <v>#REF!</v>
      </c>
      <c r="M27" s="93" t="e">
        <f>#REF!</f>
        <v>#REF!</v>
      </c>
      <c r="N27" s="9" t="e">
        <f t="shared" si="1"/>
        <v>#REF!</v>
      </c>
      <c r="P27" s="416"/>
      <c r="Q27" s="417"/>
      <c r="R27" s="280"/>
      <c r="S27" s="418"/>
      <c r="T27" s="419"/>
      <c r="U27" s="419"/>
      <c r="V27" s="419"/>
      <c r="W27" s="419"/>
      <c r="X27" s="420"/>
      <c r="Y27" s="421"/>
      <c r="Z27" s="95"/>
      <c r="AA27" s="95"/>
      <c r="AB27" s="64"/>
      <c r="AC27" s="107"/>
      <c r="AD27" s="100" t="s">
        <v>129</v>
      </c>
      <c r="AE27" s="100"/>
      <c r="AF27" s="100"/>
      <c r="AG27" s="100"/>
      <c r="AH27" s="100"/>
      <c r="AI27" s="102"/>
      <c r="AJ27" s="108" t="s">
        <v>109</v>
      </c>
      <c r="AK27" s="113"/>
      <c r="AL27" s="661" t="e">
        <f>#REF!</f>
        <v>#REF!</v>
      </c>
      <c r="AM27" s="110"/>
      <c r="AN27" s="129"/>
      <c r="AP27" s="401"/>
      <c r="AQ27" s="382"/>
      <c r="AR27" s="382"/>
      <c r="AS27" s="382"/>
      <c r="AT27" s="382"/>
      <c r="AU27" s="382"/>
      <c r="AV27" s="382"/>
      <c r="AW27" s="382"/>
      <c r="AX27" s="386"/>
      <c r="AY27" s="386"/>
      <c r="AZ27" s="386"/>
      <c r="BC27" s="386"/>
      <c r="BD27" s="386"/>
      <c r="BE27" s="386"/>
      <c r="BF27" s="386"/>
      <c r="BG27" s="386"/>
      <c r="BH27" s="386"/>
      <c r="BI27" s="386"/>
      <c r="BJ27" s="384"/>
      <c r="BK27" s="384"/>
      <c r="BL27" s="384"/>
      <c r="BM27" s="384"/>
      <c r="BN27" s="384"/>
      <c r="BO27" s="384"/>
      <c r="BP27" s="384"/>
      <c r="BQ27" s="384"/>
      <c r="BR27" s="384"/>
      <c r="BS27" s="384"/>
      <c r="BT27" s="384"/>
      <c r="BU27" s="387"/>
      <c r="BV27" s="96"/>
      <c r="BW27" s="556" t="e">
        <f>#REF!</f>
        <v>#REF!</v>
      </c>
      <c r="BX27" s="180"/>
      <c r="BY27" s="558" t="e">
        <f>#REF!</f>
        <v>#REF!</v>
      </c>
      <c r="BZ27" s="202"/>
      <c r="CA27" s="198"/>
      <c r="CB27" s="555"/>
      <c r="CC27" s="702" t="e">
        <f>#REF!</f>
        <v>#REF!</v>
      </c>
      <c r="CD27" s="703"/>
      <c r="CE27" s="703"/>
      <c r="CF27" s="703"/>
      <c r="CG27" s="704"/>
      <c r="CI27" s="813" t="s">
        <v>292</v>
      </c>
      <c r="CJ27" s="813"/>
      <c r="CK27" s="813"/>
      <c r="CL27" s="813"/>
      <c r="CM27" s="813"/>
      <c r="CN27" s="813"/>
      <c r="CO27" s="813"/>
      <c r="CP27" s="813"/>
      <c r="CQ27" s="813"/>
      <c r="CR27" s="813"/>
      <c r="CS27" s="813"/>
      <c r="CT27" s="813"/>
      <c r="CU27" s="813"/>
      <c r="CV27" s="813"/>
      <c r="CW27" s="813"/>
      <c r="CX27" s="813"/>
      <c r="CY27" s="813"/>
      <c r="CZ27" s="813"/>
      <c r="DA27" s="813"/>
      <c r="DB27" s="813"/>
      <c r="DC27" s="813"/>
      <c r="DD27" s="813"/>
      <c r="DE27" s="813"/>
      <c r="DF27" s="813"/>
      <c r="DG27" s="813"/>
      <c r="DH27" s="813"/>
      <c r="DI27" s="813"/>
      <c r="DJ27" s="813"/>
      <c r="DK27" s="813"/>
      <c r="DL27" s="813"/>
      <c r="DM27" s="813"/>
      <c r="DN27" s="813"/>
      <c r="DO27" s="813"/>
      <c r="DP27" s="813"/>
      <c r="DQ27" s="813"/>
      <c r="DR27" s="813"/>
      <c r="DS27" s="813"/>
      <c r="DT27" s="813"/>
      <c r="DU27" s="813"/>
      <c r="DV27" s="813"/>
      <c r="DW27" s="813"/>
      <c r="DX27" s="813"/>
      <c r="DZ27" s="578"/>
      <c r="EA27" s="325"/>
      <c r="EB27" s="325"/>
      <c r="EC27" s="325"/>
      <c r="ED27" s="325"/>
      <c r="EE27" s="325"/>
      <c r="EF27" s="325"/>
      <c r="EG27" s="325"/>
      <c r="EH27" s="325"/>
      <c r="EI27" s="325"/>
      <c r="EJ27" s="325"/>
      <c r="EK27" s="325"/>
      <c r="EL27" s="325"/>
      <c r="EM27" s="325"/>
      <c r="EN27" s="325"/>
      <c r="EO27" s="325"/>
      <c r="EP27" s="325"/>
      <c r="EQ27" s="325"/>
      <c r="ER27" s="325"/>
      <c r="ES27" s="325"/>
      <c r="ET27" s="325"/>
      <c r="EU27" s="325"/>
      <c r="EV27" s="325"/>
      <c r="EW27" s="325"/>
      <c r="EX27" s="325"/>
      <c r="EY27" s="892" t="s">
        <v>68</v>
      </c>
      <c r="EZ27" s="892"/>
      <c r="FA27" s="892"/>
      <c r="FB27" s="892"/>
      <c r="FC27" s="892"/>
      <c r="FD27" s="892"/>
      <c r="FE27" s="325"/>
      <c r="FF27" s="325"/>
      <c r="FG27" s="325"/>
      <c r="FH27" s="325"/>
      <c r="FI27" s="325"/>
      <c r="FJ27" s="325"/>
      <c r="FK27" s="325"/>
      <c r="FL27" s="580"/>
      <c r="FN27" s="245"/>
      <c r="FO27" s="248" t="s">
        <v>804</v>
      </c>
      <c r="FP27" s="253"/>
      <c r="FQ27" s="250"/>
      <c r="FR27" s="257"/>
      <c r="FS27" s="257"/>
      <c r="FT27" s="257"/>
      <c r="FU27" s="257"/>
      <c r="FV27" s="257"/>
      <c r="FW27" s="257"/>
      <c r="FX27" s="257"/>
      <c r="FY27" s="257"/>
      <c r="FZ27" s="257"/>
      <c r="GA27" s="257"/>
      <c r="GB27" s="257"/>
      <c r="GC27" s="257"/>
      <c r="GD27" s="257"/>
      <c r="GE27" s="257"/>
      <c r="GF27" s="257"/>
      <c r="GG27" s="257"/>
      <c r="GH27" s="257"/>
      <c r="GI27" s="257"/>
      <c r="GJ27" s="257"/>
      <c r="GK27" s="257"/>
      <c r="GL27" s="257"/>
      <c r="GM27" s="257"/>
      <c r="GO27" s="255"/>
      <c r="GP27" s="252"/>
      <c r="GQ27" s="248"/>
      <c r="GR27" s="248"/>
      <c r="GS27" s="248"/>
      <c r="GT27" s="248"/>
      <c r="GU27" s="248"/>
      <c r="GV27" s="248"/>
      <c r="GW27" s="248"/>
      <c r="GX27" s="248"/>
      <c r="GY27" s="248"/>
      <c r="GZ27" s="248"/>
      <c r="HA27" s="248"/>
      <c r="HB27" s="248"/>
      <c r="HC27" s="248"/>
      <c r="HD27" s="248"/>
      <c r="HE27" s="248"/>
      <c r="HF27" s="248"/>
    </row>
    <row r="28" spans="1:214" ht="15" customHeight="1" thickBot="1" x14ac:dyDescent="0.3">
      <c r="A28" s="93" t="e">
        <f>#REF!</f>
        <v>#REF!</v>
      </c>
      <c r="B28" s="491" t="e">
        <f>#REF!</f>
        <v>#REF!</v>
      </c>
      <c r="C28" s="93" t="e">
        <f>#REF!</f>
        <v>#REF!</v>
      </c>
      <c r="D28" s="93" t="e">
        <f>#REF!</f>
        <v>#REF!</v>
      </c>
      <c r="E28" s="93" t="e">
        <f>#REF!</f>
        <v>#REF!</v>
      </c>
      <c r="F28" s="492" t="e">
        <f>#REF!</f>
        <v>#REF!</v>
      </c>
      <c r="G28" s="492" t="e">
        <f>#REF!</f>
        <v>#REF!</v>
      </c>
      <c r="H28" s="93" t="e">
        <f>#REF!</f>
        <v>#REF!</v>
      </c>
      <c r="I28" s="493" t="e">
        <f>#REF!</f>
        <v>#REF!</v>
      </c>
      <c r="J28" s="8" t="e">
        <f t="shared" si="0"/>
        <v>#REF!</v>
      </c>
      <c r="K28" s="494" t="e">
        <f>#REF!</f>
        <v>#REF!</v>
      </c>
      <c r="L28" s="494" t="e">
        <f>#REF!</f>
        <v>#REF!</v>
      </c>
      <c r="M28" s="93" t="e">
        <f>#REF!</f>
        <v>#REF!</v>
      </c>
      <c r="N28" s="9" t="e">
        <f t="shared" si="1"/>
        <v>#REF!</v>
      </c>
      <c r="P28" s="416"/>
      <c r="Q28" s="417" t="s">
        <v>293</v>
      </c>
      <c r="R28" s="421"/>
      <c r="S28" s="421"/>
      <c r="T28" s="421"/>
      <c r="U28" s="421"/>
      <c r="V28" s="421"/>
      <c r="W28" s="421"/>
      <c r="X28" s="421"/>
      <c r="Y28" s="421"/>
      <c r="Z28" s="95"/>
      <c r="AA28" s="95"/>
      <c r="AB28" s="64"/>
      <c r="AC28" s="107"/>
      <c r="AD28" s="100" t="s">
        <v>121</v>
      </c>
      <c r="AE28" s="100"/>
      <c r="AF28" s="736" t="e">
        <f>#REF!</f>
        <v>#REF!</v>
      </c>
      <c r="AG28" s="737">
        <v>0</v>
      </c>
      <c r="AH28" s="737">
        <v>0</v>
      </c>
      <c r="AI28" s="737">
        <v>0</v>
      </c>
      <c r="AJ28" s="108" t="s">
        <v>109</v>
      </c>
      <c r="AK28" s="113"/>
      <c r="AL28" s="661" t="e">
        <f>#REF!</f>
        <v>#REF!</v>
      </c>
      <c r="AM28" s="110"/>
      <c r="AN28" s="129"/>
      <c r="AP28" s="401"/>
      <c r="AQ28" s="382"/>
      <c r="AR28" s="382"/>
      <c r="AS28" s="382"/>
      <c r="AT28" s="531" t="e">
        <f>#REF!</f>
        <v>#REF!</v>
      </c>
      <c r="AU28" s="382" t="s">
        <v>422</v>
      </c>
      <c r="AV28" s="532"/>
      <c r="AW28" s="384"/>
      <c r="AX28" s="386"/>
      <c r="AY28" s="386"/>
      <c r="AZ28" s="386"/>
      <c r="BA28" s="531" t="e">
        <f>#REF!</f>
        <v>#REF!</v>
      </c>
      <c r="BB28" s="386" t="s">
        <v>789</v>
      </c>
      <c r="BC28" s="386"/>
      <c r="BD28" s="386"/>
      <c r="BE28" s="386"/>
      <c r="BF28" s="386"/>
      <c r="BG28" s="386"/>
      <c r="BH28" s="386"/>
      <c r="BI28" s="386"/>
      <c r="BJ28" s="384"/>
      <c r="BK28" s="384"/>
      <c r="BL28" s="384"/>
      <c r="BM28" s="384"/>
      <c r="BN28" s="384"/>
      <c r="BO28" s="384"/>
      <c r="BP28" s="384"/>
      <c r="BQ28" s="384"/>
      <c r="BR28" s="384"/>
      <c r="BS28" s="384"/>
      <c r="BT28" s="384"/>
      <c r="BU28" s="387"/>
      <c r="BV28" s="96"/>
      <c r="BW28" s="556" t="e">
        <f>#REF!</f>
        <v>#REF!</v>
      </c>
      <c r="BX28" s="180"/>
      <c r="BY28" s="558" t="e">
        <f>#REF!</f>
        <v>#REF!</v>
      </c>
      <c r="BZ28" s="202"/>
      <c r="CA28" s="198"/>
      <c r="CB28" s="555"/>
      <c r="CC28" s="702" t="e">
        <f>#REF!</f>
        <v>#REF!</v>
      </c>
      <c r="CD28" s="703"/>
      <c r="CE28" s="703"/>
      <c r="CF28" s="703"/>
      <c r="CG28" s="704"/>
      <c r="CI28" s="572" t="e">
        <f>#REF!</f>
        <v>#REF!</v>
      </c>
      <c r="CJ28" s="801" t="e">
        <f>#REF!</f>
        <v>#REF!</v>
      </c>
      <c r="CK28" s="801"/>
      <c r="CL28" s="801"/>
      <c r="CM28" s="801"/>
      <c r="CN28" s="801"/>
      <c r="CO28" s="801"/>
      <c r="CP28" s="801"/>
      <c r="CQ28" s="801"/>
      <c r="CR28" s="801"/>
      <c r="CS28" s="806" t="e">
        <f>#REF!</f>
        <v>#REF!</v>
      </c>
      <c r="CT28" s="806"/>
      <c r="CU28" s="806"/>
      <c r="CV28" s="806"/>
      <c r="CW28" s="806"/>
      <c r="CX28" s="806"/>
      <c r="CY28" s="806"/>
      <c r="CZ28" s="807" t="e">
        <f>#REF!</f>
        <v>#REF!</v>
      </c>
      <c r="DA28" s="807"/>
      <c r="DB28" s="807"/>
      <c r="DC28" s="570" t="e">
        <f>#REF!</f>
        <v>#REF!</v>
      </c>
      <c r="DD28" s="806" t="e">
        <f>#REF!</f>
        <v>#REF!</v>
      </c>
      <c r="DE28" s="806"/>
      <c r="DF28" s="806"/>
      <c r="DG28" s="806"/>
      <c r="DH28" s="806"/>
      <c r="DI28" s="806"/>
      <c r="DJ28" s="807" t="e">
        <f>#REF!</f>
        <v>#REF!</v>
      </c>
      <c r="DK28" s="807"/>
      <c r="DL28" s="807"/>
      <c r="DM28" s="801" t="e">
        <f>#REF!</f>
        <v>#REF!</v>
      </c>
      <c r="DN28" s="801"/>
      <c r="DO28" s="801"/>
      <c r="DP28" s="801"/>
      <c r="DQ28" s="801" t="e">
        <f>#REF!</f>
        <v>#REF!</v>
      </c>
      <c r="DR28" s="801"/>
      <c r="DS28" s="811"/>
      <c r="DT28" s="811"/>
      <c r="DU28" s="811"/>
      <c r="DV28" s="811"/>
      <c r="DW28" s="811"/>
      <c r="DX28" s="571" t="e">
        <f>#REF!</f>
        <v>#REF!</v>
      </c>
      <c r="DZ28" s="578"/>
      <c r="EA28" s="582" t="s">
        <v>77</v>
      </c>
      <c r="EB28" s="583"/>
      <c r="EC28" s="583"/>
      <c r="ED28" s="583"/>
      <c r="EE28" s="584"/>
      <c r="EF28" s="584"/>
      <c r="EG28" s="584"/>
      <c r="EH28" s="893" t="e">
        <f>#REF!</f>
        <v>#REF!</v>
      </c>
      <c r="EI28" s="893"/>
      <c r="EJ28" s="893"/>
      <c r="EK28" s="893"/>
      <c r="EL28" s="893"/>
      <c r="EM28" s="893"/>
      <c r="EN28" s="893"/>
      <c r="EO28" s="893"/>
      <c r="EP28" s="893"/>
      <c r="EQ28" s="893"/>
      <c r="ER28" s="893"/>
      <c r="ES28" s="893"/>
      <c r="ET28" s="893"/>
      <c r="EU28" s="893"/>
      <c r="EV28" s="893"/>
      <c r="EW28" s="893"/>
      <c r="EX28" s="893"/>
      <c r="EY28" s="893"/>
      <c r="EZ28" s="893"/>
      <c r="FA28" s="893"/>
      <c r="FB28" s="893"/>
      <c r="FC28" s="893"/>
      <c r="FD28" s="893"/>
      <c r="FE28" s="893"/>
      <c r="FF28" s="893"/>
      <c r="FG28" s="893"/>
      <c r="FH28" s="893"/>
      <c r="FI28" s="893"/>
      <c r="FJ28" s="893"/>
      <c r="FK28" s="893"/>
      <c r="FL28" s="894"/>
      <c r="FN28" s="245"/>
      <c r="FO28" s="257"/>
      <c r="FP28" s="257"/>
      <c r="FQ28" s="257"/>
      <c r="FR28" s="257"/>
      <c r="FS28" s="257"/>
      <c r="FT28" s="257"/>
      <c r="FU28" s="257"/>
      <c r="FV28" s="257"/>
      <c r="FW28" s="257"/>
      <c r="FX28" s="257"/>
      <c r="FY28" s="257"/>
      <c r="FZ28" s="257"/>
      <c r="GA28" s="257"/>
      <c r="GB28" s="257"/>
      <c r="GC28" s="257"/>
      <c r="GD28" s="257"/>
      <c r="GE28" s="257"/>
      <c r="GF28" s="257"/>
      <c r="GG28" s="257"/>
      <c r="GH28" s="257"/>
      <c r="GI28" s="257"/>
      <c r="GJ28" s="257"/>
      <c r="GK28" s="257"/>
      <c r="GL28" s="257"/>
      <c r="GM28" s="257"/>
      <c r="GO28" s="255"/>
      <c r="GP28" s="248" t="s">
        <v>437</v>
      </c>
      <c r="GQ28" s="248"/>
      <c r="GR28" s="248"/>
      <c r="GS28" s="248"/>
      <c r="GT28" s="248"/>
      <c r="GU28" s="248"/>
      <c r="GV28" s="248"/>
      <c r="GW28" s="248"/>
      <c r="GX28" s="248"/>
      <c r="GY28" s="248"/>
      <c r="GZ28" s="248"/>
      <c r="HA28" s="248"/>
      <c r="HB28" s="248"/>
      <c r="HC28" s="248"/>
      <c r="HD28" s="248"/>
      <c r="HE28" s="931" t="e">
        <f>#REF!</f>
        <v>#REF!</v>
      </c>
      <c r="HF28" s="931"/>
    </row>
    <row r="29" spans="1:214" ht="15" customHeight="1" thickBot="1" x14ac:dyDescent="0.3">
      <c r="A29" s="93" t="e">
        <f>#REF!</f>
        <v>#REF!</v>
      </c>
      <c r="B29" s="491" t="e">
        <f>#REF!</f>
        <v>#REF!</v>
      </c>
      <c r="C29" s="93" t="e">
        <f>#REF!</f>
        <v>#REF!</v>
      </c>
      <c r="D29" s="93" t="e">
        <f>#REF!</f>
        <v>#REF!</v>
      </c>
      <c r="E29" s="93" t="e">
        <f>#REF!</f>
        <v>#REF!</v>
      </c>
      <c r="F29" s="492" t="e">
        <f>#REF!</f>
        <v>#REF!</v>
      </c>
      <c r="G29" s="492" t="e">
        <f>#REF!</f>
        <v>#REF!</v>
      </c>
      <c r="H29" s="93" t="e">
        <f>#REF!</f>
        <v>#REF!</v>
      </c>
      <c r="I29" s="493" t="e">
        <f>#REF!</f>
        <v>#REF!</v>
      </c>
      <c r="J29" s="8" t="e">
        <f t="shared" si="0"/>
        <v>#REF!</v>
      </c>
      <c r="K29" s="494" t="e">
        <f>#REF!</f>
        <v>#REF!</v>
      </c>
      <c r="L29" s="494" t="e">
        <f>#REF!</f>
        <v>#REF!</v>
      </c>
      <c r="M29" s="93" t="e">
        <f>#REF!</f>
        <v>#REF!</v>
      </c>
      <c r="N29" s="9" t="e">
        <f t="shared" si="1"/>
        <v>#REF!</v>
      </c>
      <c r="P29" s="416"/>
      <c r="Q29" s="802" t="e">
        <f>#REF!</f>
        <v>#REF!</v>
      </c>
      <c r="R29" s="802"/>
      <c r="S29" s="802"/>
      <c r="T29" s="802"/>
      <c r="U29" s="802"/>
      <c r="V29" s="802"/>
      <c r="W29" s="802"/>
      <c r="X29" s="802"/>
      <c r="Y29" s="802"/>
      <c r="Z29" s="802"/>
      <c r="AA29" s="95"/>
      <c r="AB29" s="64"/>
      <c r="AC29" s="107"/>
      <c r="AD29" s="100" t="s">
        <v>121</v>
      </c>
      <c r="AE29" s="100"/>
      <c r="AF29" s="736" t="e">
        <f>#REF!</f>
        <v>#REF!</v>
      </c>
      <c r="AG29" s="737">
        <v>0</v>
      </c>
      <c r="AH29" s="737">
        <v>0</v>
      </c>
      <c r="AI29" s="737">
        <v>0</v>
      </c>
      <c r="AJ29" s="108" t="s">
        <v>109</v>
      </c>
      <c r="AK29" s="113"/>
      <c r="AL29" s="661" t="e">
        <f>#REF!</f>
        <v>#REF!</v>
      </c>
      <c r="AM29" s="110"/>
      <c r="AN29" s="133"/>
      <c r="AP29" s="401"/>
      <c r="AQ29" s="382"/>
      <c r="AR29" s="382"/>
      <c r="AS29" s="382"/>
      <c r="AT29" s="382"/>
      <c r="AU29" s="382"/>
      <c r="AV29" s="382"/>
      <c r="AW29" s="382"/>
      <c r="AX29" s="386"/>
      <c r="AY29" s="386"/>
      <c r="AZ29" s="386"/>
      <c r="BA29" s="386"/>
      <c r="BB29" s="386"/>
      <c r="BC29" s="386"/>
      <c r="BD29" s="386"/>
      <c r="BE29" s="386"/>
      <c r="BF29" s="386"/>
      <c r="BG29" s="386"/>
      <c r="BH29" s="386"/>
      <c r="BI29" s="386"/>
      <c r="BJ29" s="384"/>
      <c r="BK29" s="384"/>
      <c r="BL29" s="384"/>
      <c r="BM29" s="384"/>
      <c r="BN29" s="384"/>
      <c r="BO29" s="384"/>
      <c r="BP29" s="384"/>
      <c r="BQ29" s="384"/>
      <c r="BR29" s="384"/>
      <c r="BS29" s="384"/>
      <c r="BT29" s="384"/>
      <c r="BU29" s="387"/>
      <c r="BV29" s="96"/>
      <c r="BW29" s="295" t="s">
        <v>175</v>
      </c>
      <c r="BX29" s="191"/>
      <c r="BY29" s="201" t="e">
        <f>SUM(BY20:BY28)</f>
        <v>#REF!</v>
      </c>
      <c r="BZ29" s="201">
        <f>SUM(BZ20:BZ28)</f>
        <v>0</v>
      </c>
      <c r="CA29" s="201">
        <f>SUM(CA20:CA28)</f>
        <v>0</v>
      </c>
      <c r="CB29" s="555"/>
      <c r="CC29" s="702" t="e">
        <f>#REF!</f>
        <v>#REF!</v>
      </c>
      <c r="CD29" s="703"/>
      <c r="CE29" s="703"/>
      <c r="CF29" s="703"/>
      <c r="CG29" s="704"/>
      <c r="CI29" s="572" t="e">
        <f>#REF!</f>
        <v>#REF!</v>
      </c>
      <c r="CJ29" s="801" t="e">
        <f>#REF!</f>
        <v>#REF!</v>
      </c>
      <c r="CK29" s="801"/>
      <c r="CL29" s="801"/>
      <c r="CM29" s="801"/>
      <c r="CN29" s="801"/>
      <c r="CO29" s="801"/>
      <c r="CP29" s="801"/>
      <c r="CQ29" s="801"/>
      <c r="CR29" s="801"/>
      <c r="CS29" s="806" t="e">
        <f>#REF!</f>
        <v>#REF!</v>
      </c>
      <c r="CT29" s="806"/>
      <c r="CU29" s="806"/>
      <c r="CV29" s="806"/>
      <c r="CW29" s="806"/>
      <c r="CX29" s="806"/>
      <c r="CY29" s="806"/>
      <c r="CZ29" s="807" t="e">
        <f>#REF!</f>
        <v>#REF!</v>
      </c>
      <c r="DA29" s="807"/>
      <c r="DB29" s="807"/>
      <c r="DC29" s="570" t="e">
        <f>#REF!</f>
        <v>#REF!</v>
      </c>
      <c r="DD29" s="806" t="e">
        <f>#REF!</f>
        <v>#REF!</v>
      </c>
      <c r="DE29" s="806"/>
      <c r="DF29" s="806"/>
      <c r="DG29" s="806"/>
      <c r="DH29" s="806"/>
      <c r="DI29" s="806"/>
      <c r="DJ29" s="807" t="e">
        <f>#REF!</f>
        <v>#REF!</v>
      </c>
      <c r="DK29" s="807"/>
      <c r="DL29" s="807"/>
      <c r="DM29" s="801" t="e">
        <f>#REF!</f>
        <v>#REF!</v>
      </c>
      <c r="DN29" s="801"/>
      <c r="DO29" s="801"/>
      <c r="DP29" s="801"/>
      <c r="DQ29" s="801" t="e">
        <f>#REF!</f>
        <v>#REF!</v>
      </c>
      <c r="DR29" s="801"/>
      <c r="DS29" s="811"/>
      <c r="DT29" s="811"/>
      <c r="DU29" s="811"/>
      <c r="DV29" s="811"/>
      <c r="DW29" s="811"/>
      <c r="DX29" s="571" t="e">
        <f>#REF!</f>
        <v>#REF!</v>
      </c>
      <c r="DZ29" s="578"/>
      <c r="EA29" s="583"/>
      <c r="EB29" s="583"/>
      <c r="EC29" s="583"/>
      <c r="ED29" s="583"/>
      <c r="EE29" s="325"/>
      <c r="EF29" s="325"/>
      <c r="EG29" s="325"/>
      <c r="EH29" s="579" t="s">
        <v>71</v>
      </c>
      <c r="EI29" s="325"/>
      <c r="EJ29" s="325"/>
      <c r="EK29" s="325"/>
      <c r="EL29" s="325"/>
      <c r="EM29" s="325"/>
      <c r="EN29" s="325"/>
      <c r="EO29" s="325"/>
      <c r="EP29" s="325"/>
      <c r="EQ29" s="325"/>
      <c r="ER29" s="325"/>
      <c r="ES29" s="325"/>
      <c r="ET29" s="325"/>
      <c r="EU29" s="325"/>
      <c r="EV29" s="325"/>
      <c r="EW29" s="325"/>
      <c r="EX29" s="325"/>
      <c r="EY29" s="325"/>
      <c r="EZ29" s="325"/>
      <c r="FA29" s="325"/>
      <c r="FB29" s="325"/>
      <c r="FC29" s="325"/>
      <c r="FD29" s="325"/>
      <c r="FE29" s="325"/>
      <c r="FF29" s="325"/>
      <c r="FG29" s="325"/>
      <c r="FH29" s="325"/>
      <c r="FI29" s="325"/>
      <c r="FJ29" s="325"/>
      <c r="FK29" s="325"/>
      <c r="FL29" s="580"/>
      <c r="FN29" s="245"/>
      <c r="FO29" s="501" t="e">
        <f>#REF!</f>
        <v>#REF!</v>
      </c>
      <c r="FP29" s="949" t="s">
        <v>805</v>
      </c>
      <c r="FQ29" s="949"/>
      <c r="FR29" s="949"/>
      <c r="FS29" s="949"/>
      <c r="FT29" s="949"/>
      <c r="FU29" s="949"/>
      <c r="FV29" s="949"/>
      <c r="FW29" s="949"/>
      <c r="FX29" s="949"/>
      <c r="FY29" s="949"/>
      <c r="FZ29" s="949"/>
      <c r="GA29" s="949"/>
      <c r="GB29" s="949"/>
      <c r="GC29" s="949"/>
      <c r="GD29" s="949"/>
      <c r="GE29" s="949"/>
      <c r="GF29" s="949"/>
      <c r="GG29" s="949"/>
      <c r="GH29" s="949"/>
      <c r="GI29" s="949"/>
      <c r="GJ29" s="949"/>
      <c r="GK29" s="949"/>
      <c r="GL29" s="949"/>
      <c r="GM29" s="949"/>
      <c r="GO29" s="255"/>
      <c r="GP29" s="248"/>
      <c r="GQ29" s="248"/>
      <c r="GR29" s="248"/>
      <c r="GS29" s="248"/>
      <c r="GT29" s="248"/>
      <c r="GU29" s="248"/>
      <c r="GV29" s="248"/>
      <c r="GW29" s="248"/>
      <c r="GX29" s="248"/>
      <c r="GY29" s="248"/>
      <c r="GZ29" s="248"/>
      <c r="HA29" s="248"/>
      <c r="HB29" s="248"/>
      <c r="HC29" s="248"/>
      <c r="HD29" s="248"/>
      <c r="HE29" s="248"/>
      <c r="HF29" s="248"/>
    </row>
    <row r="30" spans="1:214" ht="15" customHeight="1" thickBot="1" x14ac:dyDescent="0.3">
      <c r="A30" s="93" t="e">
        <f>#REF!</f>
        <v>#REF!</v>
      </c>
      <c r="B30" s="491" t="e">
        <f>#REF!</f>
        <v>#REF!</v>
      </c>
      <c r="C30" s="93" t="e">
        <f>#REF!</f>
        <v>#REF!</v>
      </c>
      <c r="D30" s="93" t="e">
        <f>#REF!</f>
        <v>#REF!</v>
      </c>
      <c r="E30" s="93" t="e">
        <f>#REF!</f>
        <v>#REF!</v>
      </c>
      <c r="F30" s="492" t="e">
        <f>#REF!</f>
        <v>#REF!</v>
      </c>
      <c r="G30" s="492" t="e">
        <f>#REF!</f>
        <v>#REF!</v>
      </c>
      <c r="H30" s="93" t="e">
        <f>#REF!</f>
        <v>#REF!</v>
      </c>
      <c r="I30" s="493" t="e">
        <f>#REF!</f>
        <v>#REF!</v>
      </c>
      <c r="J30" s="8" t="e">
        <f t="shared" si="0"/>
        <v>#REF!</v>
      </c>
      <c r="K30" s="494" t="e">
        <f>#REF!</f>
        <v>#REF!</v>
      </c>
      <c r="L30" s="494" t="e">
        <f>#REF!</f>
        <v>#REF!</v>
      </c>
      <c r="M30" s="93" t="e">
        <f>#REF!</f>
        <v>#REF!</v>
      </c>
      <c r="N30" s="9" t="e">
        <f t="shared" si="1"/>
        <v>#REF!</v>
      </c>
      <c r="P30" s="416"/>
      <c r="Q30" s="802" t="e">
        <f>#REF!</f>
        <v>#REF!</v>
      </c>
      <c r="R30" s="802"/>
      <c r="S30" s="802"/>
      <c r="T30" s="802"/>
      <c r="U30" s="802"/>
      <c r="V30" s="802"/>
      <c r="W30" s="802"/>
      <c r="X30" s="802"/>
      <c r="Y30" s="802"/>
      <c r="Z30" s="802"/>
      <c r="AA30" s="95"/>
      <c r="AB30" s="64"/>
      <c r="AC30" s="116" t="s">
        <v>130</v>
      </c>
      <c r="AD30" s="117"/>
      <c r="AE30" s="117"/>
      <c r="AF30" s="117"/>
      <c r="AG30" s="117"/>
      <c r="AH30" s="117"/>
      <c r="AI30" s="117"/>
      <c r="AJ30" s="117"/>
      <c r="AK30" s="117"/>
      <c r="AL30" s="134"/>
      <c r="AM30" s="118"/>
      <c r="AN30" s="662" t="e">
        <f>SUM(AL22:AL29)</f>
        <v>#REF!</v>
      </c>
      <c r="AP30" s="412"/>
      <c r="AQ30" s="382"/>
      <c r="AR30" s="382"/>
      <c r="AS30" s="382"/>
      <c r="AT30" s="531" t="e">
        <f>#REF!</f>
        <v>#REF!</v>
      </c>
      <c r="AU30" s="382" t="s">
        <v>790</v>
      </c>
      <c r="AV30" s="532"/>
      <c r="AW30" s="384"/>
      <c r="AX30" s="386" t="s">
        <v>423</v>
      </c>
      <c r="AY30" s="812" t="e">
        <f>#REF!</f>
        <v>#REF!</v>
      </c>
      <c r="AZ30" s="812"/>
      <c r="BA30" s="812"/>
      <c r="BB30" s="812"/>
      <c r="BC30" s="812"/>
      <c r="BD30" s="812"/>
      <c r="BE30" s="386"/>
      <c r="BF30" s="386"/>
      <c r="BG30" s="386"/>
      <c r="BH30" s="386"/>
      <c r="BI30" s="386"/>
      <c r="BJ30" s="384"/>
      <c r="BK30" s="384"/>
      <c r="BL30" s="384"/>
      <c r="BM30" s="384"/>
      <c r="BN30" s="384"/>
      <c r="BO30" s="384"/>
      <c r="BP30" s="384"/>
      <c r="BQ30" s="384"/>
      <c r="BR30" s="384"/>
      <c r="BS30" s="384"/>
      <c r="BT30" s="384"/>
      <c r="BU30" s="387"/>
      <c r="BV30" s="402"/>
      <c r="BW30" s="190" t="s">
        <v>674</v>
      </c>
      <c r="BX30" s="191"/>
      <c r="BY30" s="181"/>
      <c r="BZ30" s="87"/>
      <c r="CA30" s="87"/>
      <c r="CB30" s="555"/>
      <c r="CC30" s="702" t="e">
        <f>#REF!</f>
        <v>#REF!</v>
      </c>
      <c r="CD30" s="703"/>
      <c r="CE30" s="703"/>
      <c r="CF30" s="703"/>
      <c r="CG30" s="704"/>
      <c r="CI30" s="813" t="s">
        <v>97</v>
      </c>
      <c r="CJ30" s="813"/>
      <c r="CK30" s="813"/>
      <c r="CL30" s="813"/>
      <c r="CM30" s="813"/>
      <c r="CN30" s="813"/>
      <c r="CO30" s="813"/>
      <c r="CP30" s="813"/>
      <c r="CQ30" s="813"/>
      <c r="CR30" s="813"/>
      <c r="CS30" s="813"/>
      <c r="CT30" s="813"/>
      <c r="CU30" s="813"/>
      <c r="CV30" s="813"/>
      <c r="CW30" s="813"/>
      <c r="CX30" s="813"/>
      <c r="CY30" s="813"/>
      <c r="CZ30" s="813"/>
      <c r="DA30" s="813"/>
      <c r="DB30" s="813"/>
      <c r="DC30" s="813"/>
      <c r="DD30" s="813"/>
      <c r="DE30" s="813"/>
      <c r="DF30" s="813"/>
      <c r="DG30" s="813"/>
      <c r="DH30" s="813"/>
      <c r="DI30" s="813"/>
      <c r="DJ30" s="813"/>
      <c r="DK30" s="813"/>
      <c r="DL30" s="813"/>
      <c r="DM30" s="813"/>
      <c r="DN30" s="813"/>
      <c r="DO30" s="813"/>
      <c r="DP30" s="813"/>
      <c r="DQ30" s="813"/>
      <c r="DR30" s="813"/>
      <c r="DS30" s="813"/>
      <c r="DT30" s="813"/>
      <c r="DU30" s="813"/>
      <c r="DV30" s="813"/>
      <c r="DW30" s="813"/>
      <c r="DX30" s="813"/>
      <c r="DZ30" s="578"/>
      <c r="EA30" s="325"/>
      <c r="EB30" s="325"/>
      <c r="EC30" s="325"/>
      <c r="ED30" s="325"/>
      <c r="EE30" s="325"/>
      <c r="EF30" s="325"/>
      <c r="EG30" s="325"/>
      <c r="EH30" s="893" t="e">
        <f>#REF!</f>
        <v>#REF!</v>
      </c>
      <c r="EI30" s="893"/>
      <c r="EJ30" s="893"/>
      <c r="EK30" s="893"/>
      <c r="EL30" s="893"/>
      <c r="EM30" s="893"/>
      <c r="EN30" s="893"/>
      <c r="EO30" s="893"/>
      <c r="EP30" s="893"/>
      <c r="EQ30" s="893"/>
      <c r="ER30" s="893"/>
      <c r="ES30" s="893"/>
      <c r="ET30" s="893"/>
      <c r="EU30" s="893"/>
      <c r="EV30" s="325"/>
      <c r="EW30" s="906" t="e">
        <f>#REF!</f>
        <v>#REF!</v>
      </c>
      <c r="EX30" s="907"/>
      <c r="EY30" s="907"/>
      <c r="EZ30" s="325"/>
      <c r="FA30" s="893" t="e">
        <f>#REF!</f>
        <v>#REF!</v>
      </c>
      <c r="FB30" s="893"/>
      <c r="FC30" s="893"/>
      <c r="FD30" s="893"/>
      <c r="FE30" s="893"/>
      <c r="FF30" s="325"/>
      <c r="FG30" s="325"/>
      <c r="FH30" s="325"/>
      <c r="FI30" s="325"/>
      <c r="FJ30" s="325"/>
      <c r="FK30" s="325"/>
      <c r="FL30" s="580"/>
      <c r="FN30" s="245"/>
      <c r="FO30" s="250"/>
      <c r="FP30" s="949"/>
      <c r="FQ30" s="949"/>
      <c r="FR30" s="949"/>
      <c r="FS30" s="949"/>
      <c r="FT30" s="949"/>
      <c r="FU30" s="949"/>
      <c r="FV30" s="949"/>
      <c r="FW30" s="949"/>
      <c r="FX30" s="949"/>
      <c r="FY30" s="949"/>
      <c r="FZ30" s="949"/>
      <c r="GA30" s="949"/>
      <c r="GB30" s="949"/>
      <c r="GC30" s="949"/>
      <c r="GD30" s="949"/>
      <c r="GE30" s="949"/>
      <c r="GF30" s="949"/>
      <c r="GG30" s="949"/>
      <c r="GH30" s="949"/>
      <c r="GI30" s="949"/>
      <c r="GJ30" s="949"/>
      <c r="GK30" s="949"/>
      <c r="GL30" s="949"/>
      <c r="GM30" s="949"/>
      <c r="GO30" s="255"/>
      <c r="GP30" s="957" t="s">
        <v>808</v>
      </c>
      <c r="GQ30" s="957"/>
      <c r="GR30" s="957"/>
      <c r="GS30" s="957"/>
      <c r="GT30" s="957"/>
      <c r="GU30" s="957"/>
      <c r="GV30" s="957"/>
      <c r="GW30" s="957"/>
      <c r="GX30" s="957"/>
      <c r="GY30" s="957"/>
      <c r="GZ30" s="957"/>
      <c r="HA30" s="957"/>
      <c r="HB30" s="957"/>
      <c r="HC30" s="957"/>
      <c r="HD30" s="957"/>
      <c r="HE30" s="957"/>
      <c r="HF30" s="957"/>
    </row>
    <row r="31" spans="1:214" ht="15" customHeight="1" thickBot="1" x14ac:dyDescent="0.3">
      <c r="A31" s="93" t="e">
        <f>#REF!</f>
        <v>#REF!</v>
      </c>
      <c r="B31" s="491" t="e">
        <f>#REF!</f>
        <v>#REF!</v>
      </c>
      <c r="C31" s="93" t="e">
        <f>#REF!</f>
        <v>#REF!</v>
      </c>
      <c r="D31" s="93" t="e">
        <f>#REF!</f>
        <v>#REF!</v>
      </c>
      <c r="E31" s="93" t="e">
        <f>#REF!</f>
        <v>#REF!</v>
      </c>
      <c r="F31" s="492" t="e">
        <f>#REF!</f>
        <v>#REF!</v>
      </c>
      <c r="G31" s="492" t="e">
        <f>#REF!</f>
        <v>#REF!</v>
      </c>
      <c r="H31" s="93" t="e">
        <f>#REF!</f>
        <v>#REF!</v>
      </c>
      <c r="I31" s="493" t="e">
        <f>#REF!</f>
        <v>#REF!</v>
      </c>
      <c r="J31" s="8" t="e">
        <f t="shared" si="0"/>
        <v>#REF!</v>
      </c>
      <c r="K31" s="494" t="e">
        <f>#REF!</f>
        <v>#REF!</v>
      </c>
      <c r="L31" s="494" t="e">
        <f>#REF!</f>
        <v>#REF!</v>
      </c>
      <c r="M31" s="93" t="e">
        <f>#REF!</f>
        <v>#REF!</v>
      </c>
      <c r="N31" s="9" t="e">
        <f t="shared" si="1"/>
        <v>#REF!</v>
      </c>
      <c r="P31" s="416"/>
      <c r="Q31" s="802" t="e">
        <f>#REF!</f>
        <v>#REF!</v>
      </c>
      <c r="R31" s="802"/>
      <c r="S31" s="802"/>
      <c r="T31" s="802"/>
      <c r="U31" s="802"/>
      <c r="V31" s="802"/>
      <c r="W31" s="802"/>
      <c r="X31" s="802"/>
      <c r="Y31" s="802"/>
      <c r="Z31" s="802"/>
      <c r="AA31" s="95"/>
      <c r="AB31" s="64"/>
      <c r="AC31" s="814" t="s">
        <v>802</v>
      </c>
      <c r="AD31" s="815"/>
      <c r="AE31" s="815"/>
      <c r="AF31" s="815"/>
      <c r="AG31" s="815"/>
      <c r="AH31" s="815"/>
      <c r="AI31" s="815"/>
      <c r="AJ31" s="815"/>
      <c r="AK31" s="815"/>
      <c r="AL31" s="815"/>
      <c r="AM31" s="110"/>
      <c r="AN31" s="129"/>
      <c r="AP31" s="389"/>
      <c r="AQ31" s="390"/>
      <c r="AR31" s="390"/>
      <c r="AS31" s="390"/>
      <c r="AT31" s="533"/>
      <c r="AU31" s="390"/>
      <c r="AV31" s="533"/>
      <c r="AW31" s="390"/>
      <c r="AX31" s="422"/>
      <c r="AY31" s="534"/>
      <c r="AZ31" s="534"/>
      <c r="BA31" s="534"/>
      <c r="BB31" s="534"/>
      <c r="BC31" s="534"/>
      <c r="BD31" s="534"/>
      <c r="BE31" s="392"/>
      <c r="BF31" s="392"/>
      <c r="BG31" s="392"/>
      <c r="BH31" s="392"/>
      <c r="BI31" s="392"/>
      <c r="BJ31" s="393"/>
      <c r="BK31" s="393"/>
      <c r="BL31" s="393"/>
      <c r="BM31" s="393"/>
      <c r="BN31" s="393"/>
      <c r="BO31" s="393"/>
      <c r="BP31" s="393"/>
      <c r="BQ31" s="393"/>
      <c r="BR31" s="393"/>
      <c r="BS31" s="393"/>
      <c r="BT31" s="393"/>
      <c r="BU31" s="394"/>
      <c r="BV31" s="402"/>
      <c r="BW31" s="183" t="s">
        <v>176</v>
      </c>
      <c r="BX31" s="180"/>
      <c r="BY31" s="508" t="e">
        <f>#REF!</f>
        <v>#REF!</v>
      </c>
      <c r="BZ31" s="193"/>
      <c r="CA31" s="203"/>
      <c r="CB31" s="555"/>
      <c r="CC31" s="702" t="e">
        <f>#REF!</f>
        <v>#REF!</v>
      </c>
      <c r="CD31" s="703"/>
      <c r="CE31" s="703"/>
      <c r="CF31" s="703"/>
      <c r="CG31" s="704"/>
      <c r="CI31" s="572" t="e">
        <f>#REF!</f>
        <v>#REF!</v>
      </c>
      <c r="CJ31" s="801" t="e">
        <f>#REF!</f>
        <v>#REF!</v>
      </c>
      <c r="CK31" s="801"/>
      <c r="CL31" s="801"/>
      <c r="CM31" s="801"/>
      <c r="CN31" s="801"/>
      <c r="CO31" s="801"/>
      <c r="CP31" s="801"/>
      <c r="CQ31" s="801"/>
      <c r="CR31" s="801"/>
      <c r="CS31" s="806" t="e">
        <f>#REF!</f>
        <v>#REF!</v>
      </c>
      <c r="CT31" s="806"/>
      <c r="CU31" s="806"/>
      <c r="CV31" s="806"/>
      <c r="CW31" s="806"/>
      <c r="CX31" s="806"/>
      <c r="CY31" s="806"/>
      <c r="CZ31" s="807" t="e">
        <f>#REF!</f>
        <v>#REF!</v>
      </c>
      <c r="DA31" s="807"/>
      <c r="DB31" s="807"/>
      <c r="DC31" s="570" t="e">
        <f>#REF!</f>
        <v>#REF!</v>
      </c>
      <c r="DD31" s="806" t="e">
        <f>#REF!</f>
        <v>#REF!</v>
      </c>
      <c r="DE31" s="806"/>
      <c r="DF31" s="806"/>
      <c r="DG31" s="806"/>
      <c r="DH31" s="806"/>
      <c r="DI31" s="806"/>
      <c r="DJ31" s="807" t="e">
        <f>#REF!</f>
        <v>#REF!</v>
      </c>
      <c r="DK31" s="807"/>
      <c r="DL31" s="807"/>
      <c r="DM31" s="801" t="e">
        <f>#REF!</f>
        <v>#REF!</v>
      </c>
      <c r="DN31" s="801"/>
      <c r="DO31" s="801"/>
      <c r="DP31" s="801"/>
      <c r="DQ31" s="801" t="e">
        <f>#REF!</f>
        <v>#REF!</v>
      </c>
      <c r="DR31" s="801"/>
      <c r="DS31" s="801" t="e">
        <f>#REF!</f>
        <v>#REF!</v>
      </c>
      <c r="DT31" s="801"/>
      <c r="DU31" s="801"/>
      <c r="DV31" s="801"/>
      <c r="DW31" s="801"/>
      <c r="DX31" s="571" t="e">
        <f>#REF!</f>
        <v>#REF!</v>
      </c>
      <c r="DZ31" s="585"/>
      <c r="EA31" s="586"/>
      <c r="EB31" s="586"/>
      <c r="EC31" s="586"/>
      <c r="ED31" s="586"/>
      <c r="EE31" s="586"/>
      <c r="EF31" s="586"/>
      <c r="EG31" s="586"/>
      <c r="EH31" s="587" t="s">
        <v>72</v>
      </c>
      <c r="EI31" s="586"/>
      <c r="EJ31" s="586"/>
      <c r="EK31" s="586"/>
      <c r="EL31" s="586"/>
      <c r="EM31" s="586"/>
      <c r="EN31" s="586"/>
      <c r="EO31" s="586"/>
      <c r="EP31" s="586"/>
      <c r="EQ31" s="586"/>
      <c r="ER31" s="586"/>
      <c r="ES31" s="586"/>
      <c r="ET31" s="586"/>
      <c r="EU31" s="586"/>
      <c r="EV31" s="586"/>
      <c r="EW31" s="908" t="s">
        <v>73</v>
      </c>
      <c r="EX31" s="908"/>
      <c r="EY31" s="908"/>
      <c r="EZ31" s="586"/>
      <c r="FA31" s="908" t="s">
        <v>74</v>
      </c>
      <c r="FB31" s="908"/>
      <c r="FC31" s="908"/>
      <c r="FD31" s="908"/>
      <c r="FE31" s="908"/>
      <c r="FF31" s="586"/>
      <c r="FG31" s="586"/>
      <c r="FH31" s="586"/>
      <c r="FI31" s="586"/>
      <c r="FJ31" s="586"/>
      <c r="FK31" s="586"/>
      <c r="FL31" s="588"/>
      <c r="FN31" s="245"/>
      <c r="FO31" s="250"/>
      <c r="FP31" s="949"/>
      <c r="FQ31" s="949"/>
      <c r="FR31" s="949"/>
      <c r="FS31" s="949"/>
      <c r="FT31" s="949"/>
      <c r="FU31" s="949"/>
      <c r="FV31" s="949"/>
      <c r="FW31" s="949"/>
      <c r="FX31" s="949"/>
      <c r="FY31" s="949"/>
      <c r="FZ31" s="949"/>
      <c r="GA31" s="949"/>
      <c r="GB31" s="949"/>
      <c r="GC31" s="949"/>
      <c r="GD31" s="949"/>
      <c r="GE31" s="949"/>
      <c r="GF31" s="949"/>
      <c r="GG31" s="949"/>
      <c r="GH31" s="949"/>
      <c r="GI31" s="949"/>
      <c r="GJ31" s="949"/>
      <c r="GK31" s="949"/>
      <c r="GL31" s="949"/>
      <c r="GM31" s="949"/>
      <c r="GO31" s="255"/>
      <c r="GP31" s="957"/>
      <c r="GQ31" s="957"/>
      <c r="GR31" s="957"/>
      <c r="GS31" s="957"/>
      <c r="GT31" s="957"/>
      <c r="GU31" s="957"/>
      <c r="GV31" s="957"/>
      <c r="GW31" s="957"/>
      <c r="GX31" s="957"/>
      <c r="GY31" s="957"/>
      <c r="GZ31" s="957"/>
      <c r="HA31" s="957"/>
      <c r="HB31" s="957"/>
      <c r="HC31" s="957"/>
      <c r="HD31" s="957"/>
      <c r="HE31" s="957"/>
      <c r="HF31" s="957"/>
    </row>
    <row r="32" spans="1:214" ht="15" customHeight="1" thickBot="1" x14ac:dyDescent="0.3">
      <c r="A32" s="93" t="e">
        <f>#REF!</f>
        <v>#REF!</v>
      </c>
      <c r="B32" s="491" t="e">
        <f>#REF!</f>
        <v>#REF!</v>
      </c>
      <c r="C32" s="93" t="e">
        <f>#REF!</f>
        <v>#REF!</v>
      </c>
      <c r="D32" s="93" t="e">
        <f>#REF!</f>
        <v>#REF!</v>
      </c>
      <c r="E32" s="93" t="e">
        <f>#REF!</f>
        <v>#REF!</v>
      </c>
      <c r="F32" s="492" t="e">
        <f>#REF!</f>
        <v>#REF!</v>
      </c>
      <c r="G32" s="492" t="e">
        <f>#REF!</f>
        <v>#REF!</v>
      </c>
      <c r="H32" s="93" t="e">
        <f>#REF!</f>
        <v>#REF!</v>
      </c>
      <c r="I32" s="493" t="e">
        <f>#REF!</f>
        <v>#REF!</v>
      </c>
      <c r="J32" s="8" t="e">
        <f t="shared" si="0"/>
        <v>#REF!</v>
      </c>
      <c r="K32" s="494" t="e">
        <f>#REF!</f>
        <v>#REF!</v>
      </c>
      <c r="L32" s="494" t="e">
        <f>#REF!</f>
        <v>#REF!</v>
      </c>
      <c r="M32" s="93" t="e">
        <f>#REF!</f>
        <v>#REF!</v>
      </c>
      <c r="N32" s="9" t="e">
        <f t="shared" si="1"/>
        <v>#REF!</v>
      </c>
      <c r="P32" s="416"/>
      <c r="Q32" s="802" t="e">
        <f>#REF!</f>
        <v>#REF!</v>
      </c>
      <c r="R32" s="802"/>
      <c r="S32" s="802"/>
      <c r="T32" s="802"/>
      <c r="U32" s="802"/>
      <c r="V32" s="802"/>
      <c r="W32" s="802"/>
      <c r="X32" s="802"/>
      <c r="Y32" s="802"/>
      <c r="Z32" s="802"/>
      <c r="AA32" s="95"/>
      <c r="AB32" s="64"/>
      <c r="AC32" s="128"/>
      <c r="AD32" s="100" t="s">
        <v>131</v>
      </c>
      <c r="AE32" s="100"/>
      <c r="AF32" s="736" t="e">
        <f>#REF!</f>
        <v>#REF!</v>
      </c>
      <c r="AG32" s="737">
        <v>0</v>
      </c>
      <c r="AH32" s="737">
        <v>0</v>
      </c>
      <c r="AI32" s="737">
        <v>0</v>
      </c>
      <c r="AJ32" s="108" t="s">
        <v>109</v>
      </c>
      <c r="AK32" s="113"/>
      <c r="AL32" s="661" t="e">
        <f>#REF!</f>
        <v>#REF!</v>
      </c>
      <c r="AM32" s="110"/>
      <c r="AN32" s="129"/>
      <c r="AP32" s="382"/>
      <c r="AQ32" s="382"/>
      <c r="AR32" s="382"/>
      <c r="AS32" s="382"/>
      <c r="AT32" s="532"/>
      <c r="AU32" s="532"/>
      <c r="AV32" s="532"/>
      <c r="AW32" s="382"/>
      <c r="AX32" s="408"/>
      <c r="AY32" s="535"/>
      <c r="AZ32" s="535"/>
      <c r="BA32" s="535"/>
      <c r="BB32" s="535"/>
      <c r="BC32" s="535"/>
      <c r="BD32" s="535"/>
      <c r="BE32" s="408"/>
      <c r="BF32" s="386"/>
      <c r="BG32" s="386"/>
      <c r="BH32" s="386"/>
      <c r="BI32" s="386"/>
      <c r="BJ32" s="384"/>
      <c r="BK32" s="384"/>
      <c r="BL32" s="384"/>
      <c r="BM32" s="384"/>
      <c r="BN32" s="384"/>
      <c r="BO32" s="384"/>
      <c r="BP32" s="384"/>
      <c r="BQ32" s="384"/>
      <c r="BR32" s="384"/>
      <c r="BS32" s="384"/>
      <c r="BT32" s="384"/>
      <c r="BU32" s="384"/>
      <c r="BV32" s="96"/>
      <c r="BW32" s="903" t="s">
        <v>794</v>
      </c>
      <c r="BX32" s="904"/>
      <c r="BY32" s="508" t="e">
        <f>#REF!</f>
        <v>#REF!</v>
      </c>
      <c r="BZ32" s="193"/>
      <c r="CA32" s="203"/>
      <c r="CB32" s="555"/>
      <c r="CC32" s="702" t="e">
        <f>#REF!</f>
        <v>#REF!</v>
      </c>
      <c r="CD32" s="703"/>
      <c r="CE32" s="703"/>
      <c r="CF32" s="703"/>
      <c r="CG32" s="704"/>
      <c r="CI32" s="572" t="e">
        <f>#REF!</f>
        <v>#REF!</v>
      </c>
      <c r="CJ32" s="801" t="e">
        <f>#REF!</f>
        <v>#REF!</v>
      </c>
      <c r="CK32" s="801"/>
      <c r="CL32" s="801"/>
      <c r="CM32" s="801"/>
      <c r="CN32" s="801"/>
      <c r="CO32" s="801"/>
      <c r="CP32" s="801"/>
      <c r="CQ32" s="801"/>
      <c r="CR32" s="801"/>
      <c r="CS32" s="806" t="e">
        <f>#REF!</f>
        <v>#REF!</v>
      </c>
      <c r="CT32" s="806"/>
      <c r="CU32" s="806"/>
      <c r="CV32" s="806"/>
      <c r="CW32" s="806"/>
      <c r="CX32" s="806"/>
      <c r="CY32" s="806"/>
      <c r="CZ32" s="807" t="e">
        <f>#REF!</f>
        <v>#REF!</v>
      </c>
      <c r="DA32" s="807"/>
      <c r="DB32" s="807"/>
      <c r="DC32" s="570" t="e">
        <f>#REF!</f>
        <v>#REF!</v>
      </c>
      <c r="DD32" s="806" t="e">
        <f>#REF!</f>
        <v>#REF!</v>
      </c>
      <c r="DE32" s="806"/>
      <c r="DF32" s="806"/>
      <c r="DG32" s="806"/>
      <c r="DH32" s="806"/>
      <c r="DI32" s="806"/>
      <c r="DJ32" s="807" t="e">
        <f>#REF!</f>
        <v>#REF!</v>
      </c>
      <c r="DK32" s="807"/>
      <c r="DL32" s="807"/>
      <c r="DM32" s="801" t="e">
        <f>#REF!</f>
        <v>#REF!</v>
      </c>
      <c r="DN32" s="801"/>
      <c r="DO32" s="801"/>
      <c r="DP32" s="801"/>
      <c r="DQ32" s="801" t="e">
        <f>#REF!</f>
        <v>#REF!</v>
      </c>
      <c r="DR32" s="801"/>
      <c r="DS32" s="801" t="e">
        <f>#REF!</f>
        <v>#REF!</v>
      </c>
      <c r="DT32" s="801"/>
      <c r="DU32" s="801"/>
      <c r="DV32" s="801"/>
      <c r="DW32" s="801"/>
      <c r="DX32" s="571" t="e">
        <f>#REF!</f>
        <v>#REF!</v>
      </c>
      <c r="FN32" s="245"/>
      <c r="FO32" s="501" t="e">
        <f>#REF!</f>
        <v>#REF!</v>
      </c>
      <c r="FP32" s="950" t="s">
        <v>806</v>
      </c>
      <c r="FQ32" s="950"/>
      <c r="FR32" s="950"/>
      <c r="FS32" s="950"/>
      <c r="FT32" s="950"/>
      <c r="FU32" s="950"/>
      <c r="FV32" s="950"/>
      <c r="FW32" s="950"/>
      <c r="FX32" s="950"/>
      <c r="FY32" s="950"/>
      <c r="FZ32" s="950"/>
      <c r="GA32" s="950"/>
      <c r="GB32" s="950"/>
      <c r="GC32" s="950"/>
      <c r="GD32" s="950"/>
      <c r="GE32" s="950"/>
      <c r="GF32" s="950"/>
      <c r="GG32" s="950"/>
      <c r="GH32" s="950"/>
      <c r="GI32" s="950"/>
      <c r="GJ32" s="950"/>
      <c r="GK32" s="950"/>
      <c r="GL32" s="950"/>
      <c r="GM32" s="950"/>
      <c r="GO32" s="255"/>
      <c r="GP32" s="958" t="s">
        <v>64</v>
      </c>
      <c r="GQ32" s="958"/>
      <c r="GR32" s="958"/>
      <c r="GS32" s="958"/>
      <c r="GT32" s="958"/>
      <c r="GU32" s="958"/>
      <c r="GV32" s="958"/>
      <c r="GW32" s="958"/>
      <c r="GX32" s="958"/>
      <c r="GY32" s="958"/>
      <c r="GZ32" s="958"/>
      <c r="HA32" s="509"/>
      <c r="HB32" s="958" t="s">
        <v>786</v>
      </c>
      <c r="HC32" s="958"/>
      <c r="HD32" s="958"/>
      <c r="HE32" s="958"/>
      <c r="HF32" s="958"/>
    </row>
    <row r="33" spans="1:214" ht="15" customHeight="1" thickBot="1" x14ac:dyDescent="0.3">
      <c r="A33" s="93" t="e">
        <f>#REF!</f>
        <v>#REF!</v>
      </c>
      <c r="B33" s="491" t="e">
        <f>#REF!</f>
        <v>#REF!</v>
      </c>
      <c r="C33" s="93" t="e">
        <f>#REF!</f>
        <v>#REF!</v>
      </c>
      <c r="D33" s="93" t="e">
        <f>#REF!</f>
        <v>#REF!</v>
      </c>
      <c r="E33" s="93" t="e">
        <f>#REF!</f>
        <v>#REF!</v>
      </c>
      <c r="F33" s="492" t="e">
        <f>#REF!</f>
        <v>#REF!</v>
      </c>
      <c r="G33" s="492" t="e">
        <f>#REF!</f>
        <v>#REF!</v>
      </c>
      <c r="H33" s="93" t="e">
        <f>#REF!</f>
        <v>#REF!</v>
      </c>
      <c r="I33" s="493" t="e">
        <f>#REF!</f>
        <v>#REF!</v>
      </c>
      <c r="J33" s="8" t="e">
        <f t="shared" si="0"/>
        <v>#REF!</v>
      </c>
      <c r="K33" s="494" t="e">
        <f>#REF!</f>
        <v>#REF!</v>
      </c>
      <c r="L33" s="494" t="e">
        <f>#REF!</f>
        <v>#REF!</v>
      </c>
      <c r="M33" s="93" t="e">
        <f>#REF!</f>
        <v>#REF!</v>
      </c>
      <c r="N33" s="9" t="e">
        <f t="shared" si="1"/>
        <v>#REF!</v>
      </c>
      <c r="P33" s="416"/>
      <c r="Q33" s="802" t="e">
        <f>#REF!</f>
        <v>#REF!</v>
      </c>
      <c r="R33" s="802"/>
      <c r="S33" s="802"/>
      <c r="T33" s="802"/>
      <c r="U33" s="802"/>
      <c r="V33" s="802"/>
      <c r="W33" s="802"/>
      <c r="X33" s="802"/>
      <c r="Y33" s="802"/>
      <c r="Z33" s="802"/>
      <c r="AA33" s="95"/>
      <c r="AB33" s="64"/>
      <c r="AC33" s="107"/>
      <c r="AD33" s="100" t="s">
        <v>132</v>
      </c>
      <c r="AE33" s="100"/>
      <c r="AF33" s="736" t="e">
        <f>#REF!</f>
        <v>#REF!</v>
      </c>
      <c r="AG33" s="737">
        <v>0</v>
      </c>
      <c r="AH33" s="737">
        <v>0</v>
      </c>
      <c r="AI33" s="737">
        <v>0</v>
      </c>
      <c r="AJ33" s="108" t="s">
        <v>109</v>
      </c>
      <c r="AK33" s="113"/>
      <c r="AL33" s="661" t="e">
        <f>#REF!</f>
        <v>#REF!</v>
      </c>
      <c r="AM33" s="110"/>
      <c r="AN33" s="129"/>
      <c r="AP33" s="423"/>
      <c r="AQ33" s="423"/>
      <c r="AR33" s="423"/>
      <c r="AS33" s="423"/>
      <c r="AT33" s="424"/>
      <c r="AU33" s="425"/>
      <c r="AV33" s="425"/>
      <c r="AW33" s="425"/>
      <c r="AX33" s="803"/>
      <c r="AY33" s="747"/>
      <c r="AZ33" s="747"/>
      <c r="BA33" s="747"/>
      <c r="BB33" s="747"/>
      <c r="BC33" s="747"/>
      <c r="BD33" s="747"/>
      <c r="BE33" s="747"/>
      <c r="BF33" s="747"/>
      <c r="BG33" s="747"/>
      <c r="BH33" s="747"/>
      <c r="BI33" s="747"/>
      <c r="BJ33" s="747"/>
      <c r="BK33" s="747"/>
      <c r="BL33" s="747"/>
      <c r="BM33" s="747"/>
      <c r="BN33" s="747"/>
      <c r="BO33" s="747"/>
      <c r="BP33" s="747"/>
      <c r="BQ33" s="747"/>
      <c r="BR33" s="747"/>
      <c r="BS33" s="748"/>
      <c r="BT33" s="782" t="s">
        <v>396</v>
      </c>
      <c r="BU33" s="423"/>
      <c r="BV33" s="96"/>
      <c r="BW33" s="559" t="s">
        <v>784</v>
      </c>
      <c r="BX33" s="560"/>
      <c r="BY33" s="508" t="e">
        <f>#REF!</f>
        <v>#REF!</v>
      </c>
      <c r="BZ33" s="508" t="e">
        <f>#REF!</f>
        <v>#REF!</v>
      </c>
      <c r="CA33" s="508" t="e">
        <f>#REF!</f>
        <v>#REF!</v>
      </c>
      <c r="CB33" s="555"/>
      <c r="CC33" s="702" t="e">
        <f>#REF!</f>
        <v>#REF!</v>
      </c>
      <c r="CD33" s="703"/>
      <c r="CE33" s="703"/>
      <c r="CF33" s="703"/>
      <c r="CG33" s="704"/>
      <c r="CI33" s="572" t="e">
        <f>#REF!</f>
        <v>#REF!</v>
      </c>
      <c r="CJ33" s="801" t="e">
        <f>#REF!</f>
        <v>#REF!</v>
      </c>
      <c r="CK33" s="801"/>
      <c r="CL33" s="801"/>
      <c r="CM33" s="801"/>
      <c r="CN33" s="801"/>
      <c r="CO33" s="801"/>
      <c r="CP33" s="801"/>
      <c r="CQ33" s="801"/>
      <c r="CR33" s="801"/>
      <c r="CS33" s="806" t="e">
        <f>#REF!</f>
        <v>#REF!</v>
      </c>
      <c r="CT33" s="806"/>
      <c r="CU33" s="806"/>
      <c r="CV33" s="806"/>
      <c r="CW33" s="806"/>
      <c r="CX33" s="806"/>
      <c r="CY33" s="806"/>
      <c r="CZ33" s="807" t="e">
        <f>#REF!</f>
        <v>#REF!</v>
      </c>
      <c r="DA33" s="807"/>
      <c r="DB33" s="807"/>
      <c r="DC33" s="570" t="e">
        <f>#REF!</f>
        <v>#REF!</v>
      </c>
      <c r="DD33" s="806" t="e">
        <f>#REF!</f>
        <v>#REF!</v>
      </c>
      <c r="DE33" s="806"/>
      <c r="DF33" s="806"/>
      <c r="DG33" s="806"/>
      <c r="DH33" s="806"/>
      <c r="DI33" s="806"/>
      <c r="DJ33" s="807" t="e">
        <f>#REF!</f>
        <v>#REF!</v>
      </c>
      <c r="DK33" s="807"/>
      <c r="DL33" s="807"/>
      <c r="DM33" s="801" t="e">
        <f>#REF!</f>
        <v>#REF!</v>
      </c>
      <c r="DN33" s="801"/>
      <c r="DO33" s="801"/>
      <c r="DP33" s="801"/>
      <c r="DQ33" s="801" t="e">
        <f>#REF!</f>
        <v>#REF!</v>
      </c>
      <c r="DR33" s="801"/>
      <c r="DS33" s="801" t="e">
        <f>#REF!</f>
        <v>#REF!</v>
      </c>
      <c r="DT33" s="801"/>
      <c r="DU33" s="801"/>
      <c r="DV33" s="801"/>
      <c r="DW33" s="801"/>
      <c r="DX33" s="571" t="e">
        <f>#REF!</f>
        <v>#REF!</v>
      </c>
      <c r="FN33" s="245"/>
      <c r="FO33" s="250"/>
      <c r="FP33" s="950"/>
      <c r="FQ33" s="950"/>
      <c r="FR33" s="950"/>
      <c r="FS33" s="950"/>
      <c r="FT33" s="950"/>
      <c r="FU33" s="950"/>
      <c r="FV33" s="950"/>
      <c r="FW33" s="950"/>
      <c r="FX33" s="950"/>
      <c r="FY33" s="950"/>
      <c r="FZ33" s="950"/>
      <c r="GA33" s="950"/>
      <c r="GB33" s="950"/>
      <c r="GC33" s="950"/>
      <c r="GD33" s="950"/>
      <c r="GE33" s="950"/>
      <c r="GF33" s="950"/>
      <c r="GG33" s="950"/>
      <c r="GH33" s="950"/>
      <c r="GI33" s="950"/>
      <c r="GJ33" s="950"/>
      <c r="GK33" s="950"/>
      <c r="GL33" s="950"/>
      <c r="GM33" s="950"/>
      <c r="GO33" s="255"/>
      <c r="GP33" s="931" t="e">
        <f>#REF!</f>
        <v>#REF!</v>
      </c>
      <c r="GQ33" s="931"/>
      <c r="GR33" s="931"/>
      <c r="GS33" s="931"/>
      <c r="GT33" s="931"/>
      <c r="GU33" s="931"/>
      <c r="GV33" s="931"/>
      <c r="GW33" s="931"/>
      <c r="GX33" s="931"/>
      <c r="GY33" s="931"/>
      <c r="GZ33" s="931"/>
      <c r="HA33" s="510"/>
      <c r="HB33" s="963" t="e">
        <f>#REF!</f>
        <v>#REF!</v>
      </c>
      <c r="HC33" s="963"/>
      <c r="HD33" s="963"/>
      <c r="HE33" s="963"/>
      <c r="HF33" s="963"/>
    </row>
    <row r="34" spans="1:214" ht="15" customHeight="1" thickBot="1" x14ac:dyDescent="0.3">
      <c r="A34" s="93" t="e">
        <f>#REF!</f>
        <v>#REF!</v>
      </c>
      <c r="B34" s="491" t="e">
        <f>#REF!</f>
        <v>#REF!</v>
      </c>
      <c r="C34" s="93" t="e">
        <f>#REF!</f>
        <v>#REF!</v>
      </c>
      <c r="D34" s="93" t="e">
        <f>#REF!</f>
        <v>#REF!</v>
      </c>
      <c r="E34" s="93" t="e">
        <f>#REF!</f>
        <v>#REF!</v>
      </c>
      <c r="F34" s="492" t="e">
        <f>#REF!</f>
        <v>#REF!</v>
      </c>
      <c r="G34" s="492" t="e">
        <f>#REF!</f>
        <v>#REF!</v>
      </c>
      <c r="H34" s="93" t="e">
        <f>#REF!</f>
        <v>#REF!</v>
      </c>
      <c r="I34" s="493" t="e">
        <f>#REF!</f>
        <v>#REF!</v>
      </c>
      <c r="J34" s="8" t="e">
        <f t="shared" si="0"/>
        <v>#REF!</v>
      </c>
      <c r="K34" s="494" t="e">
        <f>#REF!</f>
        <v>#REF!</v>
      </c>
      <c r="L34" s="494" t="e">
        <f>#REF!</f>
        <v>#REF!</v>
      </c>
      <c r="M34" s="93" t="e">
        <f>#REF!</f>
        <v>#REF!</v>
      </c>
      <c r="N34" s="9" t="e">
        <f t="shared" si="1"/>
        <v>#REF!</v>
      </c>
      <c r="P34" s="426"/>
      <c r="Q34" s="426"/>
      <c r="R34" s="426"/>
      <c r="S34" s="426"/>
      <c r="T34" s="426"/>
      <c r="U34" s="426"/>
      <c r="V34" s="426"/>
      <c r="W34" s="426"/>
      <c r="X34" s="426"/>
      <c r="Y34" s="426"/>
      <c r="Z34" s="426"/>
      <c r="AA34" s="426"/>
      <c r="AC34" s="128"/>
      <c r="AD34" s="100" t="s">
        <v>133</v>
      </c>
      <c r="AE34" s="100"/>
      <c r="AF34" s="736" t="e">
        <f>#REF!</f>
        <v>#REF!</v>
      </c>
      <c r="AG34" s="737">
        <v>0</v>
      </c>
      <c r="AH34" s="737">
        <v>0</v>
      </c>
      <c r="AI34" s="737">
        <v>0</v>
      </c>
      <c r="AJ34" s="108" t="s">
        <v>109</v>
      </c>
      <c r="AK34" s="113"/>
      <c r="AL34" s="661" t="e">
        <f>#REF!</f>
        <v>#REF!</v>
      </c>
      <c r="AM34" s="110"/>
      <c r="AN34" s="129"/>
      <c r="AP34" s="423"/>
      <c r="AQ34" s="423"/>
      <c r="AR34" s="423"/>
      <c r="AS34" s="423"/>
      <c r="AT34" s="789" t="s">
        <v>395</v>
      </c>
      <c r="AU34" s="808"/>
      <c r="AV34" s="808"/>
      <c r="AW34" s="809"/>
      <c r="AX34" s="536" t="e">
        <f>#REF!</f>
        <v>#REF!</v>
      </c>
      <c r="AY34" s="536" t="e">
        <f>#REF!</f>
        <v>#REF!</v>
      </c>
      <c r="AZ34" s="536" t="e">
        <f>#REF!</f>
        <v>#REF!</v>
      </c>
      <c r="BA34" s="536" t="e">
        <f>#REF!</f>
        <v>#REF!</v>
      </c>
      <c r="BB34" s="536" t="e">
        <f>#REF!</f>
        <v>#REF!</v>
      </c>
      <c r="BC34" s="537"/>
      <c r="BD34" s="536" t="e">
        <f>#REF!</f>
        <v>#REF!</v>
      </c>
      <c r="BE34" s="536" t="e">
        <f>#REF!</f>
        <v>#REF!</v>
      </c>
      <c r="BF34" s="536" t="e">
        <f>#REF!</f>
        <v>#REF!</v>
      </c>
      <c r="BG34" s="536" t="e">
        <f>#REF!</f>
        <v>#REF!</v>
      </c>
      <c r="BH34" s="536" t="e">
        <f>#REF!</f>
        <v>#REF!</v>
      </c>
      <c r="BI34" s="536" t="e">
        <f>#REF!</f>
        <v>#REF!</v>
      </c>
      <c r="BJ34" s="536" t="e">
        <f>#REF!</f>
        <v>#REF!</v>
      </c>
      <c r="BK34" s="536" t="e">
        <f>#REF!</f>
        <v>#REF!</v>
      </c>
      <c r="BL34" s="536" t="e">
        <f>#REF!</f>
        <v>#REF!</v>
      </c>
      <c r="BM34" s="536" t="e">
        <f>#REF!</f>
        <v>#REF!</v>
      </c>
      <c r="BN34" s="536" t="e">
        <f>#REF!</f>
        <v>#REF!</v>
      </c>
      <c r="BO34" s="536" t="e">
        <f>#REF!</f>
        <v>#REF!</v>
      </c>
      <c r="BP34" s="536" t="e">
        <f>#REF!</f>
        <v>#REF!</v>
      </c>
      <c r="BQ34" s="536" t="e">
        <f>#REF!</f>
        <v>#REF!</v>
      </c>
      <c r="BR34" s="536" t="e">
        <f>#REF!</f>
        <v>#REF!</v>
      </c>
      <c r="BS34" s="536" t="e">
        <f>#REF!</f>
        <v>#REF!</v>
      </c>
      <c r="BT34" s="804"/>
      <c r="BU34" s="423"/>
      <c r="BV34" s="96"/>
      <c r="BW34" s="183" t="s">
        <v>177</v>
      </c>
      <c r="BX34" s="180"/>
      <c r="BY34" s="508" t="e">
        <f>#REF!</f>
        <v>#REF!</v>
      </c>
      <c r="BZ34" s="508" t="e">
        <f>#REF!</f>
        <v>#REF!</v>
      </c>
      <c r="CA34" s="508" t="e">
        <f>#REF!</f>
        <v>#REF!</v>
      </c>
      <c r="CB34" s="555"/>
      <c r="CC34" s="702" t="e">
        <f>#REF!</f>
        <v>#REF!</v>
      </c>
      <c r="CD34" s="703"/>
      <c r="CE34" s="703"/>
      <c r="CF34" s="703"/>
      <c r="CG34" s="704"/>
      <c r="CI34" s="572" t="e">
        <f>#REF!</f>
        <v>#REF!</v>
      </c>
      <c r="CJ34" s="801" t="e">
        <f>#REF!</f>
        <v>#REF!</v>
      </c>
      <c r="CK34" s="801"/>
      <c r="CL34" s="801"/>
      <c r="CM34" s="801"/>
      <c r="CN34" s="801"/>
      <c r="CO34" s="801"/>
      <c r="CP34" s="801"/>
      <c r="CQ34" s="801"/>
      <c r="CR34" s="801"/>
      <c r="CS34" s="806" t="e">
        <f>#REF!</f>
        <v>#REF!</v>
      </c>
      <c r="CT34" s="806"/>
      <c r="CU34" s="806"/>
      <c r="CV34" s="806"/>
      <c r="CW34" s="806"/>
      <c r="CX34" s="806"/>
      <c r="CY34" s="806"/>
      <c r="CZ34" s="807" t="e">
        <f>#REF!</f>
        <v>#REF!</v>
      </c>
      <c r="DA34" s="807"/>
      <c r="DB34" s="807"/>
      <c r="DC34" s="570" t="e">
        <f>#REF!</f>
        <v>#REF!</v>
      </c>
      <c r="DD34" s="806" t="e">
        <f>#REF!</f>
        <v>#REF!</v>
      </c>
      <c r="DE34" s="806"/>
      <c r="DF34" s="806"/>
      <c r="DG34" s="806"/>
      <c r="DH34" s="806"/>
      <c r="DI34" s="806"/>
      <c r="DJ34" s="807" t="e">
        <f>#REF!</f>
        <v>#REF!</v>
      </c>
      <c r="DK34" s="807"/>
      <c r="DL34" s="807"/>
      <c r="DM34" s="801" t="e">
        <f>#REF!</f>
        <v>#REF!</v>
      </c>
      <c r="DN34" s="801"/>
      <c r="DO34" s="801"/>
      <c r="DP34" s="801"/>
      <c r="DQ34" s="801" t="e">
        <f>#REF!</f>
        <v>#REF!</v>
      </c>
      <c r="DR34" s="801"/>
      <c r="DS34" s="801" t="e">
        <f>#REF!</f>
        <v>#REF!</v>
      </c>
      <c r="DT34" s="801"/>
      <c r="DU34" s="801"/>
      <c r="DV34" s="801"/>
      <c r="DW34" s="801"/>
      <c r="DX34" s="571" t="e">
        <f>#REF!</f>
        <v>#REF!</v>
      </c>
      <c r="FN34" s="245"/>
      <c r="FO34" s="250"/>
      <c r="FP34" s="950"/>
      <c r="FQ34" s="950"/>
      <c r="FR34" s="950"/>
      <c r="FS34" s="950"/>
      <c r="FT34" s="950"/>
      <c r="FU34" s="950"/>
      <c r="FV34" s="950"/>
      <c r="FW34" s="950"/>
      <c r="FX34" s="950"/>
      <c r="FY34" s="950"/>
      <c r="FZ34" s="950"/>
      <c r="GA34" s="950"/>
      <c r="GB34" s="950"/>
      <c r="GC34" s="950"/>
      <c r="GD34" s="950"/>
      <c r="GE34" s="950"/>
      <c r="GF34" s="950"/>
      <c r="GG34" s="950"/>
      <c r="GH34" s="950"/>
      <c r="GI34" s="950"/>
      <c r="GJ34" s="950"/>
      <c r="GK34" s="950"/>
      <c r="GL34" s="950"/>
      <c r="GM34" s="950"/>
      <c r="GO34" s="255"/>
      <c r="GP34" s="931" t="e">
        <f>#REF!</f>
        <v>#REF!</v>
      </c>
      <c r="GQ34" s="931"/>
      <c r="GR34" s="931"/>
      <c r="GS34" s="931"/>
      <c r="GT34" s="931"/>
      <c r="GU34" s="931"/>
      <c r="GV34" s="931"/>
      <c r="GW34" s="931"/>
      <c r="GX34" s="931"/>
      <c r="GY34" s="931"/>
      <c r="GZ34" s="931"/>
      <c r="HA34" s="510"/>
      <c r="HB34" s="963" t="e">
        <f>#REF!</f>
        <v>#REF!</v>
      </c>
      <c r="HC34" s="963"/>
      <c r="HD34" s="963"/>
      <c r="HE34" s="963"/>
      <c r="HF34" s="963"/>
    </row>
    <row r="35" spans="1:214" ht="15" customHeight="1" thickBot="1" x14ac:dyDescent="0.3">
      <c r="A35" s="93" t="e">
        <f>#REF!</f>
        <v>#REF!</v>
      </c>
      <c r="B35" s="491" t="e">
        <f>#REF!</f>
        <v>#REF!</v>
      </c>
      <c r="C35" s="93" t="e">
        <f>#REF!</f>
        <v>#REF!</v>
      </c>
      <c r="D35" s="93" t="e">
        <f>#REF!</f>
        <v>#REF!</v>
      </c>
      <c r="E35" s="93" t="e">
        <f>#REF!</f>
        <v>#REF!</v>
      </c>
      <c r="F35" s="492" t="e">
        <f>#REF!</f>
        <v>#REF!</v>
      </c>
      <c r="G35" s="492" t="e">
        <f>#REF!</f>
        <v>#REF!</v>
      </c>
      <c r="H35" s="93" t="e">
        <f>#REF!</f>
        <v>#REF!</v>
      </c>
      <c r="I35" s="493" t="e">
        <f>#REF!</f>
        <v>#REF!</v>
      </c>
      <c r="J35" s="8" t="e">
        <f t="shared" si="0"/>
        <v>#REF!</v>
      </c>
      <c r="K35" s="494" t="e">
        <f>#REF!</f>
        <v>#REF!</v>
      </c>
      <c r="L35" s="494" t="e">
        <f>#REF!</f>
        <v>#REF!</v>
      </c>
      <c r="M35" s="93" t="e">
        <f>#REF!</f>
        <v>#REF!</v>
      </c>
      <c r="N35" s="9" t="e">
        <f t="shared" si="1"/>
        <v>#REF!</v>
      </c>
      <c r="P35" s="426"/>
      <c r="Q35" s="426"/>
      <c r="R35" s="426"/>
      <c r="S35" s="426"/>
      <c r="T35" s="426"/>
      <c r="U35" s="426"/>
      <c r="V35" s="426"/>
      <c r="W35" s="426"/>
      <c r="X35" s="426"/>
      <c r="Y35" s="426"/>
      <c r="Z35" s="426"/>
      <c r="AA35" s="426"/>
      <c r="AC35" s="128"/>
      <c r="AD35" s="100" t="s">
        <v>134</v>
      </c>
      <c r="AE35" s="100"/>
      <c r="AF35" s="736" t="e">
        <f>#REF!</f>
        <v>#REF!</v>
      </c>
      <c r="AG35" s="737">
        <v>0</v>
      </c>
      <c r="AH35" s="737">
        <v>0</v>
      </c>
      <c r="AI35" s="737">
        <v>0</v>
      </c>
      <c r="AJ35" s="108" t="s">
        <v>109</v>
      </c>
      <c r="AK35" s="113"/>
      <c r="AL35" s="661" t="e">
        <f>#REF!</f>
        <v>#REF!</v>
      </c>
      <c r="AM35" s="110"/>
      <c r="AN35" s="129"/>
      <c r="AP35" s="423"/>
      <c r="AQ35" s="423"/>
      <c r="AR35" s="423"/>
      <c r="AS35" s="423"/>
      <c r="AT35" s="810" t="s">
        <v>626</v>
      </c>
      <c r="AU35" s="790"/>
      <c r="AV35" s="790"/>
      <c r="AW35" s="791"/>
      <c r="AX35" s="538" t="e">
        <f>#REF!</f>
        <v>#REF!</v>
      </c>
      <c r="AY35" s="538" t="e">
        <f>#REF!</f>
        <v>#REF!</v>
      </c>
      <c r="AZ35" s="538" t="e">
        <f>#REF!</f>
        <v>#REF!</v>
      </c>
      <c r="BA35" s="538" t="e">
        <f>#REF!</f>
        <v>#REF!</v>
      </c>
      <c r="BB35" s="538" t="e">
        <f>#REF!</f>
        <v>#REF!</v>
      </c>
      <c r="BC35" s="539"/>
      <c r="BD35" s="538" t="e">
        <f>#REF!</f>
        <v>#REF!</v>
      </c>
      <c r="BE35" s="538" t="e">
        <f>#REF!</f>
        <v>#REF!</v>
      </c>
      <c r="BF35" s="538" t="e">
        <f>#REF!</f>
        <v>#REF!</v>
      </c>
      <c r="BG35" s="538" t="e">
        <f>#REF!</f>
        <v>#REF!</v>
      </c>
      <c r="BH35" s="538" t="e">
        <f>#REF!</f>
        <v>#REF!</v>
      </c>
      <c r="BI35" s="538" t="e">
        <f>#REF!</f>
        <v>#REF!</v>
      </c>
      <c r="BJ35" s="538" t="e">
        <f>#REF!</f>
        <v>#REF!</v>
      </c>
      <c r="BK35" s="538" t="e">
        <f>#REF!</f>
        <v>#REF!</v>
      </c>
      <c r="BL35" s="538" t="e">
        <f>#REF!</f>
        <v>#REF!</v>
      </c>
      <c r="BM35" s="538" t="e">
        <f>#REF!</f>
        <v>#REF!</v>
      </c>
      <c r="BN35" s="538" t="e">
        <f>#REF!</f>
        <v>#REF!</v>
      </c>
      <c r="BO35" s="538" t="e">
        <f>#REF!</f>
        <v>#REF!</v>
      </c>
      <c r="BP35" s="538" t="e">
        <f>#REF!</f>
        <v>#REF!</v>
      </c>
      <c r="BQ35" s="538" t="e">
        <f>#REF!</f>
        <v>#REF!</v>
      </c>
      <c r="BR35" s="538" t="e">
        <f>#REF!</f>
        <v>#REF!</v>
      </c>
      <c r="BS35" s="538" t="e">
        <f>#REF!</f>
        <v>#REF!</v>
      </c>
      <c r="BT35" s="805"/>
      <c r="BU35" s="423"/>
      <c r="BV35" s="96"/>
      <c r="BW35" s="183" t="s">
        <v>178</v>
      </c>
      <c r="BX35" s="180"/>
      <c r="BY35" s="508" t="e">
        <f>#REF!</f>
        <v>#REF!</v>
      </c>
      <c r="BZ35" s="508" t="e">
        <f>#REF!</f>
        <v>#REF!</v>
      </c>
      <c r="CA35" s="508" t="e">
        <f>#REF!</f>
        <v>#REF!</v>
      </c>
      <c r="CB35" s="555"/>
      <c r="CC35" s="702" t="e">
        <f>#REF!</f>
        <v>#REF!</v>
      </c>
      <c r="CD35" s="703"/>
      <c r="CE35" s="703"/>
      <c r="CF35" s="703"/>
      <c r="CG35" s="704"/>
      <c r="CI35" s="798" t="s">
        <v>287</v>
      </c>
      <c r="CJ35" s="798"/>
      <c r="CK35" s="798"/>
      <c r="CL35" s="798"/>
      <c r="CM35" s="798"/>
      <c r="CN35" s="798"/>
      <c r="CO35" s="798"/>
      <c r="CP35" s="798"/>
      <c r="CQ35" s="798"/>
      <c r="CR35" s="798"/>
      <c r="CS35" s="799" t="e">
        <f>SUM(CS10:CY17,CS19:CY21,CS23:CY26,CS28:CY29,CS31:CY34)</f>
        <v>#REF!</v>
      </c>
      <c r="CT35" s="799"/>
      <c r="CU35" s="799"/>
      <c r="CV35" s="799"/>
      <c r="CW35" s="799"/>
      <c r="CX35" s="799"/>
      <c r="CY35" s="799"/>
      <c r="CZ35" s="800"/>
      <c r="DA35" s="800"/>
      <c r="DB35" s="800"/>
      <c r="DC35" s="645"/>
      <c r="DD35" s="799" t="e">
        <f>SUM(DD10:DI17,DD19:DI21,DD23:DI26,DD28:DI29,DD31:DI34)</f>
        <v>#REF!</v>
      </c>
      <c r="DE35" s="799"/>
      <c r="DF35" s="799"/>
      <c r="DG35" s="799"/>
      <c r="DH35" s="799"/>
      <c r="DI35" s="799"/>
      <c r="DJ35" s="800"/>
      <c r="DK35" s="800"/>
      <c r="DL35" s="800"/>
      <c r="DM35" s="800"/>
      <c r="DN35" s="800"/>
      <c r="DO35" s="800"/>
      <c r="DP35" s="800"/>
      <c r="DQ35" s="800"/>
      <c r="DR35" s="800"/>
      <c r="DS35" s="800"/>
      <c r="DT35" s="800"/>
      <c r="DU35" s="800"/>
      <c r="DV35" s="800"/>
      <c r="DW35" s="800"/>
      <c r="DX35" s="649"/>
      <c r="FN35" s="245"/>
      <c r="FO35" s="250"/>
      <c r="FP35" s="950"/>
      <c r="FQ35" s="950"/>
      <c r="FR35" s="950"/>
      <c r="FS35" s="950"/>
      <c r="FT35" s="950"/>
      <c r="FU35" s="950"/>
      <c r="FV35" s="950"/>
      <c r="FW35" s="950"/>
      <c r="FX35" s="950"/>
      <c r="FY35" s="950"/>
      <c r="FZ35" s="950"/>
      <c r="GA35" s="950"/>
      <c r="GB35" s="950"/>
      <c r="GC35" s="950"/>
      <c r="GD35" s="950"/>
      <c r="GE35" s="950"/>
      <c r="GF35" s="950"/>
      <c r="GG35" s="950"/>
      <c r="GH35" s="950"/>
      <c r="GI35" s="950"/>
      <c r="GJ35" s="950"/>
      <c r="GK35" s="950"/>
      <c r="GL35" s="950"/>
      <c r="GM35" s="950"/>
      <c r="GO35" s="255"/>
      <c r="GP35" s="931" t="e">
        <f>#REF!</f>
        <v>#REF!</v>
      </c>
      <c r="GQ35" s="931"/>
      <c r="GR35" s="931"/>
      <c r="GS35" s="931"/>
      <c r="GT35" s="931"/>
      <c r="GU35" s="931"/>
      <c r="GV35" s="931"/>
      <c r="GW35" s="931"/>
      <c r="GX35" s="931"/>
      <c r="GY35" s="931"/>
      <c r="GZ35" s="931"/>
      <c r="HA35" s="510"/>
      <c r="HB35" s="963" t="e">
        <f>#REF!</f>
        <v>#REF!</v>
      </c>
      <c r="HC35" s="963"/>
      <c r="HD35" s="963"/>
      <c r="HE35" s="963"/>
      <c r="HF35" s="963"/>
    </row>
    <row r="36" spans="1:214" ht="15" customHeight="1" thickBot="1" x14ac:dyDescent="0.3">
      <c r="A36" s="93" t="e">
        <f>#REF!</f>
        <v>#REF!</v>
      </c>
      <c r="B36" s="491" t="e">
        <f>#REF!</f>
        <v>#REF!</v>
      </c>
      <c r="C36" s="93" t="e">
        <f>#REF!</f>
        <v>#REF!</v>
      </c>
      <c r="D36" s="93" t="e">
        <f>#REF!</f>
        <v>#REF!</v>
      </c>
      <c r="E36" s="93" t="e">
        <f>#REF!</f>
        <v>#REF!</v>
      </c>
      <c r="F36" s="492" t="e">
        <f>#REF!</f>
        <v>#REF!</v>
      </c>
      <c r="G36" s="492" t="e">
        <f>#REF!</f>
        <v>#REF!</v>
      </c>
      <c r="H36" s="93" t="e">
        <f>#REF!</f>
        <v>#REF!</v>
      </c>
      <c r="I36" s="493" t="e">
        <f>#REF!</f>
        <v>#REF!</v>
      </c>
      <c r="J36" s="8" t="e">
        <f t="shared" si="0"/>
        <v>#REF!</v>
      </c>
      <c r="K36" s="494" t="e">
        <f>#REF!</f>
        <v>#REF!</v>
      </c>
      <c r="L36" s="494" t="e">
        <f>#REF!</f>
        <v>#REF!</v>
      </c>
      <c r="M36" s="93" t="e">
        <f>#REF!</f>
        <v>#REF!</v>
      </c>
      <c r="N36" s="9" t="e">
        <f t="shared" si="1"/>
        <v>#REF!</v>
      </c>
      <c r="P36" s="426"/>
      <c r="Q36" s="426"/>
      <c r="R36" s="426"/>
      <c r="S36" s="426"/>
      <c r="T36" s="426"/>
      <c r="U36" s="426"/>
      <c r="V36" s="426"/>
      <c r="W36" s="426"/>
      <c r="X36" s="426"/>
      <c r="Y36" s="426"/>
      <c r="Z36" s="426"/>
      <c r="AA36" s="426"/>
      <c r="AC36" s="128"/>
      <c r="AD36" s="100" t="s">
        <v>97</v>
      </c>
      <c r="AE36" s="100"/>
      <c r="AF36" s="736" t="e">
        <f>#REF!</f>
        <v>#REF!</v>
      </c>
      <c r="AG36" s="737">
        <v>0</v>
      </c>
      <c r="AH36" s="737">
        <v>0</v>
      </c>
      <c r="AI36" s="737">
        <v>0</v>
      </c>
      <c r="AJ36" s="108" t="s">
        <v>109</v>
      </c>
      <c r="AK36" s="113"/>
      <c r="AL36" s="661" t="e">
        <f>#REF!</f>
        <v>#REF!</v>
      </c>
      <c r="AM36" s="110"/>
      <c r="AN36" s="129"/>
      <c r="AP36" s="786" t="s">
        <v>393</v>
      </c>
      <c r="AQ36" s="787"/>
      <c r="AR36" s="787"/>
      <c r="AS36" s="788"/>
      <c r="AT36" s="789" t="s">
        <v>394</v>
      </c>
      <c r="AU36" s="790"/>
      <c r="AV36" s="790"/>
      <c r="AW36" s="791"/>
      <c r="AX36" s="538" t="e">
        <f>#REF!</f>
        <v>#REF!</v>
      </c>
      <c r="AY36" s="538" t="e">
        <f>#REF!</f>
        <v>#REF!</v>
      </c>
      <c r="AZ36" s="538" t="e">
        <f>#REF!</f>
        <v>#REF!</v>
      </c>
      <c r="BA36" s="538" t="e">
        <f>#REF!</f>
        <v>#REF!</v>
      </c>
      <c r="BB36" s="538" t="e">
        <f>#REF!</f>
        <v>#REF!</v>
      </c>
      <c r="BC36" s="539"/>
      <c r="BD36" s="538" t="e">
        <f>#REF!</f>
        <v>#REF!</v>
      </c>
      <c r="BE36" s="538" t="e">
        <f>#REF!</f>
        <v>#REF!</v>
      </c>
      <c r="BF36" s="538" t="e">
        <f>#REF!</f>
        <v>#REF!</v>
      </c>
      <c r="BG36" s="538" t="e">
        <f>#REF!</f>
        <v>#REF!</v>
      </c>
      <c r="BH36" s="538" t="e">
        <f>#REF!</f>
        <v>#REF!</v>
      </c>
      <c r="BI36" s="538" t="e">
        <f>#REF!</f>
        <v>#REF!</v>
      </c>
      <c r="BJ36" s="538" t="e">
        <f>#REF!</f>
        <v>#REF!</v>
      </c>
      <c r="BK36" s="538" t="e">
        <f>#REF!</f>
        <v>#REF!</v>
      </c>
      <c r="BL36" s="538" t="e">
        <f>#REF!</f>
        <v>#REF!</v>
      </c>
      <c r="BM36" s="538" t="e">
        <f>#REF!</f>
        <v>#REF!</v>
      </c>
      <c r="BN36" s="538" t="e">
        <f>#REF!</f>
        <v>#REF!</v>
      </c>
      <c r="BO36" s="538" t="e">
        <f>#REF!</f>
        <v>#REF!</v>
      </c>
      <c r="BP36" s="538" t="e">
        <f>#REF!</f>
        <v>#REF!</v>
      </c>
      <c r="BQ36" s="538" t="e">
        <f>#REF!</f>
        <v>#REF!</v>
      </c>
      <c r="BR36" s="538" t="e">
        <f>#REF!</f>
        <v>#REF!</v>
      </c>
      <c r="BS36" s="538" t="e">
        <f>#REF!</f>
        <v>#REF!</v>
      </c>
      <c r="BT36" s="427" t="e">
        <f>SUM(AX36:BS36)</f>
        <v>#REF!</v>
      </c>
      <c r="BU36" s="423"/>
      <c r="BV36" s="96"/>
      <c r="BW36" s="183" t="s">
        <v>179</v>
      </c>
      <c r="BX36" s="180"/>
      <c r="BY36" s="508" t="e">
        <f>#REF!</f>
        <v>#REF!</v>
      </c>
      <c r="BZ36" s="508" t="e">
        <f>#REF!</f>
        <v>#REF!</v>
      </c>
      <c r="CA36" s="508" t="e">
        <f>#REF!</f>
        <v>#REF!</v>
      </c>
      <c r="CB36" s="555"/>
      <c r="CC36" s="702" t="e">
        <f>#REF!</f>
        <v>#REF!</v>
      </c>
      <c r="CD36" s="703"/>
      <c r="CE36" s="703"/>
      <c r="CF36" s="703"/>
      <c r="CG36" s="704"/>
      <c r="CI36" s="795" t="s">
        <v>288</v>
      </c>
      <c r="CJ36" s="795"/>
      <c r="CK36" s="795"/>
      <c r="CL36" s="795"/>
      <c r="CM36" s="795"/>
      <c r="CN36" s="795"/>
      <c r="CO36" s="795"/>
      <c r="CP36" s="795"/>
      <c r="CQ36" s="795"/>
      <c r="CR36" s="795"/>
      <c r="CS36" s="796"/>
      <c r="CT36" s="796"/>
      <c r="CU36" s="796"/>
      <c r="CV36" s="796"/>
      <c r="CW36" s="796"/>
      <c r="CX36" s="796"/>
      <c r="CY36" s="796"/>
      <c r="CZ36" s="796"/>
      <c r="DA36" s="796"/>
      <c r="DB36" s="796"/>
      <c r="DC36" s="646"/>
      <c r="DD36" s="797" t="e">
        <f>#REF!</f>
        <v>#REF!</v>
      </c>
      <c r="DE36" s="797"/>
      <c r="DF36" s="797"/>
      <c r="DG36" s="797"/>
      <c r="DH36" s="797"/>
      <c r="DI36" s="797"/>
      <c r="DJ36" s="763"/>
      <c r="DK36" s="763"/>
      <c r="DL36" s="763"/>
      <c r="DM36" s="763"/>
      <c r="DN36" s="763"/>
      <c r="DO36" s="763"/>
      <c r="DP36" s="763"/>
      <c r="DQ36" s="763"/>
      <c r="DR36" s="763"/>
      <c r="DS36" s="763"/>
      <c r="DT36" s="763"/>
      <c r="DU36" s="763"/>
      <c r="DV36" s="763"/>
      <c r="DW36" s="763"/>
      <c r="DX36" s="283"/>
      <c r="FN36" s="245"/>
      <c r="FO36" s="501" t="e">
        <f>#REF!</f>
        <v>#REF!</v>
      </c>
      <c r="FP36" s="949" t="s">
        <v>807</v>
      </c>
      <c r="FQ36" s="949"/>
      <c r="FR36" s="949"/>
      <c r="FS36" s="949"/>
      <c r="FT36" s="949"/>
      <c r="FU36" s="949"/>
      <c r="FV36" s="949"/>
      <c r="FW36" s="949"/>
      <c r="FX36" s="949"/>
      <c r="FY36" s="949"/>
      <c r="FZ36" s="949"/>
      <c r="GA36" s="949"/>
      <c r="GB36" s="949"/>
      <c r="GC36" s="949"/>
      <c r="GD36" s="949"/>
      <c r="GE36" s="949"/>
      <c r="GF36" s="949"/>
      <c r="GG36" s="949"/>
      <c r="GH36" s="949"/>
      <c r="GI36" s="949"/>
      <c r="GJ36" s="949"/>
      <c r="GK36" s="949"/>
      <c r="GL36" s="949"/>
      <c r="GM36" s="949"/>
      <c r="GO36" s="255"/>
      <c r="GP36" s="248"/>
      <c r="GQ36" s="248"/>
      <c r="GR36" s="248"/>
      <c r="GS36" s="248"/>
      <c r="GT36" s="248"/>
      <c r="GU36" s="248"/>
      <c r="GV36" s="248"/>
      <c r="GW36" s="248"/>
      <c r="GX36" s="248"/>
      <c r="GY36" s="248"/>
      <c r="GZ36" s="248"/>
      <c r="HA36" s="248"/>
      <c r="HB36" s="248"/>
      <c r="HC36" s="248"/>
      <c r="HD36" s="248"/>
      <c r="HE36" s="248"/>
      <c r="HF36" s="248"/>
    </row>
    <row r="37" spans="1:214" ht="15" customHeight="1" thickBot="1" x14ac:dyDescent="0.3">
      <c r="A37" s="93" t="e">
        <f>#REF!</f>
        <v>#REF!</v>
      </c>
      <c r="B37" s="491" t="e">
        <f>#REF!</f>
        <v>#REF!</v>
      </c>
      <c r="C37" s="93" t="e">
        <f>#REF!</f>
        <v>#REF!</v>
      </c>
      <c r="D37" s="93" t="e">
        <f>#REF!</f>
        <v>#REF!</v>
      </c>
      <c r="E37" s="93" t="e">
        <f>#REF!</f>
        <v>#REF!</v>
      </c>
      <c r="F37" s="492" t="e">
        <f>#REF!</f>
        <v>#REF!</v>
      </c>
      <c r="G37" s="492" t="e">
        <f>#REF!</f>
        <v>#REF!</v>
      </c>
      <c r="H37" s="93" t="e">
        <f>#REF!</f>
        <v>#REF!</v>
      </c>
      <c r="I37" s="493" t="e">
        <f>#REF!</f>
        <v>#REF!</v>
      </c>
      <c r="J37" s="8" t="e">
        <f t="shared" si="0"/>
        <v>#REF!</v>
      </c>
      <c r="K37" s="494" t="e">
        <f>#REF!</f>
        <v>#REF!</v>
      </c>
      <c r="L37" s="494" t="e">
        <f>#REF!</f>
        <v>#REF!</v>
      </c>
      <c r="M37" s="93" t="e">
        <f>#REF!</f>
        <v>#REF!</v>
      </c>
      <c r="N37" s="9" t="e">
        <f t="shared" si="1"/>
        <v>#REF!</v>
      </c>
      <c r="P37" s="426"/>
      <c r="Q37" s="426"/>
      <c r="R37" s="426"/>
      <c r="S37" s="426"/>
      <c r="T37" s="426"/>
      <c r="U37" s="426"/>
      <c r="V37" s="426"/>
      <c r="W37" s="426"/>
      <c r="X37" s="426"/>
      <c r="Y37" s="426"/>
      <c r="Z37" s="426"/>
      <c r="AA37" s="426"/>
      <c r="AC37" s="128"/>
      <c r="AD37" s="100" t="s">
        <v>97</v>
      </c>
      <c r="AE37" s="100"/>
      <c r="AF37" s="736" t="e">
        <f>#REF!</f>
        <v>#REF!</v>
      </c>
      <c r="AG37" s="737">
        <v>0</v>
      </c>
      <c r="AH37" s="737">
        <v>0</v>
      </c>
      <c r="AI37" s="737">
        <v>0</v>
      </c>
      <c r="AJ37" s="108" t="s">
        <v>109</v>
      </c>
      <c r="AK37" s="113"/>
      <c r="AL37" s="661" t="e">
        <f>#REF!</f>
        <v>#REF!</v>
      </c>
      <c r="AM37" s="110"/>
      <c r="AN37" s="133"/>
      <c r="AP37" s="782" t="s">
        <v>389</v>
      </c>
      <c r="AQ37" s="782" t="s">
        <v>671</v>
      </c>
      <c r="AR37" s="793" t="s">
        <v>320</v>
      </c>
      <c r="AS37" s="782" t="s">
        <v>388</v>
      </c>
      <c r="AT37" s="746"/>
      <c r="AU37" s="747"/>
      <c r="AV37" s="747"/>
      <c r="AW37" s="748"/>
      <c r="AX37" s="792" t="s">
        <v>392</v>
      </c>
      <c r="AY37" s="750"/>
      <c r="AZ37" s="750"/>
      <c r="BA37" s="750"/>
      <c r="BB37" s="750"/>
      <c r="BC37" s="750"/>
      <c r="BD37" s="750"/>
      <c r="BE37" s="750"/>
      <c r="BF37" s="750"/>
      <c r="BG37" s="750"/>
      <c r="BH37" s="750"/>
      <c r="BI37" s="750"/>
      <c r="BJ37" s="750"/>
      <c r="BK37" s="750"/>
      <c r="BL37" s="750"/>
      <c r="BM37" s="750"/>
      <c r="BN37" s="750"/>
      <c r="BO37" s="750"/>
      <c r="BP37" s="750"/>
      <c r="BQ37" s="750"/>
      <c r="BR37" s="750"/>
      <c r="BS37" s="751"/>
      <c r="BT37" s="784" t="s">
        <v>391</v>
      </c>
      <c r="BU37" s="784" t="s">
        <v>390</v>
      </c>
      <c r="BV37" s="96"/>
      <c r="BW37" s="183" t="s">
        <v>180</v>
      </c>
      <c r="BX37" s="180"/>
      <c r="BY37" s="508" t="e">
        <f>#REF!</f>
        <v>#REF!</v>
      </c>
      <c r="BZ37" s="508" t="e">
        <f>#REF!</f>
        <v>#REF!</v>
      </c>
      <c r="CA37" s="508" t="e">
        <f>#REF!</f>
        <v>#REF!</v>
      </c>
      <c r="CB37" s="555"/>
      <c r="CC37" s="702" t="e">
        <f>#REF!</f>
        <v>#REF!</v>
      </c>
      <c r="CD37" s="703"/>
      <c r="CE37" s="703"/>
      <c r="CF37" s="703"/>
      <c r="CG37" s="704"/>
      <c r="CI37" s="773" t="s">
        <v>800</v>
      </c>
      <c r="CJ37" s="774"/>
      <c r="CK37" s="774"/>
      <c r="CL37" s="774"/>
      <c r="CM37" s="774"/>
      <c r="CN37" s="774"/>
      <c r="CO37" s="774"/>
      <c r="CP37" s="774"/>
      <c r="CQ37" s="774"/>
      <c r="CR37" s="774"/>
      <c r="CS37" s="774"/>
      <c r="CT37" s="774"/>
      <c r="CU37" s="774"/>
      <c r="CV37" s="774"/>
      <c r="CW37" s="774"/>
      <c r="CX37" s="774"/>
      <c r="CY37" s="774"/>
      <c r="CZ37" s="774"/>
      <c r="DA37" s="774"/>
      <c r="DB37" s="774"/>
      <c r="DC37" s="774"/>
      <c r="DD37" s="774"/>
      <c r="DE37" s="774"/>
      <c r="DF37" s="774"/>
      <c r="DG37" s="774"/>
      <c r="DH37" s="774"/>
      <c r="DI37" s="774"/>
      <c r="DJ37" s="774"/>
      <c r="DK37" s="774"/>
      <c r="DL37" s="774"/>
      <c r="DM37" s="774"/>
      <c r="DN37" s="774"/>
      <c r="DO37" s="774"/>
      <c r="DP37" s="774"/>
      <c r="DQ37" s="774"/>
      <c r="DR37" s="774"/>
      <c r="DS37" s="774"/>
      <c r="DT37" s="774"/>
      <c r="DU37" s="774"/>
      <c r="DV37" s="774"/>
      <c r="DW37" s="774"/>
      <c r="DX37" s="775"/>
      <c r="FN37" s="245"/>
      <c r="FO37" s="512"/>
      <c r="FP37" s="949"/>
      <c r="FQ37" s="949"/>
      <c r="FR37" s="949"/>
      <c r="FS37" s="949"/>
      <c r="FT37" s="949"/>
      <c r="FU37" s="949"/>
      <c r="FV37" s="949"/>
      <c r="FW37" s="949"/>
      <c r="FX37" s="949"/>
      <c r="FY37" s="949"/>
      <c r="FZ37" s="949"/>
      <c r="GA37" s="949"/>
      <c r="GB37" s="949"/>
      <c r="GC37" s="949"/>
      <c r="GD37" s="949"/>
      <c r="GE37" s="949"/>
      <c r="GF37" s="949"/>
      <c r="GG37" s="949"/>
      <c r="GH37" s="949"/>
      <c r="GI37" s="949"/>
      <c r="GJ37" s="949"/>
      <c r="GK37" s="949"/>
      <c r="GL37" s="949"/>
      <c r="GM37" s="949"/>
      <c r="GO37" s="255"/>
      <c r="GP37" s="252" t="s">
        <v>104</v>
      </c>
      <c r="GQ37" s="248"/>
      <c r="GR37" s="248"/>
      <c r="GS37" s="248"/>
      <c r="GT37" s="248"/>
      <c r="GU37" s="248"/>
      <c r="GV37" s="248"/>
      <c r="GW37" s="248"/>
      <c r="GX37" s="248"/>
      <c r="GY37" s="248"/>
      <c r="GZ37" s="248"/>
      <c r="HA37" s="248"/>
      <c r="HB37" s="248"/>
      <c r="HC37" s="248"/>
      <c r="HD37" s="248"/>
      <c r="HE37" s="248"/>
      <c r="HF37" s="248"/>
    </row>
    <row r="38" spans="1:214" ht="15" customHeight="1" thickBot="1" x14ac:dyDescent="0.3">
      <c r="A38" s="93" t="e">
        <f>#REF!</f>
        <v>#REF!</v>
      </c>
      <c r="B38" s="491" t="e">
        <f>#REF!</f>
        <v>#REF!</v>
      </c>
      <c r="C38" s="93" t="e">
        <f>#REF!</f>
        <v>#REF!</v>
      </c>
      <c r="D38" s="93" t="e">
        <f>#REF!</f>
        <v>#REF!</v>
      </c>
      <c r="E38" s="93" t="e">
        <f>#REF!</f>
        <v>#REF!</v>
      </c>
      <c r="F38" s="492" t="e">
        <f>#REF!</f>
        <v>#REF!</v>
      </c>
      <c r="G38" s="492" t="e">
        <f>#REF!</f>
        <v>#REF!</v>
      </c>
      <c r="H38" s="93" t="e">
        <f>#REF!</f>
        <v>#REF!</v>
      </c>
      <c r="I38" s="493" t="e">
        <f>#REF!</f>
        <v>#REF!</v>
      </c>
      <c r="J38" s="8" t="e">
        <f t="shared" si="0"/>
        <v>#REF!</v>
      </c>
      <c r="K38" s="494" t="e">
        <f>#REF!</f>
        <v>#REF!</v>
      </c>
      <c r="L38" s="494" t="e">
        <f>#REF!</f>
        <v>#REF!</v>
      </c>
      <c r="M38" s="93" t="e">
        <f>#REF!</f>
        <v>#REF!</v>
      </c>
      <c r="N38" s="9" t="e">
        <f t="shared" si="1"/>
        <v>#REF!</v>
      </c>
      <c r="P38" s="426"/>
      <c r="Q38" s="426"/>
      <c r="R38" s="426"/>
      <c r="S38" s="426"/>
      <c r="T38" s="426"/>
      <c r="U38" s="426"/>
      <c r="V38" s="426"/>
      <c r="W38" s="426"/>
      <c r="X38" s="426"/>
      <c r="Y38" s="426"/>
      <c r="Z38" s="426"/>
      <c r="AA38" s="426"/>
      <c r="AC38" s="107" t="s">
        <v>135</v>
      </c>
      <c r="AD38" s="100"/>
      <c r="AE38" s="100"/>
      <c r="AF38" s="100"/>
      <c r="AG38" s="100"/>
      <c r="AH38" s="100"/>
      <c r="AI38" s="100"/>
      <c r="AJ38" s="102"/>
      <c r="AK38" s="100"/>
      <c r="AL38" s="102"/>
      <c r="AM38" s="110"/>
      <c r="AN38" s="664" t="e">
        <f>SUM(AL32:AL37)</f>
        <v>#REF!</v>
      </c>
      <c r="AP38" s="783"/>
      <c r="AQ38" s="783"/>
      <c r="AR38" s="794"/>
      <c r="AS38" s="783"/>
      <c r="AT38" s="749"/>
      <c r="AU38" s="750"/>
      <c r="AV38" s="750"/>
      <c r="AW38" s="751"/>
      <c r="AX38" s="749"/>
      <c r="AY38" s="750"/>
      <c r="AZ38" s="750"/>
      <c r="BA38" s="750"/>
      <c r="BB38" s="750"/>
      <c r="BC38" s="750"/>
      <c r="BD38" s="750"/>
      <c r="BE38" s="750"/>
      <c r="BF38" s="750"/>
      <c r="BG38" s="750"/>
      <c r="BH38" s="750"/>
      <c r="BI38" s="750"/>
      <c r="BJ38" s="750"/>
      <c r="BK38" s="750"/>
      <c r="BL38" s="750"/>
      <c r="BM38" s="750"/>
      <c r="BN38" s="750"/>
      <c r="BO38" s="750"/>
      <c r="BP38" s="750"/>
      <c r="BQ38" s="750"/>
      <c r="BR38" s="750"/>
      <c r="BS38" s="751"/>
      <c r="BT38" s="785"/>
      <c r="BU38" s="785"/>
      <c r="BV38" s="96"/>
      <c r="BW38" s="183" t="s">
        <v>181</v>
      </c>
      <c r="BX38" s="180"/>
      <c r="BY38" s="508" t="e">
        <f>#REF!</f>
        <v>#REF!</v>
      </c>
      <c r="BZ38" s="508" t="e">
        <f>#REF!</f>
        <v>#REF!</v>
      </c>
      <c r="CA38" s="508" t="e">
        <f>#REF!</f>
        <v>#REF!</v>
      </c>
      <c r="CB38" s="555"/>
      <c r="CC38" s="702" t="e">
        <f>#REF!</f>
        <v>#REF!</v>
      </c>
      <c r="CD38" s="703"/>
      <c r="CE38" s="703"/>
      <c r="CF38" s="703"/>
      <c r="CG38" s="704"/>
      <c r="CI38" s="776"/>
      <c r="CJ38" s="777"/>
      <c r="CK38" s="777"/>
      <c r="CL38" s="777"/>
      <c r="CM38" s="777"/>
      <c r="CN38" s="777"/>
      <c r="CO38" s="777"/>
      <c r="CP38" s="777"/>
      <c r="CQ38" s="777"/>
      <c r="CR38" s="777"/>
      <c r="CS38" s="777"/>
      <c r="CT38" s="777"/>
      <c r="CU38" s="777"/>
      <c r="CV38" s="777"/>
      <c r="CW38" s="777"/>
      <c r="CX38" s="777"/>
      <c r="CY38" s="777"/>
      <c r="CZ38" s="777"/>
      <c r="DA38" s="777"/>
      <c r="DB38" s="777"/>
      <c r="DC38" s="777"/>
      <c r="DD38" s="777"/>
      <c r="DE38" s="777"/>
      <c r="DF38" s="777"/>
      <c r="DG38" s="777"/>
      <c r="DH38" s="777"/>
      <c r="DI38" s="777"/>
      <c r="DJ38" s="777"/>
      <c r="DK38" s="777"/>
      <c r="DL38" s="777"/>
      <c r="DM38" s="777"/>
      <c r="DN38" s="777"/>
      <c r="DO38" s="777"/>
      <c r="DP38" s="777"/>
      <c r="DQ38" s="777"/>
      <c r="DR38" s="777"/>
      <c r="DS38" s="777"/>
      <c r="DT38" s="777"/>
      <c r="DU38" s="777"/>
      <c r="DV38" s="777"/>
      <c r="DW38" s="777"/>
      <c r="DX38" s="778"/>
      <c r="FN38" s="245"/>
      <c r="FO38" s="512"/>
      <c r="FP38" s="949"/>
      <c r="FQ38" s="949"/>
      <c r="FR38" s="949"/>
      <c r="FS38" s="949"/>
      <c r="FT38" s="949"/>
      <c r="FU38" s="949"/>
      <c r="FV38" s="949"/>
      <c r="FW38" s="949"/>
      <c r="FX38" s="949"/>
      <c r="FY38" s="949"/>
      <c r="FZ38" s="949"/>
      <c r="GA38" s="949"/>
      <c r="GB38" s="949"/>
      <c r="GC38" s="949"/>
      <c r="GD38" s="949"/>
      <c r="GE38" s="949"/>
      <c r="GF38" s="949"/>
      <c r="GG38" s="949"/>
      <c r="GH38" s="949"/>
      <c r="GI38" s="949"/>
      <c r="GJ38" s="949"/>
      <c r="GK38" s="949"/>
      <c r="GL38" s="949"/>
      <c r="GM38" s="949"/>
      <c r="GO38" s="255"/>
      <c r="GP38" s="599" t="e">
        <f>#REF!</f>
        <v>#REF!</v>
      </c>
      <c r="GQ38" s="248" t="s">
        <v>23</v>
      </c>
      <c r="GR38" s="248"/>
      <c r="GS38" s="248"/>
      <c r="GT38" s="248"/>
      <c r="GU38" s="248"/>
      <c r="GV38" s="248"/>
      <c r="GW38" s="248"/>
      <c r="GX38" s="248"/>
      <c r="GY38" s="248"/>
      <c r="GZ38" s="248"/>
      <c r="HA38" s="248"/>
      <c r="HB38" s="248"/>
      <c r="HC38" s="248"/>
      <c r="HD38" s="248"/>
      <c r="HE38" s="248"/>
      <c r="HF38" s="248"/>
    </row>
    <row r="39" spans="1:214" ht="15" customHeight="1" thickBot="1" x14ac:dyDescent="0.3">
      <c r="A39" s="93" t="e">
        <f>#REF!</f>
        <v>#REF!</v>
      </c>
      <c r="B39" s="491" t="e">
        <f>#REF!</f>
        <v>#REF!</v>
      </c>
      <c r="C39" s="93" t="e">
        <f>#REF!</f>
        <v>#REF!</v>
      </c>
      <c r="D39" s="93" t="e">
        <f>#REF!</f>
        <v>#REF!</v>
      </c>
      <c r="E39" s="93" t="e">
        <f>#REF!</f>
        <v>#REF!</v>
      </c>
      <c r="F39" s="492" t="e">
        <f>#REF!</f>
        <v>#REF!</v>
      </c>
      <c r="G39" s="492" t="e">
        <f>#REF!</f>
        <v>#REF!</v>
      </c>
      <c r="H39" s="93" t="e">
        <f>#REF!</f>
        <v>#REF!</v>
      </c>
      <c r="I39" s="493" t="e">
        <f>#REF!</f>
        <v>#REF!</v>
      </c>
      <c r="J39" s="8" t="e">
        <f t="shared" si="0"/>
        <v>#REF!</v>
      </c>
      <c r="K39" s="494" t="e">
        <f>#REF!</f>
        <v>#REF!</v>
      </c>
      <c r="L39" s="494" t="e">
        <f>#REF!</f>
        <v>#REF!</v>
      </c>
      <c r="M39" s="93" t="e">
        <f>#REF!</f>
        <v>#REF!</v>
      </c>
      <c r="N39" s="9" t="e">
        <f t="shared" si="1"/>
        <v>#REF!</v>
      </c>
      <c r="P39" s="426"/>
      <c r="Q39" s="428"/>
      <c r="R39" s="428"/>
      <c r="S39" s="428"/>
      <c r="T39" s="428"/>
      <c r="U39" s="428"/>
      <c r="V39" s="428"/>
      <c r="W39" s="428"/>
      <c r="X39" s="428"/>
      <c r="Y39" s="428"/>
      <c r="Z39" s="429"/>
      <c r="AA39" s="426"/>
      <c r="AC39" s="119" t="s">
        <v>136</v>
      </c>
      <c r="AD39" s="120"/>
      <c r="AE39" s="120"/>
      <c r="AF39" s="120"/>
      <c r="AG39" s="120"/>
      <c r="AH39" s="135"/>
      <c r="AI39" s="126" t="s">
        <v>137</v>
      </c>
      <c r="AJ39" s="136" t="s">
        <v>109</v>
      </c>
      <c r="AK39" s="126"/>
      <c r="AL39" s="665" t="e">
        <f>IF(AN39=0,0,AN39/J56)</f>
        <v>#REF!</v>
      </c>
      <c r="AM39" s="127"/>
      <c r="AN39" s="666" t="e">
        <f>#REF!</f>
        <v>#REF!</v>
      </c>
      <c r="AP39" s="540" t="e">
        <f>#REF!</f>
        <v>#REF!</v>
      </c>
      <c r="AQ39" s="540" t="e">
        <f>#REF!</f>
        <v>#REF!</v>
      </c>
      <c r="AR39" s="540" t="e">
        <f>#REF!</f>
        <v>#REF!</v>
      </c>
      <c r="AS39" s="540" t="e">
        <f>#REF!</f>
        <v>#REF!</v>
      </c>
      <c r="AT39" s="749"/>
      <c r="AU39" s="750"/>
      <c r="AV39" s="750"/>
      <c r="AW39" s="751"/>
      <c r="AX39" s="538" t="e">
        <f>#REF!</f>
        <v>#REF!</v>
      </c>
      <c r="AY39" s="538" t="e">
        <f>#REF!</f>
        <v>#REF!</v>
      </c>
      <c r="AZ39" s="538" t="e">
        <f>#REF!</f>
        <v>#REF!</v>
      </c>
      <c r="BA39" s="538" t="e">
        <f>#REF!</f>
        <v>#REF!</v>
      </c>
      <c r="BB39" s="538" t="e">
        <f>#REF!</f>
        <v>#REF!</v>
      </c>
      <c r="BC39" s="539"/>
      <c r="BD39" s="538" t="e">
        <f>#REF!</f>
        <v>#REF!</v>
      </c>
      <c r="BE39" s="538" t="e">
        <f>#REF!</f>
        <v>#REF!</v>
      </c>
      <c r="BF39" s="538" t="e">
        <f>#REF!</f>
        <v>#REF!</v>
      </c>
      <c r="BG39" s="538" t="e">
        <f>#REF!</f>
        <v>#REF!</v>
      </c>
      <c r="BH39" s="538" t="e">
        <f>#REF!</f>
        <v>#REF!</v>
      </c>
      <c r="BI39" s="538" t="e">
        <f>#REF!</f>
        <v>#REF!</v>
      </c>
      <c r="BJ39" s="538" t="e">
        <f>#REF!</f>
        <v>#REF!</v>
      </c>
      <c r="BK39" s="538" t="e">
        <f>#REF!</f>
        <v>#REF!</v>
      </c>
      <c r="BL39" s="538" t="e">
        <f>#REF!</f>
        <v>#REF!</v>
      </c>
      <c r="BM39" s="538" t="e">
        <f>#REF!</f>
        <v>#REF!</v>
      </c>
      <c r="BN39" s="538" t="e">
        <f>#REF!</f>
        <v>#REF!</v>
      </c>
      <c r="BO39" s="538" t="e">
        <f>#REF!</f>
        <v>#REF!</v>
      </c>
      <c r="BP39" s="538" t="e">
        <f>#REF!</f>
        <v>#REF!</v>
      </c>
      <c r="BQ39" s="538" t="e">
        <f>#REF!</f>
        <v>#REF!</v>
      </c>
      <c r="BR39" s="538" t="e">
        <f>#REF!</f>
        <v>#REF!</v>
      </c>
      <c r="BS39" s="538" t="e">
        <f>#REF!</f>
        <v>#REF!</v>
      </c>
      <c r="BT39" s="430" t="e">
        <f t="shared" ref="BT39:BT73" si="2">(AX39*AX$36+AY39*AY$36+AZ39*AZ$36+BA39*BA$36+BB39*BB$36+BD39*BD$36+BE39*BE$36+BF39*BF$36+BG39*BG$36+BH39*BH$36+BI39*BI$36+BJ39*BJ$36+BK39*BK$36+BL39*BL$36+BM39*BM$36+BN39*BN$36+BO39*BO$36+BP39*BP$36+BQ39*BQ$36+BR39*BR$36+BS39*BS$36)</f>
        <v>#REF!</v>
      </c>
      <c r="BU39" s="430" t="e">
        <f t="shared" ref="BU39:BU87" si="3">BT39*AS39</f>
        <v>#REF!</v>
      </c>
      <c r="BV39" s="96"/>
      <c r="BW39" s="183" t="s">
        <v>182</v>
      </c>
      <c r="BX39" s="180"/>
      <c r="BY39" s="508" t="e">
        <f>#REF!</f>
        <v>#REF!</v>
      </c>
      <c r="BZ39" s="508" t="e">
        <f>#REF!</f>
        <v>#REF!</v>
      </c>
      <c r="CA39" s="508" t="e">
        <f>#REF!</f>
        <v>#REF!</v>
      </c>
      <c r="CB39" s="555"/>
      <c r="CC39" s="702" t="e">
        <f>#REF!</f>
        <v>#REF!</v>
      </c>
      <c r="CD39" s="703"/>
      <c r="CE39" s="703"/>
      <c r="CF39" s="703"/>
      <c r="CG39" s="704"/>
      <c r="CI39" s="779"/>
      <c r="CJ39" s="780"/>
      <c r="CK39" s="780"/>
      <c r="CL39" s="780"/>
      <c r="CM39" s="780"/>
      <c r="CN39" s="780"/>
      <c r="CO39" s="780"/>
      <c r="CP39" s="780"/>
      <c r="CQ39" s="780"/>
      <c r="CR39" s="780"/>
      <c r="CS39" s="780"/>
      <c r="CT39" s="780"/>
      <c r="CU39" s="780"/>
      <c r="CV39" s="780"/>
      <c r="CW39" s="780"/>
      <c r="CX39" s="780"/>
      <c r="CY39" s="780"/>
      <c r="CZ39" s="780"/>
      <c r="DA39" s="780"/>
      <c r="DB39" s="780"/>
      <c r="DC39" s="780"/>
      <c r="DD39" s="780"/>
      <c r="DE39" s="780"/>
      <c r="DF39" s="780"/>
      <c r="DG39" s="780"/>
      <c r="DH39" s="780"/>
      <c r="DI39" s="780"/>
      <c r="DJ39" s="780"/>
      <c r="DK39" s="780"/>
      <c r="DL39" s="780"/>
      <c r="DM39" s="780"/>
      <c r="DN39" s="780"/>
      <c r="DO39" s="780"/>
      <c r="DP39" s="780"/>
      <c r="DQ39" s="780"/>
      <c r="DR39" s="780"/>
      <c r="DS39" s="780"/>
      <c r="DT39" s="780"/>
      <c r="DU39" s="780"/>
      <c r="DV39" s="780"/>
      <c r="DW39" s="780"/>
      <c r="DX39" s="781"/>
      <c r="FN39" s="245"/>
      <c r="FO39" s="253"/>
      <c r="FP39" s="250"/>
      <c r="FQ39" s="594"/>
      <c r="FR39" s="594"/>
      <c r="FS39" s="594"/>
      <c r="FT39" s="594"/>
      <c r="FU39" s="594"/>
      <c r="FV39" s="594"/>
      <c r="FW39" s="594"/>
      <c r="FX39" s="594"/>
      <c r="FY39" s="594"/>
      <c r="FZ39" s="594"/>
      <c r="GA39" s="594"/>
      <c r="GB39" s="594"/>
      <c r="GC39" s="594"/>
      <c r="GD39" s="594"/>
      <c r="GE39" s="594"/>
      <c r="GF39" s="594"/>
      <c r="GG39" s="594"/>
      <c r="GH39" s="594"/>
      <c r="GI39" s="594"/>
      <c r="GJ39" s="594"/>
      <c r="GK39" s="594"/>
      <c r="GL39" s="594"/>
      <c r="GM39" s="594"/>
      <c r="GO39" s="255"/>
      <c r="GP39" s="252"/>
      <c r="GQ39" s="248"/>
      <c r="GR39" s="248"/>
      <c r="GS39" s="248"/>
      <c r="GT39" s="248"/>
      <c r="GU39" s="248"/>
      <c r="GV39" s="248"/>
      <c r="GW39" s="248"/>
      <c r="GX39" s="248"/>
      <c r="GY39" s="248"/>
      <c r="GZ39" s="248"/>
      <c r="HA39" s="248"/>
      <c r="HB39" s="248"/>
      <c r="HC39" s="248"/>
      <c r="HD39" s="248"/>
      <c r="HE39" s="248"/>
      <c r="HF39" s="248"/>
    </row>
    <row r="40" spans="1:214" ht="15" customHeight="1" thickBot="1" x14ac:dyDescent="0.3">
      <c r="A40" s="93" t="e">
        <f>#REF!</f>
        <v>#REF!</v>
      </c>
      <c r="B40" s="491" t="e">
        <f>#REF!</f>
        <v>#REF!</v>
      </c>
      <c r="C40" s="93" t="e">
        <f>#REF!</f>
        <v>#REF!</v>
      </c>
      <c r="D40" s="93" t="e">
        <f>#REF!</f>
        <v>#REF!</v>
      </c>
      <c r="E40" s="93" t="e">
        <f>#REF!</f>
        <v>#REF!</v>
      </c>
      <c r="F40" s="492" t="e">
        <f>#REF!</f>
        <v>#REF!</v>
      </c>
      <c r="G40" s="492" t="e">
        <f>#REF!</f>
        <v>#REF!</v>
      </c>
      <c r="H40" s="93" t="e">
        <f>#REF!</f>
        <v>#REF!</v>
      </c>
      <c r="I40" s="493" t="e">
        <f>#REF!</f>
        <v>#REF!</v>
      </c>
      <c r="J40" s="8" t="e">
        <f t="shared" si="0"/>
        <v>#REF!</v>
      </c>
      <c r="K40" s="494" t="e">
        <f>#REF!</f>
        <v>#REF!</v>
      </c>
      <c r="L40" s="494" t="e">
        <f>#REF!</f>
        <v>#REF!</v>
      </c>
      <c r="M40" s="93" t="e">
        <f>#REF!</f>
        <v>#REF!</v>
      </c>
      <c r="N40" s="9" t="e">
        <f t="shared" si="1"/>
        <v>#REF!</v>
      </c>
      <c r="P40" s="428" t="s">
        <v>772</v>
      </c>
      <c r="Q40" s="428"/>
      <c r="R40" s="428"/>
      <c r="S40" s="428"/>
      <c r="T40" s="428"/>
      <c r="U40" s="428"/>
      <c r="V40" s="428"/>
      <c r="W40" s="428"/>
      <c r="X40" s="428"/>
      <c r="Y40" s="428"/>
      <c r="Z40" s="429"/>
      <c r="AA40" s="426"/>
      <c r="AC40" s="128" t="s">
        <v>138</v>
      </c>
      <c r="AD40" s="100"/>
      <c r="AE40" s="100"/>
      <c r="AF40" s="100"/>
      <c r="AG40" s="100"/>
      <c r="AH40" s="100"/>
      <c r="AI40" s="100"/>
      <c r="AJ40" s="100"/>
      <c r="AK40" s="102"/>
      <c r="AL40" s="102"/>
      <c r="AM40" s="110"/>
      <c r="AN40" s="129"/>
      <c r="AP40" s="540" t="e">
        <f>#REF!</f>
        <v>#REF!</v>
      </c>
      <c r="AQ40" s="540" t="e">
        <f>#REF!</f>
        <v>#REF!</v>
      </c>
      <c r="AR40" s="540" t="e">
        <f>#REF!</f>
        <v>#REF!</v>
      </c>
      <c r="AS40" s="540" t="e">
        <f>#REF!</f>
        <v>#REF!</v>
      </c>
      <c r="AT40" s="749"/>
      <c r="AU40" s="750"/>
      <c r="AV40" s="750"/>
      <c r="AW40" s="751"/>
      <c r="AX40" s="538" t="e">
        <f>#REF!</f>
        <v>#REF!</v>
      </c>
      <c r="AY40" s="538" t="e">
        <f>#REF!</f>
        <v>#REF!</v>
      </c>
      <c r="AZ40" s="538" t="e">
        <f>#REF!</f>
        <v>#REF!</v>
      </c>
      <c r="BA40" s="538" t="e">
        <f>#REF!</f>
        <v>#REF!</v>
      </c>
      <c r="BB40" s="538" t="e">
        <f>#REF!</f>
        <v>#REF!</v>
      </c>
      <c r="BC40" s="539"/>
      <c r="BD40" s="538" t="e">
        <f>#REF!</f>
        <v>#REF!</v>
      </c>
      <c r="BE40" s="538" t="e">
        <f>#REF!</f>
        <v>#REF!</v>
      </c>
      <c r="BF40" s="538" t="e">
        <f>#REF!</f>
        <v>#REF!</v>
      </c>
      <c r="BG40" s="538" t="e">
        <f>#REF!</f>
        <v>#REF!</v>
      </c>
      <c r="BH40" s="538" t="e">
        <f>#REF!</f>
        <v>#REF!</v>
      </c>
      <c r="BI40" s="538" t="e">
        <f>#REF!</f>
        <v>#REF!</v>
      </c>
      <c r="BJ40" s="538" t="e">
        <f>#REF!</f>
        <v>#REF!</v>
      </c>
      <c r="BK40" s="538" t="e">
        <f>#REF!</f>
        <v>#REF!</v>
      </c>
      <c r="BL40" s="538" t="e">
        <f>#REF!</f>
        <v>#REF!</v>
      </c>
      <c r="BM40" s="538" t="e">
        <f>#REF!</f>
        <v>#REF!</v>
      </c>
      <c r="BN40" s="538" t="e">
        <f>#REF!</f>
        <v>#REF!</v>
      </c>
      <c r="BO40" s="538" t="e">
        <f>#REF!</f>
        <v>#REF!</v>
      </c>
      <c r="BP40" s="538" t="e">
        <f>#REF!</f>
        <v>#REF!</v>
      </c>
      <c r="BQ40" s="538" t="e">
        <f>#REF!</f>
        <v>#REF!</v>
      </c>
      <c r="BR40" s="538" t="e">
        <f>#REF!</f>
        <v>#REF!</v>
      </c>
      <c r="BS40" s="538" t="e">
        <f>#REF!</f>
        <v>#REF!</v>
      </c>
      <c r="BT40" s="430" t="e">
        <f>(AX40*AX$36+AY40*AY$36+AZ40*AZ$36+BA40*BA$36+BB40*BB$36+BD40*BD$36+BE40*BE$36+BF40*BF$36+BG40*BG$36+BH40*BH$36+BI40*BI$36+BJ40*BJ$36+BK40*BK$36+BL40*BL$36+BM40*BM$36+BN40*BN$36+BO40*BO$36+BP40*BP$36+BQ40*BQ$36+BR40*BR$36+BS40*BS$36)</f>
        <v>#REF!</v>
      </c>
      <c r="BU40" s="430" t="e">
        <f t="shared" si="3"/>
        <v>#REF!</v>
      </c>
      <c r="BV40" s="96"/>
      <c r="BW40" s="183" t="s">
        <v>183</v>
      </c>
      <c r="BX40" s="180"/>
      <c r="BY40" s="508" t="e">
        <f>#REF!</f>
        <v>#REF!</v>
      </c>
      <c r="BZ40" s="508" t="e">
        <f>#REF!</f>
        <v>#REF!</v>
      </c>
      <c r="CA40" s="508" t="e">
        <f>#REF!</f>
        <v>#REF!</v>
      </c>
      <c r="CB40" s="555"/>
      <c r="CC40" s="702" t="e">
        <f>#REF!</f>
        <v>#REF!</v>
      </c>
      <c r="CD40" s="703"/>
      <c r="CE40" s="703"/>
      <c r="CF40" s="703"/>
      <c r="CG40" s="704"/>
      <c r="CI40" s="764" t="e">
        <f>#REF!</f>
        <v>#REF!</v>
      </c>
      <c r="CJ40" s="765"/>
      <c r="CK40" s="765"/>
      <c r="CL40" s="765"/>
      <c r="CM40" s="765"/>
      <c r="CN40" s="765"/>
      <c r="CO40" s="765"/>
      <c r="CP40" s="765"/>
      <c r="CQ40" s="765"/>
      <c r="CR40" s="765"/>
      <c r="CS40" s="765"/>
      <c r="CT40" s="765"/>
      <c r="CU40" s="765"/>
      <c r="CV40" s="765"/>
      <c r="CW40" s="765"/>
      <c r="CX40" s="765"/>
      <c r="CY40" s="765"/>
      <c r="CZ40" s="765"/>
      <c r="DA40" s="765"/>
      <c r="DB40" s="765"/>
      <c r="DC40" s="765"/>
      <c r="DD40" s="765"/>
      <c r="DE40" s="765"/>
      <c r="DF40" s="765"/>
      <c r="DG40" s="765"/>
      <c r="DH40" s="765"/>
      <c r="DI40" s="765"/>
      <c r="DJ40" s="765"/>
      <c r="DK40" s="765"/>
      <c r="DL40" s="765"/>
      <c r="DM40" s="765"/>
      <c r="DN40" s="765"/>
      <c r="DO40" s="765"/>
      <c r="DP40" s="765"/>
      <c r="DQ40" s="765"/>
      <c r="DR40" s="765"/>
      <c r="DS40" s="765"/>
      <c r="DT40" s="765"/>
      <c r="DU40" s="765"/>
      <c r="DV40" s="765"/>
      <c r="DW40" s="765"/>
      <c r="DX40" s="766"/>
      <c r="FN40" s="245" t="s">
        <v>386</v>
      </c>
      <c r="FO40" s="911" t="s">
        <v>691</v>
      </c>
      <c r="FP40" s="912"/>
      <c r="FQ40" s="912"/>
      <c r="FR40" s="912"/>
      <c r="FS40" s="912"/>
      <c r="FT40" s="912"/>
      <c r="FU40" s="912"/>
      <c r="FV40" s="912"/>
      <c r="FW40" s="912"/>
      <c r="FX40" s="912"/>
      <c r="FY40" s="912"/>
      <c r="FZ40" s="912"/>
      <c r="GA40" s="912"/>
      <c r="GB40" s="912"/>
      <c r="GC40" s="912"/>
      <c r="GD40" s="912"/>
      <c r="GE40" s="912"/>
      <c r="GF40" s="912"/>
      <c r="GG40" s="912"/>
      <c r="GH40" s="912"/>
      <c r="GI40" s="912"/>
      <c r="GJ40" s="912"/>
      <c r="GK40" s="912"/>
      <c r="GL40" s="912"/>
      <c r="GM40" s="913"/>
      <c r="GO40" s="255"/>
      <c r="GP40" s="599" t="e">
        <f>#REF!</f>
        <v>#REF!</v>
      </c>
      <c r="GQ40" s="248" t="s">
        <v>24</v>
      </c>
      <c r="GR40" s="248"/>
      <c r="GS40" s="248"/>
      <c r="GT40" s="248"/>
      <c r="GU40" s="248"/>
      <c r="GV40" s="248"/>
      <c r="GW40" s="248"/>
      <c r="GX40" s="248"/>
      <c r="GY40" s="248"/>
      <c r="GZ40" s="248"/>
      <c r="HA40" s="248"/>
      <c r="HB40" s="248"/>
      <c r="HC40" s="248"/>
      <c r="HD40" s="248"/>
      <c r="HE40" s="248"/>
      <c r="HF40" s="248"/>
    </row>
    <row r="41" spans="1:214" ht="15" customHeight="1" thickBot="1" x14ac:dyDescent="0.3">
      <c r="A41" s="93" t="e">
        <f>#REF!</f>
        <v>#REF!</v>
      </c>
      <c r="B41" s="491" t="e">
        <f>#REF!</f>
        <v>#REF!</v>
      </c>
      <c r="C41" s="93" t="e">
        <f>#REF!</f>
        <v>#REF!</v>
      </c>
      <c r="D41" s="93" t="e">
        <f>#REF!</f>
        <v>#REF!</v>
      </c>
      <c r="E41" s="93" t="e">
        <f>#REF!</f>
        <v>#REF!</v>
      </c>
      <c r="F41" s="492" t="e">
        <f>#REF!</f>
        <v>#REF!</v>
      </c>
      <c r="G41" s="492" t="e">
        <f>#REF!</f>
        <v>#REF!</v>
      </c>
      <c r="H41" s="93" t="e">
        <f>#REF!</f>
        <v>#REF!</v>
      </c>
      <c r="I41" s="493" t="e">
        <f>#REF!</f>
        <v>#REF!</v>
      </c>
      <c r="J41" s="8" t="e">
        <f t="shared" si="0"/>
        <v>#REF!</v>
      </c>
      <c r="K41" s="494" t="e">
        <f>#REF!</f>
        <v>#REF!</v>
      </c>
      <c r="L41" s="494" t="e">
        <f>#REF!</f>
        <v>#REF!</v>
      </c>
      <c r="M41" s="93" t="e">
        <f>#REF!</f>
        <v>#REF!</v>
      </c>
      <c r="N41" s="9" t="e">
        <f t="shared" si="1"/>
        <v>#REF!</v>
      </c>
      <c r="P41" s="431" t="e">
        <f>#REF!</f>
        <v>#REF!</v>
      </c>
      <c r="Q41" s="761" t="e">
        <f>#REF!</f>
        <v>#REF!</v>
      </c>
      <c r="R41" s="761"/>
      <c r="S41" s="428"/>
      <c r="T41" s="428"/>
      <c r="U41" s="428"/>
      <c r="V41" s="428"/>
      <c r="W41" s="428"/>
      <c r="X41" s="428"/>
      <c r="Y41" s="428"/>
      <c r="Z41" s="429"/>
      <c r="AA41" s="426"/>
      <c r="AC41" s="128"/>
      <c r="AD41" s="100" t="s">
        <v>139</v>
      </c>
      <c r="AE41" s="137"/>
      <c r="AF41" s="100"/>
      <c r="AG41" s="138" t="e">
        <f>#REF!</f>
        <v>#REF!</v>
      </c>
      <c r="AH41" s="139" t="s">
        <v>140</v>
      </c>
      <c r="AI41" s="762" t="e">
        <f>#REF!</f>
        <v>#REF!</v>
      </c>
      <c r="AJ41" s="762">
        <v>0</v>
      </c>
      <c r="AK41" s="762">
        <v>0</v>
      </c>
      <c r="AL41" s="762">
        <v>0</v>
      </c>
      <c r="AM41" s="110"/>
      <c r="AN41" s="129"/>
      <c r="AP41" s="540" t="e">
        <f>#REF!</f>
        <v>#REF!</v>
      </c>
      <c r="AQ41" s="540" t="e">
        <f>#REF!</f>
        <v>#REF!</v>
      </c>
      <c r="AR41" s="540" t="e">
        <f>#REF!</f>
        <v>#REF!</v>
      </c>
      <c r="AS41" s="540" t="e">
        <f>#REF!</f>
        <v>#REF!</v>
      </c>
      <c r="AT41" s="749"/>
      <c r="AU41" s="750"/>
      <c r="AV41" s="750"/>
      <c r="AW41" s="751"/>
      <c r="AX41" s="538" t="e">
        <f>#REF!</f>
        <v>#REF!</v>
      </c>
      <c r="AY41" s="538" t="e">
        <f>#REF!</f>
        <v>#REF!</v>
      </c>
      <c r="AZ41" s="538" t="e">
        <f>#REF!</f>
        <v>#REF!</v>
      </c>
      <c r="BA41" s="538" t="e">
        <f>#REF!</f>
        <v>#REF!</v>
      </c>
      <c r="BB41" s="538" t="e">
        <f>#REF!</f>
        <v>#REF!</v>
      </c>
      <c r="BC41" s="539"/>
      <c r="BD41" s="538" t="e">
        <f>#REF!</f>
        <v>#REF!</v>
      </c>
      <c r="BE41" s="538" t="e">
        <f>#REF!</f>
        <v>#REF!</v>
      </c>
      <c r="BF41" s="538" t="e">
        <f>#REF!</f>
        <v>#REF!</v>
      </c>
      <c r="BG41" s="538" t="e">
        <f>#REF!</f>
        <v>#REF!</v>
      </c>
      <c r="BH41" s="538" t="e">
        <f>#REF!</f>
        <v>#REF!</v>
      </c>
      <c r="BI41" s="538" t="e">
        <f>#REF!</f>
        <v>#REF!</v>
      </c>
      <c r="BJ41" s="538" t="e">
        <f>#REF!</f>
        <v>#REF!</v>
      </c>
      <c r="BK41" s="538" t="e">
        <f>#REF!</f>
        <v>#REF!</v>
      </c>
      <c r="BL41" s="538" t="e">
        <f>#REF!</f>
        <v>#REF!</v>
      </c>
      <c r="BM41" s="538" t="e">
        <f>#REF!</f>
        <v>#REF!</v>
      </c>
      <c r="BN41" s="538" t="e">
        <f>#REF!</f>
        <v>#REF!</v>
      </c>
      <c r="BO41" s="538" t="e">
        <f>#REF!</f>
        <v>#REF!</v>
      </c>
      <c r="BP41" s="538" t="e">
        <f>#REF!</f>
        <v>#REF!</v>
      </c>
      <c r="BQ41" s="538" t="e">
        <f>#REF!</f>
        <v>#REF!</v>
      </c>
      <c r="BR41" s="538" t="e">
        <f>#REF!</f>
        <v>#REF!</v>
      </c>
      <c r="BS41" s="538" t="e">
        <f>#REF!</f>
        <v>#REF!</v>
      </c>
      <c r="BT41" s="430" t="e">
        <f t="shared" si="2"/>
        <v>#REF!</v>
      </c>
      <c r="BU41" s="430" t="e">
        <f t="shared" si="3"/>
        <v>#REF!</v>
      </c>
      <c r="BV41" s="96"/>
      <c r="BW41" s="183" t="s">
        <v>184</v>
      </c>
      <c r="BX41" s="180"/>
      <c r="BY41" s="508" t="e">
        <f>#REF!</f>
        <v>#REF!</v>
      </c>
      <c r="BZ41" s="508" t="e">
        <f>#REF!</f>
        <v>#REF!</v>
      </c>
      <c r="CA41" s="508" t="e">
        <f>#REF!</f>
        <v>#REF!</v>
      </c>
      <c r="CB41" s="555"/>
      <c r="CC41" s="702" t="e">
        <f>#REF!</f>
        <v>#REF!</v>
      </c>
      <c r="CD41" s="703"/>
      <c r="CE41" s="703"/>
      <c r="CF41" s="703"/>
      <c r="CG41" s="704"/>
      <c r="CI41" s="767"/>
      <c r="CJ41" s="768"/>
      <c r="CK41" s="768"/>
      <c r="CL41" s="768"/>
      <c r="CM41" s="768"/>
      <c r="CN41" s="768"/>
      <c r="CO41" s="768"/>
      <c r="CP41" s="768"/>
      <c r="CQ41" s="768"/>
      <c r="CR41" s="768"/>
      <c r="CS41" s="768"/>
      <c r="CT41" s="768"/>
      <c r="CU41" s="768"/>
      <c r="CV41" s="768"/>
      <c r="CW41" s="768"/>
      <c r="CX41" s="768"/>
      <c r="CY41" s="768"/>
      <c r="CZ41" s="768"/>
      <c r="DA41" s="768"/>
      <c r="DB41" s="768"/>
      <c r="DC41" s="768"/>
      <c r="DD41" s="768"/>
      <c r="DE41" s="768"/>
      <c r="DF41" s="768"/>
      <c r="DG41" s="768"/>
      <c r="DH41" s="768"/>
      <c r="DI41" s="768"/>
      <c r="DJ41" s="768"/>
      <c r="DK41" s="768"/>
      <c r="DL41" s="768"/>
      <c r="DM41" s="768"/>
      <c r="DN41" s="768"/>
      <c r="DO41" s="768"/>
      <c r="DP41" s="768"/>
      <c r="DQ41" s="768"/>
      <c r="DR41" s="768"/>
      <c r="DS41" s="768"/>
      <c r="DT41" s="768"/>
      <c r="DU41" s="768"/>
      <c r="DV41" s="768"/>
      <c r="DW41" s="768"/>
      <c r="DX41" s="769"/>
      <c r="FN41" s="245"/>
      <c r="FO41" s="248"/>
      <c r="FP41" s="248"/>
      <c r="FQ41" s="248"/>
      <c r="FR41" s="248"/>
      <c r="FS41" s="248"/>
      <c r="FT41" s="248"/>
      <c r="FU41" s="248"/>
      <c r="FV41" s="248"/>
      <c r="FW41" s="248"/>
      <c r="FX41" s="248"/>
      <c r="FY41" s="248"/>
      <c r="FZ41" s="248"/>
      <c r="GA41" s="248"/>
      <c r="GB41" s="248"/>
      <c r="GC41" s="248"/>
      <c r="GD41" s="248"/>
      <c r="GE41" s="248"/>
      <c r="GF41" s="248"/>
      <c r="GG41" s="248"/>
      <c r="GH41" s="248"/>
      <c r="GI41" s="248"/>
      <c r="GJ41" s="248"/>
      <c r="GK41" s="248"/>
      <c r="GL41" s="248"/>
      <c r="GM41" s="248"/>
      <c r="GO41" s="255"/>
      <c r="GP41" s="248"/>
      <c r="GQ41" s="248"/>
      <c r="GR41" s="248"/>
      <c r="GS41" s="248"/>
      <c r="GT41" s="248"/>
      <c r="GU41" s="248"/>
      <c r="GV41" s="248"/>
      <c r="GW41" s="248"/>
      <c r="GX41" s="248"/>
      <c r="GY41" s="248"/>
      <c r="GZ41" s="248"/>
      <c r="HA41" s="248"/>
      <c r="HB41" s="248"/>
      <c r="HC41" s="248"/>
      <c r="HD41" s="248"/>
      <c r="HE41" s="248"/>
      <c r="HF41" s="248"/>
    </row>
    <row r="42" spans="1:214" ht="15" customHeight="1" thickBot="1" x14ac:dyDescent="0.3">
      <c r="A42" s="93" t="e">
        <f>#REF!</f>
        <v>#REF!</v>
      </c>
      <c r="B42" s="491" t="e">
        <f>#REF!</f>
        <v>#REF!</v>
      </c>
      <c r="C42" s="93" t="e">
        <f>#REF!</f>
        <v>#REF!</v>
      </c>
      <c r="D42" s="93" t="e">
        <f>#REF!</f>
        <v>#REF!</v>
      </c>
      <c r="E42" s="93" t="e">
        <f>#REF!</f>
        <v>#REF!</v>
      </c>
      <c r="F42" s="492" t="e">
        <f>#REF!</f>
        <v>#REF!</v>
      </c>
      <c r="G42" s="492" t="e">
        <f>#REF!</f>
        <v>#REF!</v>
      </c>
      <c r="H42" s="93" t="e">
        <f>#REF!</f>
        <v>#REF!</v>
      </c>
      <c r="I42" s="493" t="e">
        <f>#REF!</f>
        <v>#REF!</v>
      </c>
      <c r="J42" s="8" t="e">
        <f t="shared" si="0"/>
        <v>#REF!</v>
      </c>
      <c r="K42" s="494" t="e">
        <f>#REF!</f>
        <v>#REF!</v>
      </c>
      <c r="L42" s="494" t="e">
        <f>#REF!</f>
        <v>#REF!</v>
      </c>
      <c r="M42" s="93" t="e">
        <f>#REF!</f>
        <v>#REF!</v>
      </c>
      <c r="N42" s="9" t="e">
        <f t="shared" si="1"/>
        <v>#REF!</v>
      </c>
      <c r="AC42" s="107"/>
      <c r="AD42" s="102" t="s">
        <v>791</v>
      </c>
      <c r="AE42" s="102"/>
      <c r="AF42" s="108"/>
      <c r="AG42" s="102"/>
      <c r="AH42" s="102"/>
      <c r="AI42" s="102"/>
      <c r="AJ42" s="108" t="s">
        <v>109</v>
      </c>
      <c r="AK42" s="113"/>
      <c r="AL42" s="661" t="e">
        <f>#REF!</f>
        <v>#REF!</v>
      </c>
      <c r="AM42" s="140"/>
      <c r="AN42" s="129"/>
      <c r="AP42" s="540" t="e">
        <f>#REF!</f>
        <v>#REF!</v>
      </c>
      <c r="AQ42" s="540" t="e">
        <f>#REF!</f>
        <v>#REF!</v>
      </c>
      <c r="AR42" s="540" t="e">
        <f>#REF!</f>
        <v>#REF!</v>
      </c>
      <c r="AS42" s="540" t="e">
        <f>#REF!</f>
        <v>#REF!</v>
      </c>
      <c r="AT42" s="749"/>
      <c r="AU42" s="750"/>
      <c r="AV42" s="750"/>
      <c r="AW42" s="751"/>
      <c r="AX42" s="538" t="e">
        <f>#REF!</f>
        <v>#REF!</v>
      </c>
      <c r="AY42" s="538" t="e">
        <f>#REF!</f>
        <v>#REF!</v>
      </c>
      <c r="AZ42" s="538" t="e">
        <f>#REF!</f>
        <v>#REF!</v>
      </c>
      <c r="BA42" s="538" t="e">
        <f>#REF!</f>
        <v>#REF!</v>
      </c>
      <c r="BB42" s="538" t="e">
        <f>#REF!</f>
        <v>#REF!</v>
      </c>
      <c r="BC42" s="539"/>
      <c r="BD42" s="538" t="e">
        <f>#REF!</f>
        <v>#REF!</v>
      </c>
      <c r="BE42" s="538" t="e">
        <f>#REF!</f>
        <v>#REF!</v>
      </c>
      <c r="BF42" s="538" t="e">
        <f>#REF!</f>
        <v>#REF!</v>
      </c>
      <c r="BG42" s="538" t="e">
        <f>#REF!</f>
        <v>#REF!</v>
      </c>
      <c r="BH42" s="538" t="e">
        <f>#REF!</f>
        <v>#REF!</v>
      </c>
      <c r="BI42" s="538" t="e">
        <f>#REF!</f>
        <v>#REF!</v>
      </c>
      <c r="BJ42" s="538" t="e">
        <f>#REF!</f>
        <v>#REF!</v>
      </c>
      <c r="BK42" s="538" t="e">
        <f>#REF!</f>
        <v>#REF!</v>
      </c>
      <c r="BL42" s="538" t="e">
        <f>#REF!</f>
        <v>#REF!</v>
      </c>
      <c r="BM42" s="538" t="e">
        <f>#REF!</f>
        <v>#REF!</v>
      </c>
      <c r="BN42" s="538" t="e">
        <f>#REF!</f>
        <v>#REF!</v>
      </c>
      <c r="BO42" s="538" t="e">
        <f>#REF!</f>
        <v>#REF!</v>
      </c>
      <c r="BP42" s="538" t="e">
        <f>#REF!</f>
        <v>#REF!</v>
      </c>
      <c r="BQ42" s="538" t="e">
        <f>#REF!</f>
        <v>#REF!</v>
      </c>
      <c r="BR42" s="538" t="e">
        <f>#REF!</f>
        <v>#REF!</v>
      </c>
      <c r="BS42" s="538" t="e">
        <f>#REF!</f>
        <v>#REF!</v>
      </c>
      <c r="BT42" s="430" t="e">
        <f t="shared" si="2"/>
        <v>#REF!</v>
      </c>
      <c r="BU42" s="430" t="e">
        <f t="shared" si="3"/>
        <v>#REF!</v>
      </c>
      <c r="BV42" s="96"/>
      <c r="BW42" s="556" t="e">
        <f>#REF!</f>
        <v>#REF!</v>
      </c>
      <c r="BX42" s="180"/>
      <c r="BY42" s="508" t="e">
        <f>#REF!</f>
        <v>#REF!</v>
      </c>
      <c r="BZ42" s="508" t="e">
        <f>#REF!</f>
        <v>#REF!</v>
      </c>
      <c r="CA42" s="508" t="e">
        <f>#REF!</f>
        <v>#REF!</v>
      </c>
      <c r="CB42" s="555"/>
      <c r="CC42" s="702" t="e">
        <f>#REF!</f>
        <v>#REF!</v>
      </c>
      <c r="CD42" s="703"/>
      <c r="CE42" s="703"/>
      <c r="CF42" s="703"/>
      <c r="CG42" s="704"/>
      <c r="CI42" s="767"/>
      <c r="CJ42" s="768"/>
      <c r="CK42" s="768"/>
      <c r="CL42" s="768"/>
      <c r="CM42" s="768"/>
      <c r="CN42" s="768"/>
      <c r="CO42" s="768"/>
      <c r="CP42" s="768"/>
      <c r="CQ42" s="768"/>
      <c r="CR42" s="768"/>
      <c r="CS42" s="768"/>
      <c r="CT42" s="768"/>
      <c r="CU42" s="768"/>
      <c r="CV42" s="768"/>
      <c r="CW42" s="768"/>
      <c r="CX42" s="768"/>
      <c r="CY42" s="768"/>
      <c r="CZ42" s="768"/>
      <c r="DA42" s="768"/>
      <c r="DB42" s="768"/>
      <c r="DC42" s="768"/>
      <c r="DD42" s="768"/>
      <c r="DE42" s="768"/>
      <c r="DF42" s="768"/>
      <c r="DG42" s="768"/>
      <c r="DH42" s="768"/>
      <c r="DI42" s="768"/>
      <c r="DJ42" s="768"/>
      <c r="DK42" s="768"/>
      <c r="DL42" s="768"/>
      <c r="DM42" s="768"/>
      <c r="DN42" s="768"/>
      <c r="DO42" s="768"/>
      <c r="DP42" s="768"/>
      <c r="DQ42" s="768"/>
      <c r="DR42" s="768"/>
      <c r="DS42" s="768"/>
      <c r="DT42" s="768"/>
      <c r="DU42" s="768"/>
      <c r="DV42" s="768"/>
      <c r="DW42" s="768"/>
      <c r="DX42" s="769"/>
      <c r="FN42" s="245"/>
      <c r="FO42" s="252" t="s">
        <v>14</v>
      </c>
      <c r="FP42" s="248"/>
      <c r="FQ42" s="248"/>
      <c r="FR42" s="248"/>
      <c r="FS42" s="248"/>
      <c r="FT42" s="248"/>
      <c r="FU42" s="248"/>
      <c r="FV42" s="248"/>
      <c r="FW42" s="248"/>
      <c r="FX42" s="248"/>
      <c r="FY42" s="595" t="e">
        <f>#REF!</f>
        <v>#REF!</v>
      </c>
      <c r="FZ42" s="248"/>
      <c r="GA42" s="592"/>
      <c r="GB42" s="248"/>
      <c r="GC42" s="248"/>
      <c r="GD42" s="254" t="s">
        <v>15</v>
      </c>
      <c r="GE42" s="945" t="e">
        <f>#REF!</f>
        <v>#REF!</v>
      </c>
      <c r="GF42" s="945"/>
      <c r="GG42" s="945"/>
      <c r="GH42" s="945"/>
      <c r="GI42" s="945"/>
      <c r="GJ42" s="945"/>
      <c r="GK42" s="945"/>
      <c r="GL42" s="945"/>
      <c r="GM42" s="248"/>
      <c r="GO42" s="255"/>
      <c r="GP42" s="599" t="e">
        <f>#REF!</f>
        <v>#REF!</v>
      </c>
      <c r="GQ42" s="248" t="s">
        <v>25</v>
      </c>
      <c r="GR42" s="248"/>
      <c r="GS42" s="248"/>
      <c r="GT42" s="248"/>
      <c r="GU42" s="248"/>
      <c r="GV42" s="248"/>
      <c r="GW42" s="248"/>
      <c r="GX42" s="248"/>
      <c r="GY42" s="248"/>
      <c r="GZ42" s="248"/>
      <c r="HA42" s="248"/>
      <c r="HB42" s="248"/>
      <c r="HC42" s="248"/>
      <c r="HD42" s="248"/>
      <c r="HE42" s="248"/>
      <c r="HF42" s="248"/>
    </row>
    <row r="43" spans="1:214" ht="15" customHeight="1" thickBot="1" x14ac:dyDescent="0.3">
      <c r="A43" s="93" t="e">
        <f>#REF!</f>
        <v>#REF!</v>
      </c>
      <c r="B43" s="491" t="e">
        <f>#REF!</f>
        <v>#REF!</v>
      </c>
      <c r="C43" s="93" t="e">
        <f>#REF!</f>
        <v>#REF!</v>
      </c>
      <c r="D43" s="93" t="e">
        <f>#REF!</f>
        <v>#REF!</v>
      </c>
      <c r="E43" s="93" t="e">
        <f>#REF!</f>
        <v>#REF!</v>
      </c>
      <c r="F43" s="492" t="e">
        <f>#REF!</f>
        <v>#REF!</v>
      </c>
      <c r="G43" s="492" t="e">
        <f>#REF!</f>
        <v>#REF!</v>
      </c>
      <c r="H43" s="93" t="e">
        <f>#REF!</f>
        <v>#REF!</v>
      </c>
      <c r="I43" s="493" t="e">
        <f>#REF!</f>
        <v>#REF!</v>
      </c>
      <c r="J43" s="8" t="e">
        <f t="shared" si="0"/>
        <v>#REF!</v>
      </c>
      <c r="K43" s="494" t="e">
        <f>#REF!</f>
        <v>#REF!</v>
      </c>
      <c r="L43" s="494" t="e">
        <f>#REF!</f>
        <v>#REF!</v>
      </c>
      <c r="M43" s="93" t="e">
        <f>#REF!</f>
        <v>#REF!</v>
      </c>
      <c r="N43" s="9" t="e">
        <f t="shared" si="1"/>
        <v>#REF!</v>
      </c>
      <c r="AC43" s="107"/>
      <c r="AD43" s="102" t="s">
        <v>792</v>
      </c>
      <c r="AE43" s="102"/>
      <c r="AF43" s="108"/>
      <c r="AG43" s="102"/>
      <c r="AH43" s="102"/>
      <c r="AI43" s="102"/>
      <c r="AJ43" s="108" t="s">
        <v>109</v>
      </c>
      <c r="AK43" s="113"/>
      <c r="AL43" s="661" t="e">
        <f>#REF!</f>
        <v>#REF!</v>
      </c>
      <c r="AM43" s="110"/>
      <c r="AN43" s="129"/>
      <c r="AP43" s="540" t="e">
        <f>#REF!</f>
        <v>#REF!</v>
      </c>
      <c r="AQ43" s="540" t="e">
        <f>#REF!</f>
        <v>#REF!</v>
      </c>
      <c r="AR43" s="540" t="e">
        <f>#REF!</f>
        <v>#REF!</v>
      </c>
      <c r="AS43" s="540" t="e">
        <f>#REF!</f>
        <v>#REF!</v>
      </c>
      <c r="AT43" s="749"/>
      <c r="AU43" s="750"/>
      <c r="AV43" s="750"/>
      <c r="AW43" s="751"/>
      <c r="AX43" s="538" t="e">
        <f>#REF!</f>
        <v>#REF!</v>
      </c>
      <c r="AY43" s="538" t="e">
        <f>#REF!</f>
        <v>#REF!</v>
      </c>
      <c r="AZ43" s="538" t="e">
        <f>#REF!</f>
        <v>#REF!</v>
      </c>
      <c r="BA43" s="538" t="e">
        <f>#REF!</f>
        <v>#REF!</v>
      </c>
      <c r="BB43" s="538" t="e">
        <f>#REF!</f>
        <v>#REF!</v>
      </c>
      <c r="BC43" s="539"/>
      <c r="BD43" s="538" t="e">
        <f>#REF!</f>
        <v>#REF!</v>
      </c>
      <c r="BE43" s="538" t="e">
        <f>#REF!</f>
        <v>#REF!</v>
      </c>
      <c r="BF43" s="538" t="e">
        <f>#REF!</f>
        <v>#REF!</v>
      </c>
      <c r="BG43" s="538" t="e">
        <f>#REF!</f>
        <v>#REF!</v>
      </c>
      <c r="BH43" s="538" t="e">
        <f>#REF!</f>
        <v>#REF!</v>
      </c>
      <c r="BI43" s="538" t="e">
        <f>#REF!</f>
        <v>#REF!</v>
      </c>
      <c r="BJ43" s="538" t="e">
        <f>#REF!</f>
        <v>#REF!</v>
      </c>
      <c r="BK43" s="538" t="e">
        <f>#REF!</f>
        <v>#REF!</v>
      </c>
      <c r="BL43" s="538" t="e">
        <f>#REF!</f>
        <v>#REF!</v>
      </c>
      <c r="BM43" s="538" t="e">
        <f>#REF!</f>
        <v>#REF!</v>
      </c>
      <c r="BN43" s="538" t="e">
        <f>#REF!</f>
        <v>#REF!</v>
      </c>
      <c r="BO43" s="538" t="e">
        <f>#REF!</f>
        <v>#REF!</v>
      </c>
      <c r="BP43" s="538" t="e">
        <f>#REF!</f>
        <v>#REF!</v>
      </c>
      <c r="BQ43" s="538" t="e">
        <f>#REF!</f>
        <v>#REF!</v>
      </c>
      <c r="BR43" s="538" t="e">
        <f>#REF!</f>
        <v>#REF!</v>
      </c>
      <c r="BS43" s="538" t="e">
        <f>#REF!</f>
        <v>#REF!</v>
      </c>
      <c r="BT43" s="430" t="e">
        <f t="shared" si="2"/>
        <v>#REF!</v>
      </c>
      <c r="BU43" s="430" t="e">
        <f t="shared" si="3"/>
        <v>#REF!</v>
      </c>
      <c r="BV43" s="96"/>
      <c r="BW43" s="295" t="s">
        <v>189</v>
      </c>
      <c r="BX43" s="180"/>
      <c r="BY43" s="204" t="e">
        <f>SUM(BY31:BY42)</f>
        <v>#REF!</v>
      </c>
      <c r="BZ43" s="204" t="e">
        <f>SUM(BZ31:BZ42)</f>
        <v>#REF!</v>
      </c>
      <c r="CA43" s="204" t="e">
        <f>SUM(CA31:CA42)</f>
        <v>#REF!</v>
      </c>
      <c r="CB43" s="555"/>
      <c r="CC43" s="702" t="e">
        <f>#REF!</f>
        <v>#REF!</v>
      </c>
      <c r="CD43" s="703"/>
      <c r="CE43" s="703"/>
      <c r="CF43" s="703"/>
      <c r="CG43" s="704"/>
      <c r="CI43" s="767"/>
      <c r="CJ43" s="768"/>
      <c r="CK43" s="768"/>
      <c r="CL43" s="768"/>
      <c r="CM43" s="768"/>
      <c r="CN43" s="768"/>
      <c r="CO43" s="768"/>
      <c r="CP43" s="768"/>
      <c r="CQ43" s="768"/>
      <c r="CR43" s="768"/>
      <c r="CS43" s="768"/>
      <c r="CT43" s="768"/>
      <c r="CU43" s="768"/>
      <c r="CV43" s="768"/>
      <c r="CW43" s="768"/>
      <c r="CX43" s="768"/>
      <c r="CY43" s="768"/>
      <c r="CZ43" s="768"/>
      <c r="DA43" s="768"/>
      <c r="DB43" s="768"/>
      <c r="DC43" s="768"/>
      <c r="DD43" s="768"/>
      <c r="DE43" s="768"/>
      <c r="DF43" s="768"/>
      <c r="DG43" s="768"/>
      <c r="DH43" s="768"/>
      <c r="DI43" s="768"/>
      <c r="DJ43" s="768"/>
      <c r="DK43" s="768"/>
      <c r="DL43" s="768"/>
      <c r="DM43" s="768"/>
      <c r="DN43" s="768"/>
      <c r="DO43" s="768"/>
      <c r="DP43" s="768"/>
      <c r="DQ43" s="768"/>
      <c r="DR43" s="768"/>
      <c r="DS43" s="768"/>
      <c r="DT43" s="768"/>
      <c r="DU43" s="768"/>
      <c r="DV43" s="768"/>
      <c r="DW43" s="768"/>
      <c r="DX43" s="769"/>
      <c r="FN43" s="245"/>
      <c r="FO43" s="248"/>
      <c r="FP43" s="248"/>
      <c r="FQ43" s="248"/>
      <c r="FR43" s="248"/>
      <c r="FS43" s="248"/>
      <c r="FT43" s="248"/>
      <c r="FU43" s="248"/>
      <c r="FV43" s="248"/>
      <c r="FW43" s="248"/>
      <c r="FX43" s="248"/>
      <c r="FY43" s="248"/>
      <c r="FZ43" s="248"/>
      <c r="GA43" s="248"/>
      <c r="GB43" s="248"/>
      <c r="GC43" s="248"/>
      <c r="GD43" s="248"/>
      <c r="GE43" s="248"/>
      <c r="GF43" s="248"/>
      <c r="GG43" s="248"/>
      <c r="GH43" s="248"/>
      <c r="GI43" s="248"/>
      <c r="GJ43" s="248"/>
      <c r="GK43" s="248"/>
      <c r="GL43" s="248"/>
      <c r="GM43" s="248"/>
      <c r="GO43" s="255"/>
      <c r="GP43" s="248"/>
      <c r="GQ43" s="248"/>
      <c r="GR43" s="248"/>
      <c r="GS43" s="248"/>
      <c r="GT43" s="248"/>
      <c r="GU43" s="248"/>
      <c r="GV43" s="248"/>
      <c r="GW43" s="258" t="s">
        <v>22</v>
      </c>
      <c r="GX43" s="955" t="e">
        <f>#REF!</f>
        <v>#REF!</v>
      </c>
      <c r="GY43" s="955"/>
      <c r="GZ43" s="248"/>
      <c r="HA43" s="248"/>
      <c r="HB43" s="248"/>
      <c r="HC43" s="254" t="s">
        <v>436</v>
      </c>
      <c r="HD43" s="956" t="e">
        <f>#REF!</f>
        <v>#REF!</v>
      </c>
      <c r="HE43" s="956"/>
      <c r="HF43" s="248"/>
    </row>
    <row r="44" spans="1:214" ht="15" customHeight="1" thickBot="1" x14ac:dyDescent="0.3">
      <c r="A44" s="93" t="e">
        <f>#REF!</f>
        <v>#REF!</v>
      </c>
      <c r="B44" s="491" t="e">
        <f>#REF!</f>
        <v>#REF!</v>
      </c>
      <c r="C44" s="93" t="e">
        <f>#REF!</f>
        <v>#REF!</v>
      </c>
      <c r="D44" s="93" t="e">
        <f>#REF!</f>
        <v>#REF!</v>
      </c>
      <c r="E44" s="93" t="e">
        <f>#REF!</f>
        <v>#REF!</v>
      </c>
      <c r="F44" s="492" t="e">
        <f>#REF!</f>
        <v>#REF!</v>
      </c>
      <c r="G44" s="492" t="e">
        <f>#REF!</f>
        <v>#REF!</v>
      </c>
      <c r="H44" s="93" t="e">
        <f>#REF!</f>
        <v>#REF!</v>
      </c>
      <c r="I44" s="493" t="e">
        <f>#REF!</f>
        <v>#REF!</v>
      </c>
      <c r="J44" s="8" t="e">
        <f t="shared" si="0"/>
        <v>#REF!</v>
      </c>
      <c r="K44" s="494" t="e">
        <f>#REF!</f>
        <v>#REF!</v>
      </c>
      <c r="L44" s="494" t="e">
        <f>#REF!</f>
        <v>#REF!</v>
      </c>
      <c r="M44" s="93" t="e">
        <f>#REF!</f>
        <v>#REF!</v>
      </c>
      <c r="N44" s="9" t="e">
        <f t="shared" si="1"/>
        <v>#REF!</v>
      </c>
      <c r="AC44" s="116" t="s">
        <v>141</v>
      </c>
      <c r="AD44" s="117"/>
      <c r="AE44" s="117"/>
      <c r="AF44" s="141"/>
      <c r="AG44" s="117"/>
      <c r="AH44" s="117"/>
      <c r="AI44" s="117"/>
      <c r="AJ44" s="117"/>
      <c r="AK44" s="117"/>
      <c r="AL44" s="117"/>
      <c r="AM44" s="118"/>
      <c r="AN44" s="667" t="e">
        <f>IF(AL43=0,AL42,AL43)</f>
        <v>#REF!</v>
      </c>
      <c r="AP44" s="540" t="e">
        <f>#REF!</f>
        <v>#REF!</v>
      </c>
      <c r="AQ44" s="540" t="e">
        <f>#REF!</f>
        <v>#REF!</v>
      </c>
      <c r="AR44" s="540" t="e">
        <f>#REF!</f>
        <v>#REF!</v>
      </c>
      <c r="AS44" s="540" t="e">
        <f>#REF!</f>
        <v>#REF!</v>
      </c>
      <c r="AT44" s="749"/>
      <c r="AU44" s="750"/>
      <c r="AV44" s="750"/>
      <c r="AW44" s="751"/>
      <c r="AX44" s="538" t="e">
        <f>#REF!</f>
        <v>#REF!</v>
      </c>
      <c r="AY44" s="538" t="e">
        <f>#REF!</f>
        <v>#REF!</v>
      </c>
      <c r="AZ44" s="538" t="e">
        <f>#REF!</f>
        <v>#REF!</v>
      </c>
      <c r="BA44" s="538" t="e">
        <f>#REF!</f>
        <v>#REF!</v>
      </c>
      <c r="BB44" s="538" t="e">
        <f>#REF!</f>
        <v>#REF!</v>
      </c>
      <c r="BC44" s="539"/>
      <c r="BD44" s="538" t="e">
        <f>#REF!</f>
        <v>#REF!</v>
      </c>
      <c r="BE44" s="538" t="e">
        <f>#REF!</f>
        <v>#REF!</v>
      </c>
      <c r="BF44" s="538" t="e">
        <f>#REF!</f>
        <v>#REF!</v>
      </c>
      <c r="BG44" s="538" t="e">
        <f>#REF!</f>
        <v>#REF!</v>
      </c>
      <c r="BH44" s="538" t="e">
        <f>#REF!</f>
        <v>#REF!</v>
      </c>
      <c r="BI44" s="538" t="e">
        <f>#REF!</f>
        <v>#REF!</v>
      </c>
      <c r="BJ44" s="538" t="e">
        <f>#REF!</f>
        <v>#REF!</v>
      </c>
      <c r="BK44" s="538" t="e">
        <f>#REF!</f>
        <v>#REF!</v>
      </c>
      <c r="BL44" s="538" t="e">
        <f>#REF!</f>
        <v>#REF!</v>
      </c>
      <c r="BM44" s="538" t="e">
        <f>#REF!</f>
        <v>#REF!</v>
      </c>
      <c r="BN44" s="538" t="e">
        <f>#REF!</f>
        <v>#REF!</v>
      </c>
      <c r="BO44" s="538" t="e">
        <f>#REF!</f>
        <v>#REF!</v>
      </c>
      <c r="BP44" s="538" t="e">
        <f>#REF!</f>
        <v>#REF!</v>
      </c>
      <c r="BQ44" s="538" t="e">
        <f>#REF!</f>
        <v>#REF!</v>
      </c>
      <c r="BR44" s="538" t="e">
        <f>#REF!</f>
        <v>#REF!</v>
      </c>
      <c r="BS44" s="538" t="e">
        <f>#REF!</f>
        <v>#REF!</v>
      </c>
      <c r="BT44" s="430" t="e">
        <f t="shared" si="2"/>
        <v>#REF!</v>
      </c>
      <c r="BU44" s="430" t="e">
        <f t="shared" si="3"/>
        <v>#REF!</v>
      </c>
      <c r="BV44" s="96"/>
      <c r="BW44" s="341" t="s">
        <v>4</v>
      </c>
      <c r="BX44" s="180"/>
      <c r="BY44" s="205"/>
      <c r="BZ44" s="205"/>
      <c r="CA44" s="205"/>
      <c r="CB44" s="555"/>
      <c r="CC44" s="702" t="e">
        <f>#REF!</f>
        <v>#REF!</v>
      </c>
      <c r="CD44" s="703"/>
      <c r="CE44" s="703"/>
      <c r="CF44" s="703"/>
      <c r="CG44" s="704"/>
      <c r="CI44" s="767"/>
      <c r="CJ44" s="768"/>
      <c r="CK44" s="768"/>
      <c r="CL44" s="768"/>
      <c r="CM44" s="768"/>
      <c r="CN44" s="768"/>
      <c r="CO44" s="768"/>
      <c r="CP44" s="768"/>
      <c r="CQ44" s="768"/>
      <c r="CR44" s="768"/>
      <c r="CS44" s="768"/>
      <c r="CT44" s="768"/>
      <c r="CU44" s="768"/>
      <c r="CV44" s="768"/>
      <c r="CW44" s="768"/>
      <c r="CX44" s="768"/>
      <c r="CY44" s="768"/>
      <c r="CZ44" s="768"/>
      <c r="DA44" s="768"/>
      <c r="DB44" s="768"/>
      <c r="DC44" s="768"/>
      <c r="DD44" s="768"/>
      <c r="DE44" s="768"/>
      <c r="DF44" s="768"/>
      <c r="DG44" s="768"/>
      <c r="DH44" s="768"/>
      <c r="DI44" s="768"/>
      <c r="DJ44" s="768"/>
      <c r="DK44" s="768"/>
      <c r="DL44" s="768"/>
      <c r="DM44" s="768"/>
      <c r="DN44" s="768"/>
      <c r="DO44" s="768"/>
      <c r="DP44" s="768"/>
      <c r="DQ44" s="768"/>
      <c r="DR44" s="768"/>
      <c r="DS44" s="768"/>
      <c r="DT44" s="768"/>
      <c r="DU44" s="768"/>
      <c r="DV44" s="768"/>
      <c r="DW44" s="768"/>
      <c r="DX44" s="769"/>
      <c r="FN44" s="245"/>
      <c r="FO44" s="294" t="s">
        <v>17</v>
      </c>
      <c r="FP44" s="294"/>
      <c r="FQ44" s="294"/>
      <c r="FR44" s="294"/>
      <c r="FS44" s="294"/>
      <c r="FT44" s="248"/>
      <c r="FU44" s="946" t="e">
        <f>#REF!</f>
        <v>#REF!</v>
      </c>
      <c r="FV44" s="946"/>
      <c r="FW44" s="592"/>
      <c r="FX44" s="248"/>
      <c r="FY44" s="248"/>
      <c r="FZ44" s="248"/>
      <c r="GA44" s="248"/>
      <c r="GB44" s="592"/>
      <c r="GC44" s="248"/>
      <c r="GD44" s="248"/>
      <c r="GE44" s="592"/>
      <c r="GF44" s="592"/>
      <c r="GG44" s="592"/>
      <c r="GH44" s="248"/>
      <c r="GI44" s="248"/>
      <c r="GJ44" s="254" t="s">
        <v>16</v>
      </c>
      <c r="GK44" s="947" t="e">
        <f>#REF!</f>
        <v>#REF!</v>
      </c>
      <c r="GL44" s="948"/>
      <c r="GM44" s="248"/>
      <c r="GO44" s="255"/>
      <c r="GP44" s="248"/>
      <c r="GQ44" s="248"/>
      <c r="GR44" s="248"/>
      <c r="GS44" s="248"/>
      <c r="GT44" s="248"/>
      <c r="GU44" s="248"/>
      <c r="GV44" s="248"/>
      <c r="GW44" s="258"/>
      <c r="GX44" s="600"/>
      <c r="GY44" s="600"/>
      <c r="GZ44" s="301"/>
      <c r="HA44" s="301"/>
      <c r="HB44" s="301"/>
      <c r="HC44" s="284"/>
      <c r="HD44" s="601"/>
      <c r="HE44" s="601"/>
      <c r="HF44" s="301"/>
    </row>
    <row r="45" spans="1:214" ht="15" customHeight="1" thickBot="1" x14ac:dyDescent="0.3">
      <c r="A45" s="93" t="e">
        <f>#REF!</f>
        <v>#REF!</v>
      </c>
      <c r="B45" s="491" t="e">
        <f>#REF!</f>
        <v>#REF!</v>
      </c>
      <c r="C45" s="93" t="e">
        <f>#REF!</f>
        <v>#REF!</v>
      </c>
      <c r="D45" s="93" t="e">
        <f>#REF!</f>
        <v>#REF!</v>
      </c>
      <c r="E45" s="93" t="e">
        <f>#REF!</f>
        <v>#REF!</v>
      </c>
      <c r="F45" s="492" t="e">
        <f>#REF!</f>
        <v>#REF!</v>
      </c>
      <c r="G45" s="492" t="e">
        <f>#REF!</f>
        <v>#REF!</v>
      </c>
      <c r="H45" s="93" t="e">
        <f>#REF!</f>
        <v>#REF!</v>
      </c>
      <c r="I45" s="493" t="e">
        <f>#REF!</f>
        <v>#REF!</v>
      </c>
      <c r="J45" s="8" t="e">
        <f t="shared" si="0"/>
        <v>#REF!</v>
      </c>
      <c r="K45" s="494" t="e">
        <f>#REF!</f>
        <v>#REF!</v>
      </c>
      <c r="L45" s="494" t="e">
        <f>#REF!</f>
        <v>#REF!</v>
      </c>
      <c r="M45" s="93" t="e">
        <f>#REF!</f>
        <v>#REF!</v>
      </c>
      <c r="N45" s="9" t="e">
        <f t="shared" si="1"/>
        <v>#REF!</v>
      </c>
      <c r="AC45" s="119" t="s">
        <v>142</v>
      </c>
      <c r="AD45" s="120"/>
      <c r="AE45" s="120"/>
      <c r="AF45" s="120"/>
      <c r="AG45" s="120"/>
      <c r="AH45" s="120"/>
      <c r="AI45" s="142" t="s">
        <v>143</v>
      </c>
      <c r="AJ45" s="136" t="s">
        <v>109</v>
      </c>
      <c r="AK45" s="143"/>
      <c r="AL45" s="661" t="e">
        <f>#REF!</f>
        <v>#REF!</v>
      </c>
      <c r="AM45" s="127"/>
      <c r="AN45" s="667" t="e">
        <f>IF(AL45=0,0,AL45*#REF!)</f>
        <v>#REF!</v>
      </c>
      <c r="AP45" s="540" t="e">
        <f>#REF!</f>
        <v>#REF!</v>
      </c>
      <c r="AQ45" s="540" t="e">
        <f>#REF!</f>
        <v>#REF!</v>
      </c>
      <c r="AR45" s="540" t="e">
        <f>#REF!</f>
        <v>#REF!</v>
      </c>
      <c r="AS45" s="540" t="e">
        <f>#REF!</f>
        <v>#REF!</v>
      </c>
      <c r="AT45" s="749"/>
      <c r="AU45" s="750"/>
      <c r="AV45" s="750"/>
      <c r="AW45" s="751"/>
      <c r="AX45" s="538" t="e">
        <f>#REF!</f>
        <v>#REF!</v>
      </c>
      <c r="AY45" s="538" t="e">
        <f>#REF!</f>
        <v>#REF!</v>
      </c>
      <c r="AZ45" s="538" t="e">
        <f>#REF!</f>
        <v>#REF!</v>
      </c>
      <c r="BA45" s="538" t="e">
        <f>#REF!</f>
        <v>#REF!</v>
      </c>
      <c r="BB45" s="538" t="e">
        <f>#REF!</f>
        <v>#REF!</v>
      </c>
      <c r="BC45" s="539"/>
      <c r="BD45" s="538" t="e">
        <f>#REF!</f>
        <v>#REF!</v>
      </c>
      <c r="BE45" s="538" t="e">
        <f>#REF!</f>
        <v>#REF!</v>
      </c>
      <c r="BF45" s="538" t="e">
        <f>#REF!</f>
        <v>#REF!</v>
      </c>
      <c r="BG45" s="538" t="e">
        <f>#REF!</f>
        <v>#REF!</v>
      </c>
      <c r="BH45" s="538" t="e">
        <f>#REF!</f>
        <v>#REF!</v>
      </c>
      <c r="BI45" s="538" t="e">
        <f>#REF!</f>
        <v>#REF!</v>
      </c>
      <c r="BJ45" s="538" t="e">
        <f>#REF!</f>
        <v>#REF!</v>
      </c>
      <c r="BK45" s="538" t="e">
        <f>#REF!</f>
        <v>#REF!</v>
      </c>
      <c r="BL45" s="538" t="e">
        <f>#REF!</f>
        <v>#REF!</v>
      </c>
      <c r="BM45" s="538" t="e">
        <f>#REF!</f>
        <v>#REF!</v>
      </c>
      <c r="BN45" s="538" t="e">
        <f>#REF!</f>
        <v>#REF!</v>
      </c>
      <c r="BO45" s="538" t="e">
        <f>#REF!</f>
        <v>#REF!</v>
      </c>
      <c r="BP45" s="538" t="e">
        <f>#REF!</f>
        <v>#REF!</v>
      </c>
      <c r="BQ45" s="538" t="e">
        <f>#REF!</f>
        <v>#REF!</v>
      </c>
      <c r="BR45" s="538" t="e">
        <f>#REF!</f>
        <v>#REF!</v>
      </c>
      <c r="BS45" s="538" t="e">
        <f>#REF!</f>
        <v>#REF!</v>
      </c>
      <c r="BT45" s="430" t="e">
        <f t="shared" si="2"/>
        <v>#REF!</v>
      </c>
      <c r="BU45" s="430" t="e">
        <f t="shared" si="3"/>
        <v>#REF!</v>
      </c>
      <c r="BV45" s="96"/>
      <c r="BW45" s="183" t="s">
        <v>185</v>
      </c>
      <c r="BX45" s="180"/>
      <c r="BY45" s="508" t="e">
        <f>#REF!</f>
        <v>#REF!</v>
      </c>
      <c r="BZ45" s="508" t="e">
        <f>#REF!</f>
        <v>#REF!</v>
      </c>
      <c r="CA45" s="508" t="e">
        <f>#REF!</f>
        <v>#REF!</v>
      </c>
      <c r="CB45" s="555"/>
      <c r="CC45" s="702" t="e">
        <f>#REF!</f>
        <v>#REF!</v>
      </c>
      <c r="CD45" s="703"/>
      <c r="CE45" s="703"/>
      <c r="CF45" s="703"/>
      <c r="CG45" s="704"/>
      <c r="CI45" s="767"/>
      <c r="CJ45" s="768"/>
      <c r="CK45" s="768"/>
      <c r="CL45" s="768"/>
      <c r="CM45" s="768"/>
      <c r="CN45" s="768"/>
      <c r="CO45" s="768"/>
      <c r="CP45" s="768"/>
      <c r="CQ45" s="768"/>
      <c r="CR45" s="768"/>
      <c r="CS45" s="768"/>
      <c r="CT45" s="768"/>
      <c r="CU45" s="768"/>
      <c r="CV45" s="768"/>
      <c r="CW45" s="768"/>
      <c r="CX45" s="768"/>
      <c r="CY45" s="768"/>
      <c r="CZ45" s="768"/>
      <c r="DA45" s="768"/>
      <c r="DB45" s="768"/>
      <c r="DC45" s="768"/>
      <c r="DD45" s="768"/>
      <c r="DE45" s="768"/>
      <c r="DF45" s="768"/>
      <c r="DG45" s="768"/>
      <c r="DH45" s="768"/>
      <c r="DI45" s="768"/>
      <c r="DJ45" s="768"/>
      <c r="DK45" s="768"/>
      <c r="DL45" s="768"/>
      <c r="DM45" s="768"/>
      <c r="DN45" s="768"/>
      <c r="DO45" s="768"/>
      <c r="DP45" s="768"/>
      <c r="DQ45" s="768"/>
      <c r="DR45" s="768"/>
      <c r="DS45" s="768"/>
      <c r="DT45" s="768"/>
      <c r="DU45" s="768"/>
      <c r="DV45" s="768"/>
      <c r="DW45" s="768"/>
      <c r="DX45" s="769"/>
      <c r="FN45" s="245"/>
      <c r="GO45" s="255"/>
      <c r="GP45" s="593" t="e">
        <f>#REF!</f>
        <v>#REF!</v>
      </c>
      <c r="GQ45" s="248" t="s">
        <v>809</v>
      </c>
      <c r="GR45" s="248"/>
      <c r="GS45" s="248"/>
      <c r="GT45" s="248"/>
      <c r="GU45" s="248"/>
      <c r="GV45" s="248"/>
      <c r="GW45" s="258"/>
      <c r="GX45" s="600"/>
      <c r="GY45" s="600"/>
      <c r="GZ45" s="301"/>
      <c r="HA45" s="301"/>
      <c r="HB45" s="301"/>
      <c r="HC45" s="284"/>
      <c r="HD45" s="601"/>
      <c r="HE45" s="601"/>
      <c r="HF45" s="301"/>
    </row>
    <row r="46" spans="1:214" ht="15" customHeight="1" thickBot="1" x14ac:dyDescent="0.3">
      <c r="A46" s="93" t="e">
        <f>#REF!</f>
        <v>#REF!</v>
      </c>
      <c r="B46" s="491" t="e">
        <f>#REF!</f>
        <v>#REF!</v>
      </c>
      <c r="C46" s="93" t="e">
        <f>#REF!</f>
        <v>#REF!</v>
      </c>
      <c r="D46" s="93" t="e">
        <f>#REF!</f>
        <v>#REF!</v>
      </c>
      <c r="E46" s="93" t="e">
        <f>#REF!</f>
        <v>#REF!</v>
      </c>
      <c r="F46" s="492" t="e">
        <f>#REF!</f>
        <v>#REF!</v>
      </c>
      <c r="G46" s="492" t="e">
        <f>#REF!</f>
        <v>#REF!</v>
      </c>
      <c r="H46" s="93" t="e">
        <f>#REF!</f>
        <v>#REF!</v>
      </c>
      <c r="I46" s="493" t="e">
        <f>#REF!</f>
        <v>#REF!</v>
      </c>
      <c r="J46" s="8" t="e">
        <f t="shared" si="0"/>
        <v>#REF!</v>
      </c>
      <c r="K46" s="494" t="e">
        <f>#REF!</f>
        <v>#REF!</v>
      </c>
      <c r="L46" s="494" t="e">
        <f>#REF!</f>
        <v>#REF!</v>
      </c>
      <c r="M46" s="93" t="e">
        <f>#REF!</f>
        <v>#REF!</v>
      </c>
      <c r="N46" s="9" t="e">
        <f t="shared" si="1"/>
        <v>#REF!</v>
      </c>
      <c r="AC46" s="128" t="s">
        <v>144</v>
      </c>
      <c r="AD46" s="102"/>
      <c r="AE46" s="102"/>
      <c r="AF46" s="102"/>
      <c r="AG46" s="102"/>
      <c r="AH46" s="102"/>
      <c r="AI46" s="102"/>
      <c r="AJ46" s="102"/>
      <c r="AK46" s="102"/>
      <c r="AL46" s="132"/>
      <c r="AM46" s="110"/>
      <c r="AN46" s="111"/>
      <c r="AP46" s="540" t="e">
        <f>#REF!</f>
        <v>#REF!</v>
      </c>
      <c r="AQ46" s="540" t="e">
        <f>#REF!</f>
        <v>#REF!</v>
      </c>
      <c r="AR46" s="540" t="e">
        <f>#REF!</f>
        <v>#REF!</v>
      </c>
      <c r="AS46" s="540" t="e">
        <f>#REF!</f>
        <v>#REF!</v>
      </c>
      <c r="AT46" s="749"/>
      <c r="AU46" s="750"/>
      <c r="AV46" s="750"/>
      <c r="AW46" s="751"/>
      <c r="AX46" s="538" t="e">
        <f>#REF!</f>
        <v>#REF!</v>
      </c>
      <c r="AY46" s="538" t="e">
        <f>#REF!</f>
        <v>#REF!</v>
      </c>
      <c r="AZ46" s="538" t="e">
        <f>#REF!</f>
        <v>#REF!</v>
      </c>
      <c r="BA46" s="538" t="e">
        <f>#REF!</f>
        <v>#REF!</v>
      </c>
      <c r="BB46" s="538" t="e">
        <f>#REF!</f>
        <v>#REF!</v>
      </c>
      <c r="BC46" s="539"/>
      <c r="BD46" s="538" t="e">
        <f>#REF!</f>
        <v>#REF!</v>
      </c>
      <c r="BE46" s="538" t="e">
        <f>#REF!</f>
        <v>#REF!</v>
      </c>
      <c r="BF46" s="538" t="e">
        <f>#REF!</f>
        <v>#REF!</v>
      </c>
      <c r="BG46" s="538" t="e">
        <f>#REF!</f>
        <v>#REF!</v>
      </c>
      <c r="BH46" s="538" t="e">
        <f>#REF!</f>
        <v>#REF!</v>
      </c>
      <c r="BI46" s="538" t="e">
        <f>#REF!</f>
        <v>#REF!</v>
      </c>
      <c r="BJ46" s="538" t="e">
        <f>#REF!</f>
        <v>#REF!</v>
      </c>
      <c r="BK46" s="538" t="e">
        <f>#REF!</f>
        <v>#REF!</v>
      </c>
      <c r="BL46" s="538" t="e">
        <f>#REF!</f>
        <v>#REF!</v>
      </c>
      <c r="BM46" s="538" t="e">
        <f>#REF!</f>
        <v>#REF!</v>
      </c>
      <c r="BN46" s="538" t="e">
        <f>#REF!</f>
        <v>#REF!</v>
      </c>
      <c r="BO46" s="538" t="e">
        <f>#REF!</f>
        <v>#REF!</v>
      </c>
      <c r="BP46" s="538" t="e">
        <f>#REF!</f>
        <v>#REF!</v>
      </c>
      <c r="BQ46" s="538" t="e">
        <f>#REF!</f>
        <v>#REF!</v>
      </c>
      <c r="BR46" s="538" t="e">
        <f>#REF!</f>
        <v>#REF!</v>
      </c>
      <c r="BS46" s="538" t="e">
        <f>#REF!</f>
        <v>#REF!</v>
      </c>
      <c r="BT46" s="430" t="e">
        <f t="shared" si="2"/>
        <v>#REF!</v>
      </c>
      <c r="BU46" s="430" t="e">
        <f t="shared" si="3"/>
        <v>#REF!</v>
      </c>
      <c r="BV46" s="96"/>
      <c r="BW46" s="183" t="s">
        <v>186</v>
      </c>
      <c r="BX46" s="180"/>
      <c r="BY46" s="508" t="e">
        <f>#REF!</f>
        <v>#REF!</v>
      </c>
      <c r="BZ46" s="508" t="e">
        <f>#REF!</f>
        <v>#REF!</v>
      </c>
      <c r="CA46" s="508" t="e">
        <f>#REF!</f>
        <v>#REF!</v>
      </c>
      <c r="CB46" s="555"/>
      <c r="CC46" s="702" t="e">
        <f>#REF!</f>
        <v>#REF!</v>
      </c>
      <c r="CD46" s="703"/>
      <c r="CE46" s="703"/>
      <c r="CF46" s="703"/>
      <c r="CG46" s="704"/>
      <c r="CI46" s="767"/>
      <c r="CJ46" s="768"/>
      <c r="CK46" s="768"/>
      <c r="CL46" s="768"/>
      <c r="CM46" s="768"/>
      <c r="CN46" s="768"/>
      <c r="CO46" s="768"/>
      <c r="CP46" s="768"/>
      <c r="CQ46" s="768"/>
      <c r="CR46" s="768"/>
      <c r="CS46" s="768"/>
      <c r="CT46" s="768"/>
      <c r="CU46" s="768"/>
      <c r="CV46" s="768"/>
      <c r="CW46" s="768"/>
      <c r="CX46" s="768"/>
      <c r="CY46" s="768"/>
      <c r="CZ46" s="768"/>
      <c r="DA46" s="768"/>
      <c r="DB46" s="768"/>
      <c r="DC46" s="768"/>
      <c r="DD46" s="768"/>
      <c r="DE46" s="768"/>
      <c r="DF46" s="768"/>
      <c r="DG46" s="768"/>
      <c r="DH46" s="768"/>
      <c r="DI46" s="768"/>
      <c r="DJ46" s="768"/>
      <c r="DK46" s="768"/>
      <c r="DL46" s="768"/>
      <c r="DM46" s="768"/>
      <c r="DN46" s="768"/>
      <c r="DO46" s="768"/>
      <c r="DP46" s="768"/>
      <c r="DQ46" s="768"/>
      <c r="DR46" s="768"/>
      <c r="DS46" s="768"/>
      <c r="DT46" s="768"/>
      <c r="DU46" s="768"/>
      <c r="DV46" s="768"/>
      <c r="DW46" s="768"/>
      <c r="DX46" s="769"/>
      <c r="FN46" s="245"/>
      <c r="GO46" s="255"/>
      <c r="GP46" s="248"/>
      <c r="GQ46" s="260"/>
      <c r="GR46" s="260"/>
      <c r="GS46" s="260"/>
      <c r="GT46" s="260"/>
      <c r="GU46" s="248"/>
      <c r="GV46" s="248"/>
      <c r="GW46" s="256"/>
      <c r="GX46" s="248"/>
      <c r="GY46" s="256"/>
      <c r="GZ46" s="256"/>
      <c r="HA46" s="248"/>
      <c r="HB46" s="248"/>
      <c r="HC46" s="248"/>
      <c r="HD46" s="601"/>
      <c r="HE46" s="601"/>
      <c r="HF46" s="601"/>
    </row>
    <row r="47" spans="1:214" ht="15" customHeight="1" thickBot="1" x14ac:dyDescent="0.3">
      <c r="A47" s="93" t="e">
        <f>#REF!</f>
        <v>#REF!</v>
      </c>
      <c r="B47" s="491" t="e">
        <f>#REF!</f>
        <v>#REF!</v>
      </c>
      <c r="C47" s="93" t="e">
        <f>#REF!</f>
        <v>#REF!</v>
      </c>
      <c r="D47" s="93" t="e">
        <f>#REF!</f>
        <v>#REF!</v>
      </c>
      <c r="E47" s="93" t="e">
        <f>#REF!</f>
        <v>#REF!</v>
      </c>
      <c r="F47" s="492" t="e">
        <f>#REF!</f>
        <v>#REF!</v>
      </c>
      <c r="G47" s="492" t="e">
        <f>#REF!</f>
        <v>#REF!</v>
      </c>
      <c r="H47" s="93" t="e">
        <f>#REF!</f>
        <v>#REF!</v>
      </c>
      <c r="I47" s="493" t="e">
        <f>#REF!</f>
        <v>#REF!</v>
      </c>
      <c r="J47" s="8" t="e">
        <f t="shared" si="0"/>
        <v>#REF!</v>
      </c>
      <c r="K47" s="494" t="e">
        <f>#REF!</f>
        <v>#REF!</v>
      </c>
      <c r="L47" s="494" t="e">
        <f>#REF!</f>
        <v>#REF!</v>
      </c>
      <c r="M47" s="93" t="e">
        <f>#REF!</f>
        <v>#REF!</v>
      </c>
      <c r="N47" s="9" t="e">
        <f t="shared" si="1"/>
        <v>#REF!</v>
      </c>
      <c r="AC47" s="107"/>
      <c r="AD47" s="100" t="s">
        <v>145</v>
      </c>
      <c r="AE47" s="100"/>
      <c r="AF47" s="100"/>
      <c r="AG47" s="100"/>
      <c r="AH47" s="100"/>
      <c r="AI47" s="102"/>
      <c r="AJ47" s="108" t="s">
        <v>109</v>
      </c>
      <c r="AK47" s="112"/>
      <c r="AL47" s="661" t="e">
        <f>#REF!</f>
        <v>#REF!</v>
      </c>
      <c r="AM47" s="110"/>
      <c r="AN47" s="111"/>
      <c r="AP47" s="540" t="e">
        <f>#REF!</f>
        <v>#REF!</v>
      </c>
      <c r="AQ47" s="540" t="e">
        <f>#REF!</f>
        <v>#REF!</v>
      </c>
      <c r="AR47" s="540" t="e">
        <f>#REF!</f>
        <v>#REF!</v>
      </c>
      <c r="AS47" s="540" t="e">
        <f>#REF!</f>
        <v>#REF!</v>
      </c>
      <c r="AT47" s="749"/>
      <c r="AU47" s="750"/>
      <c r="AV47" s="750"/>
      <c r="AW47" s="751"/>
      <c r="AX47" s="538" t="e">
        <f>#REF!</f>
        <v>#REF!</v>
      </c>
      <c r="AY47" s="538" t="e">
        <f>#REF!</f>
        <v>#REF!</v>
      </c>
      <c r="AZ47" s="538" t="e">
        <f>#REF!</f>
        <v>#REF!</v>
      </c>
      <c r="BA47" s="538" t="e">
        <f>#REF!</f>
        <v>#REF!</v>
      </c>
      <c r="BB47" s="538" t="e">
        <f>#REF!</f>
        <v>#REF!</v>
      </c>
      <c r="BC47" s="539"/>
      <c r="BD47" s="538" t="e">
        <f>#REF!</f>
        <v>#REF!</v>
      </c>
      <c r="BE47" s="538" t="e">
        <f>#REF!</f>
        <v>#REF!</v>
      </c>
      <c r="BF47" s="538" t="e">
        <f>#REF!</f>
        <v>#REF!</v>
      </c>
      <c r="BG47" s="538" t="e">
        <f>#REF!</f>
        <v>#REF!</v>
      </c>
      <c r="BH47" s="538" t="e">
        <f>#REF!</f>
        <v>#REF!</v>
      </c>
      <c r="BI47" s="538" t="e">
        <f>#REF!</f>
        <v>#REF!</v>
      </c>
      <c r="BJ47" s="538" t="e">
        <f>#REF!</f>
        <v>#REF!</v>
      </c>
      <c r="BK47" s="538" t="e">
        <f>#REF!</f>
        <v>#REF!</v>
      </c>
      <c r="BL47" s="538" t="e">
        <f>#REF!</f>
        <v>#REF!</v>
      </c>
      <c r="BM47" s="538" t="e">
        <f>#REF!</f>
        <v>#REF!</v>
      </c>
      <c r="BN47" s="538" t="e">
        <f>#REF!</f>
        <v>#REF!</v>
      </c>
      <c r="BO47" s="538" t="e">
        <f>#REF!</f>
        <v>#REF!</v>
      </c>
      <c r="BP47" s="538" t="e">
        <f>#REF!</f>
        <v>#REF!</v>
      </c>
      <c r="BQ47" s="538" t="e">
        <f>#REF!</f>
        <v>#REF!</v>
      </c>
      <c r="BR47" s="538" t="e">
        <f>#REF!</f>
        <v>#REF!</v>
      </c>
      <c r="BS47" s="538" t="e">
        <f>#REF!</f>
        <v>#REF!</v>
      </c>
      <c r="BT47" s="430" t="e">
        <f t="shared" si="2"/>
        <v>#REF!</v>
      </c>
      <c r="BU47" s="430" t="e">
        <f t="shared" si="3"/>
        <v>#REF!</v>
      </c>
      <c r="BV47" s="96"/>
      <c r="BW47" s="183" t="s">
        <v>187</v>
      </c>
      <c r="BX47" s="180"/>
      <c r="BY47" s="508" t="e">
        <f>#REF!</f>
        <v>#REF!</v>
      </c>
      <c r="BZ47" s="508" t="e">
        <f>#REF!</f>
        <v>#REF!</v>
      </c>
      <c r="CA47" s="508" t="e">
        <f>#REF!</f>
        <v>#REF!</v>
      </c>
      <c r="CB47" s="555"/>
      <c r="CC47" s="702" t="e">
        <f>#REF!</f>
        <v>#REF!</v>
      </c>
      <c r="CD47" s="703"/>
      <c r="CE47" s="703"/>
      <c r="CF47" s="703"/>
      <c r="CG47" s="704"/>
      <c r="CI47" s="767"/>
      <c r="CJ47" s="768"/>
      <c r="CK47" s="768"/>
      <c r="CL47" s="768"/>
      <c r="CM47" s="768"/>
      <c r="CN47" s="768"/>
      <c r="CO47" s="768"/>
      <c r="CP47" s="768"/>
      <c r="CQ47" s="768"/>
      <c r="CR47" s="768"/>
      <c r="CS47" s="768"/>
      <c r="CT47" s="768"/>
      <c r="CU47" s="768"/>
      <c r="CV47" s="768"/>
      <c r="CW47" s="768"/>
      <c r="CX47" s="768"/>
      <c r="CY47" s="768"/>
      <c r="CZ47" s="768"/>
      <c r="DA47" s="768"/>
      <c r="DB47" s="768"/>
      <c r="DC47" s="768"/>
      <c r="DD47" s="768"/>
      <c r="DE47" s="768"/>
      <c r="DF47" s="768"/>
      <c r="DG47" s="768"/>
      <c r="DH47" s="768"/>
      <c r="DI47" s="768"/>
      <c r="DJ47" s="768"/>
      <c r="DK47" s="768"/>
      <c r="DL47" s="768"/>
      <c r="DM47" s="768"/>
      <c r="DN47" s="768"/>
      <c r="DO47" s="768"/>
      <c r="DP47" s="768"/>
      <c r="DQ47" s="768"/>
      <c r="DR47" s="768"/>
      <c r="DS47" s="768"/>
      <c r="DT47" s="768"/>
      <c r="DU47" s="768"/>
      <c r="DV47" s="768"/>
      <c r="DW47" s="768"/>
      <c r="DX47" s="769"/>
      <c r="FN47" s="245"/>
      <c r="GO47" s="255"/>
      <c r="GP47" s="911" t="s">
        <v>685</v>
      </c>
      <c r="GQ47" s="912"/>
      <c r="GR47" s="912"/>
      <c r="GS47" s="912"/>
      <c r="GT47" s="912"/>
      <c r="GU47" s="912"/>
      <c r="GV47" s="912"/>
      <c r="GW47" s="912"/>
      <c r="GX47" s="912"/>
      <c r="GY47" s="912"/>
      <c r="GZ47" s="912"/>
      <c r="HA47" s="912"/>
      <c r="HB47" s="912"/>
      <c r="HC47" s="912"/>
      <c r="HD47" s="912"/>
      <c r="HE47" s="912"/>
      <c r="HF47" s="912"/>
    </row>
    <row r="48" spans="1:214" ht="15" customHeight="1" x14ac:dyDescent="0.25">
      <c r="A48" s="93" t="e">
        <f>#REF!</f>
        <v>#REF!</v>
      </c>
      <c r="B48" s="491" t="e">
        <f>#REF!</f>
        <v>#REF!</v>
      </c>
      <c r="C48" s="93" t="e">
        <f>#REF!</f>
        <v>#REF!</v>
      </c>
      <c r="D48" s="93" t="e">
        <f>#REF!</f>
        <v>#REF!</v>
      </c>
      <c r="E48" s="93" t="e">
        <f>#REF!</f>
        <v>#REF!</v>
      </c>
      <c r="F48" s="492" t="e">
        <f>#REF!</f>
        <v>#REF!</v>
      </c>
      <c r="G48" s="492" t="e">
        <f>#REF!</f>
        <v>#REF!</v>
      </c>
      <c r="H48" s="93" t="e">
        <f>#REF!</f>
        <v>#REF!</v>
      </c>
      <c r="I48" s="493" t="e">
        <f>#REF!</f>
        <v>#REF!</v>
      </c>
      <c r="J48" s="8" t="e">
        <f t="shared" si="0"/>
        <v>#REF!</v>
      </c>
      <c r="K48" s="494" t="e">
        <f>#REF!</f>
        <v>#REF!</v>
      </c>
      <c r="L48" s="494" t="e">
        <f>#REF!</f>
        <v>#REF!</v>
      </c>
      <c r="M48" s="93" t="e">
        <f>#REF!</f>
        <v>#REF!</v>
      </c>
      <c r="N48" s="9" t="e">
        <f t="shared" si="1"/>
        <v>#REF!</v>
      </c>
      <c r="AC48" s="107"/>
      <c r="AD48" s="100" t="s">
        <v>798</v>
      </c>
      <c r="AE48" s="100"/>
      <c r="AF48" s="100"/>
      <c r="AG48" s="100"/>
      <c r="AH48" s="100"/>
      <c r="AI48" s="102"/>
      <c r="AJ48" s="108" t="s">
        <v>109</v>
      </c>
      <c r="AK48" s="112"/>
      <c r="AL48" s="661" t="e">
        <f>#REF!</f>
        <v>#REF!</v>
      </c>
      <c r="AM48" s="110"/>
      <c r="AN48" s="111"/>
      <c r="AP48" s="540" t="e">
        <f>#REF!</f>
        <v>#REF!</v>
      </c>
      <c r="AQ48" s="540" t="e">
        <f>#REF!</f>
        <v>#REF!</v>
      </c>
      <c r="AR48" s="540" t="e">
        <f>#REF!</f>
        <v>#REF!</v>
      </c>
      <c r="AS48" s="540" t="e">
        <f>#REF!</f>
        <v>#REF!</v>
      </c>
      <c r="AT48" s="749"/>
      <c r="AU48" s="750"/>
      <c r="AV48" s="750"/>
      <c r="AW48" s="751"/>
      <c r="AX48" s="538" t="e">
        <f>#REF!</f>
        <v>#REF!</v>
      </c>
      <c r="AY48" s="538" t="e">
        <f>#REF!</f>
        <v>#REF!</v>
      </c>
      <c r="AZ48" s="538" t="e">
        <f>#REF!</f>
        <v>#REF!</v>
      </c>
      <c r="BA48" s="538" t="e">
        <f>#REF!</f>
        <v>#REF!</v>
      </c>
      <c r="BB48" s="538" t="e">
        <f>#REF!</f>
        <v>#REF!</v>
      </c>
      <c r="BC48" s="539"/>
      <c r="BD48" s="538" t="e">
        <f>#REF!</f>
        <v>#REF!</v>
      </c>
      <c r="BE48" s="538" t="e">
        <f>#REF!</f>
        <v>#REF!</v>
      </c>
      <c r="BF48" s="538" t="e">
        <f>#REF!</f>
        <v>#REF!</v>
      </c>
      <c r="BG48" s="538" t="e">
        <f>#REF!</f>
        <v>#REF!</v>
      </c>
      <c r="BH48" s="538" t="e">
        <f>#REF!</f>
        <v>#REF!</v>
      </c>
      <c r="BI48" s="538" t="e">
        <f>#REF!</f>
        <v>#REF!</v>
      </c>
      <c r="BJ48" s="538" t="e">
        <f>#REF!</f>
        <v>#REF!</v>
      </c>
      <c r="BK48" s="538" t="e">
        <f>#REF!</f>
        <v>#REF!</v>
      </c>
      <c r="BL48" s="538" t="e">
        <f>#REF!</f>
        <v>#REF!</v>
      </c>
      <c r="BM48" s="538" t="e">
        <f>#REF!</f>
        <v>#REF!</v>
      </c>
      <c r="BN48" s="538" t="e">
        <f>#REF!</f>
        <v>#REF!</v>
      </c>
      <c r="BO48" s="538" t="e">
        <f>#REF!</f>
        <v>#REF!</v>
      </c>
      <c r="BP48" s="538" t="e">
        <f>#REF!</f>
        <v>#REF!</v>
      </c>
      <c r="BQ48" s="538" t="e">
        <f>#REF!</f>
        <v>#REF!</v>
      </c>
      <c r="BR48" s="538" t="e">
        <f>#REF!</f>
        <v>#REF!</v>
      </c>
      <c r="BS48" s="538" t="e">
        <f>#REF!</f>
        <v>#REF!</v>
      </c>
      <c r="BT48" s="430" t="e">
        <f t="shared" si="2"/>
        <v>#REF!</v>
      </c>
      <c r="BU48" s="430" t="e">
        <f t="shared" si="3"/>
        <v>#REF!</v>
      </c>
      <c r="BV48" s="96"/>
      <c r="BW48" s="183" t="s">
        <v>188</v>
      </c>
      <c r="BX48" s="180"/>
      <c r="BY48" s="508" t="e">
        <f>#REF!</f>
        <v>#REF!</v>
      </c>
      <c r="BZ48" s="508" t="e">
        <f>#REF!</f>
        <v>#REF!</v>
      </c>
      <c r="CA48" s="508" t="e">
        <f>#REF!</f>
        <v>#REF!</v>
      </c>
      <c r="CB48" s="555"/>
      <c r="CC48" s="702" t="e">
        <f>#REF!</f>
        <v>#REF!</v>
      </c>
      <c r="CD48" s="703"/>
      <c r="CE48" s="703"/>
      <c r="CF48" s="703"/>
      <c r="CG48" s="704"/>
      <c r="CI48" s="767"/>
      <c r="CJ48" s="768"/>
      <c r="CK48" s="768"/>
      <c r="CL48" s="768"/>
      <c r="CM48" s="768"/>
      <c r="CN48" s="768"/>
      <c r="CO48" s="768"/>
      <c r="CP48" s="768"/>
      <c r="CQ48" s="768"/>
      <c r="CR48" s="768"/>
      <c r="CS48" s="768"/>
      <c r="CT48" s="768"/>
      <c r="CU48" s="768"/>
      <c r="CV48" s="768"/>
      <c r="CW48" s="768"/>
      <c r="CX48" s="768"/>
      <c r="CY48" s="768"/>
      <c r="CZ48" s="768"/>
      <c r="DA48" s="768"/>
      <c r="DB48" s="768"/>
      <c r="DC48" s="768"/>
      <c r="DD48" s="768"/>
      <c r="DE48" s="768"/>
      <c r="DF48" s="768"/>
      <c r="DG48" s="768"/>
      <c r="DH48" s="768"/>
      <c r="DI48" s="768"/>
      <c r="DJ48" s="768"/>
      <c r="DK48" s="768"/>
      <c r="DL48" s="768"/>
      <c r="DM48" s="768"/>
      <c r="DN48" s="768"/>
      <c r="DO48" s="768"/>
      <c r="DP48" s="768"/>
      <c r="DQ48" s="768"/>
      <c r="DR48" s="768"/>
      <c r="DS48" s="768"/>
      <c r="DT48" s="768"/>
      <c r="DU48" s="768"/>
      <c r="DV48" s="768"/>
      <c r="DW48" s="768"/>
      <c r="DX48" s="769"/>
      <c r="FN48" s="245"/>
      <c r="GO48" s="255" t="s">
        <v>80</v>
      </c>
      <c r="GP48" s="248"/>
      <c r="GQ48" s="248"/>
      <c r="GR48" s="248"/>
      <c r="GS48" s="248"/>
      <c r="GT48" s="248"/>
      <c r="GU48" s="248"/>
      <c r="GV48" s="248"/>
      <c r="GW48" s="248"/>
      <c r="GX48" s="248"/>
      <c r="GY48" s="248"/>
      <c r="GZ48" s="248"/>
      <c r="HA48" s="248"/>
      <c r="HB48" s="248"/>
      <c r="HC48" s="248"/>
      <c r="HD48" s="248"/>
      <c r="HE48" s="248"/>
      <c r="HF48" s="248"/>
    </row>
    <row r="49" spans="1:214" ht="15" customHeight="1" x14ac:dyDescent="0.25">
      <c r="A49" s="93" t="e">
        <f>#REF!</f>
        <v>#REF!</v>
      </c>
      <c r="B49" s="491" t="e">
        <f>#REF!</f>
        <v>#REF!</v>
      </c>
      <c r="C49" s="93" t="e">
        <f>#REF!</f>
        <v>#REF!</v>
      </c>
      <c r="D49" s="93" t="e">
        <f>#REF!</f>
        <v>#REF!</v>
      </c>
      <c r="E49" s="93" t="e">
        <f>#REF!</f>
        <v>#REF!</v>
      </c>
      <c r="F49" s="492" t="e">
        <f>#REF!</f>
        <v>#REF!</v>
      </c>
      <c r="G49" s="492" t="e">
        <f>#REF!</f>
        <v>#REF!</v>
      </c>
      <c r="H49" s="93" t="e">
        <f>#REF!</f>
        <v>#REF!</v>
      </c>
      <c r="I49" s="493" t="e">
        <f>#REF!</f>
        <v>#REF!</v>
      </c>
      <c r="J49" s="8" t="e">
        <f t="shared" si="0"/>
        <v>#REF!</v>
      </c>
      <c r="K49" s="494" t="e">
        <f>#REF!</f>
        <v>#REF!</v>
      </c>
      <c r="L49" s="494" t="e">
        <f>#REF!</f>
        <v>#REF!</v>
      </c>
      <c r="M49" s="93" t="e">
        <f>#REF!</f>
        <v>#REF!</v>
      </c>
      <c r="N49" s="9" t="e">
        <f t="shared" si="1"/>
        <v>#REF!</v>
      </c>
      <c r="AC49" s="107"/>
      <c r="AD49" s="100" t="s">
        <v>146</v>
      </c>
      <c r="AE49" s="100"/>
      <c r="AF49" s="100"/>
      <c r="AG49" s="100"/>
      <c r="AH49" s="100"/>
      <c r="AI49" s="102"/>
      <c r="AJ49" s="108" t="s">
        <v>109</v>
      </c>
      <c r="AK49" s="112"/>
      <c r="AL49" s="661" t="e">
        <f>#REF!</f>
        <v>#REF!</v>
      </c>
      <c r="AM49" s="110"/>
      <c r="AN49" s="111"/>
      <c r="AP49" s="540" t="e">
        <f>#REF!</f>
        <v>#REF!</v>
      </c>
      <c r="AQ49" s="540" t="e">
        <f>#REF!</f>
        <v>#REF!</v>
      </c>
      <c r="AR49" s="540" t="e">
        <f>#REF!</f>
        <v>#REF!</v>
      </c>
      <c r="AS49" s="540" t="e">
        <f>#REF!</f>
        <v>#REF!</v>
      </c>
      <c r="AT49" s="749"/>
      <c r="AU49" s="750"/>
      <c r="AV49" s="750"/>
      <c r="AW49" s="751"/>
      <c r="AX49" s="538" t="e">
        <f>#REF!</f>
        <v>#REF!</v>
      </c>
      <c r="AY49" s="538" t="e">
        <f>#REF!</f>
        <v>#REF!</v>
      </c>
      <c r="AZ49" s="538" t="e">
        <f>#REF!</f>
        <v>#REF!</v>
      </c>
      <c r="BA49" s="538" t="e">
        <f>#REF!</f>
        <v>#REF!</v>
      </c>
      <c r="BB49" s="538" t="e">
        <f>#REF!</f>
        <v>#REF!</v>
      </c>
      <c r="BC49" s="539"/>
      <c r="BD49" s="538" t="e">
        <f>#REF!</f>
        <v>#REF!</v>
      </c>
      <c r="BE49" s="538" t="e">
        <f>#REF!</f>
        <v>#REF!</v>
      </c>
      <c r="BF49" s="538" t="e">
        <f>#REF!</f>
        <v>#REF!</v>
      </c>
      <c r="BG49" s="538" t="e">
        <f>#REF!</f>
        <v>#REF!</v>
      </c>
      <c r="BH49" s="538" t="e">
        <f>#REF!</f>
        <v>#REF!</v>
      </c>
      <c r="BI49" s="538" t="e">
        <f>#REF!</f>
        <v>#REF!</v>
      </c>
      <c r="BJ49" s="538" t="e">
        <f>#REF!</f>
        <v>#REF!</v>
      </c>
      <c r="BK49" s="538" t="e">
        <f>#REF!</f>
        <v>#REF!</v>
      </c>
      <c r="BL49" s="538" t="e">
        <f>#REF!</f>
        <v>#REF!</v>
      </c>
      <c r="BM49" s="538" t="e">
        <f>#REF!</f>
        <v>#REF!</v>
      </c>
      <c r="BN49" s="538" t="e">
        <f>#REF!</f>
        <v>#REF!</v>
      </c>
      <c r="BO49" s="538" t="e">
        <f>#REF!</f>
        <v>#REF!</v>
      </c>
      <c r="BP49" s="538" t="e">
        <f>#REF!</f>
        <v>#REF!</v>
      </c>
      <c r="BQ49" s="538" t="e">
        <f>#REF!</f>
        <v>#REF!</v>
      </c>
      <c r="BR49" s="538" t="e">
        <f>#REF!</f>
        <v>#REF!</v>
      </c>
      <c r="BS49" s="538" t="e">
        <f>#REF!</f>
        <v>#REF!</v>
      </c>
      <c r="BT49" s="430" t="e">
        <f t="shared" si="2"/>
        <v>#REF!</v>
      </c>
      <c r="BU49" s="430" t="e">
        <f t="shared" si="3"/>
        <v>#REF!</v>
      </c>
      <c r="BV49" s="402"/>
      <c r="BW49" s="556" t="e">
        <f>#REF!</f>
        <v>#REF!</v>
      </c>
      <c r="BX49" s="180"/>
      <c r="BY49" s="508" t="e">
        <f>#REF!</f>
        <v>#REF!</v>
      </c>
      <c r="BZ49" s="508" t="e">
        <f>#REF!</f>
        <v>#REF!</v>
      </c>
      <c r="CA49" s="508" t="e">
        <f>#REF!</f>
        <v>#REF!</v>
      </c>
      <c r="CB49" s="555"/>
      <c r="CC49" s="702" t="e">
        <f>#REF!</f>
        <v>#REF!</v>
      </c>
      <c r="CD49" s="703"/>
      <c r="CE49" s="703"/>
      <c r="CF49" s="703"/>
      <c r="CG49" s="704"/>
      <c r="CI49" s="767"/>
      <c r="CJ49" s="768"/>
      <c r="CK49" s="768"/>
      <c r="CL49" s="768"/>
      <c r="CM49" s="768"/>
      <c r="CN49" s="768"/>
      <c r="CO49" s="768"/>
      <c r="CP49" s="768"/>
      <c r="CQ49" s="768"/>
      <c r="CR49" s="768"/>
      <c r="CS49" s="768"/>
      <c r="CT49" s="768"/>
      <c r="CU49" s="768"/>
      <c r="CV49" s="768"/>
      <c r="CW49" s="768"/>
      <c r="CX49" s="768"/>
      <c r="CY49" s="768"/>
      <c r="CZ49" s="768"/>
      <c r="DA49" s="768"/>
      <c r="DB49" s="768"/>
      <c r="DC49" s="768"/>
      <c r="DD49" s="768"/>
      <c r="DE49" s="768"/>
      <c r="DF49" s="768"/>
      <c r="DG49" s="768"/>
      <c r="DH49" s="768"/>
      <c r="DI49" s="768"/>
      <c r="DJ49" s="768"/>
      <c r="DK49" s="768"/>
      <c r="DL49" s="768"/>
      <c r="DM49" s="768"/>
      <c r="DN49" s="768"/>
      <c r="DO49" s="768"/>
      <c r="DP49" s="768"/>
      <c r="DQ49" s="768"/>
      <c r="DR49" s="768"/>
      <c r="DS49" s="768"/>
      <c r="DT49" s="768"/>
      <c r="DU49" s="768"/>
      <c r="DV49" s="768"/>
      <c r="DW49" s="768"/>
      <c r="DX49" s="769"/>
      <c r="FN49" s="245"/>
      <c r="GO49" s="255"/>
      <c r="GP49" s="248" t="s">
        <v>57</v>
      </c>
      <c r="GQ49" s="248"/>
      <c r="GR49" s="248"/>
      <c r="GS49" s="248"/>
      <c r="GT49" s="248"/>
      <c r="GU49" s="248"/>
      <c r="GV49" s="248"/>
      <c r="GW49" s="248"/>
      <c r="GX49" s="248"/>
      <c r="GY49" s="248"/>
      <c r="GZ49" s="248"/>
      <c r="HA49" s="248"/>
      <c r="HB49" s="248"/>
      <c r="HC49" s="248"/>
      <c r="HD49" s="248"/>
      <c r="HE49" s="248"/>
      <c r="HF49" s="248"/>
    </row>
    <row r="50" spans="1:214" ht="15" customHeight="1" thickBot="1" x14ac:dyDescent="0.3">
      <c r="A50" s="93" t="e">
        <f>#REF!</f>
        <v>#REF!</v>
      </c>
      <c r="B50" s="491" t="e">
        <f>#REF!</f>
        <v>#REF!</v>
      </c>
      <c r="C50" s="93" t="e">
        <f>#REF!</f>
        <v>#REF!</v>
      </c>
      <c r="D50" s="93" t="e">
        <f>#REF!</f>
        <v>#REF!</v>
      </c>
      <c r="E50" s="93" t="e">
        <f>#REF!</f>
        <v>#REF!</v>
      </c>
      <c r="F50" s="492" t="e">
        <f>#REF!</f>
        <v>#REF!</v>
      </c>
      <c r="G50" s="492" t="e">
        <f>#REF!</f>
        <v>#REF!</v>
      </c>
      <c r="H50" s="93" t="e">
        <f>#REF!</f>
        <v>#REF!</v>
      </c>
      <c r="I50" s="493" t="e">
        <f>#REF!</f>
        <v>#REF!</v>
      </c>
      <c r="J50" s="8" t="e">
        <f t="shared" si="0"/>
        <v>#REF!</v>
      </c>
      <c r="K50" s="494" t="e">
        <f>#REF!</f>
        <v>#REF!</v>
      </c>
      <c r="L50" s="494" t="e">
        <f>#REF!</f>
        <v>#REF!</v>
      </c>
      <c r="M50" s="93" t="e">
        <f>#REF!</f>
        <v>#REF!</v>
      </c>
      <c r="N50" s="9" t="e">
        <f t="shared" si="1"/>
        <v>#REF!</v>
      </c>
      <c r="Q50" s="144"/>
      <c r="R50" s="144"/>
      <c r="AC50" s="107"/>
      <c r="AD50" s="282" t="s">
        <v>29</v>
      </c>
      <c r="AE50" s="100"/>
      <c r="AF50" s="100"/>
      <c r="AG50" s="100"/>
      <c r="AH50" s="100"/>
      <c r="AI50" s="102"/>
      <c r="AJ50" s="108"/>
      <c r="AK50" s="112"/>
      <c r="AL50" s="661" t="e">
        <f>#REF!</f>
        <v>#REF!</v>
      </c>
      <c r="AM50" s="110"/>
      <c r="AN50" s="111"/>
      <c r="AP50" s="540" t="e">
        <f>#REF!</f>
        <v>#REF!</v>
      </c>
      <c r="AQ50" s="540" t="e">
        <f>#REF!</f>
        <v>#REF!</v>
      </c>
      <c r="AR50" s="540" t="e">
        <f>#REF!</f>
        <v>#REF!</v>
      </c>
      <c r="AS50" s="540" t="e">
        <f>#REF!</f>
        <v>#REF!</v>
      </c>
      <c r="AT50" s="749"/>
      <c r="AU50" s="750"/>
      <c r="AV50" s="750"/>
      <c r="AW50" s="751"/>
      <c r="AX50" s="538" t="e">
        <f>#REF!</f>
        <v>#REF!</v>
      </c>
      <c r="AY50" s="538" t="e">
        <f>#REF!</f>
        <v>#REF!</v>
      </c>
      <c r="AZ50" s="538" t="e">
        <f>#REF!</f>
        <v>#REF!</v>
      </c>
      <c r="BA50" s="538" t="e">
        <f>#REF!</f>
        <v>#REF!</v>
      </c>
      <c r="BB50" s="538" t="e">
        <f>#REF!</f>
        <v>#REF!</v>
      </c>
      <c r="BC50" s="539"/>
      <c r="BD50" s="538" t="e">
        <f>#REF!</f>
        <v>#REF!</v>
      </c>
      <c r="BE50" s="538" t="e">
        <f>#REF!</f>
        <v>#REF!</v>
      </c>
      <c r="BF50" s="538" t="e">
        <f>#REF!</f>
        <v>#REF!</v>
      </c>
      <c r="BG50" s="538" t="e">
        <f>#REF!</f>
        <v>#REF!</v>
      </c>
      <c r="BH50" s="538" t="e">
        <f>#REF!</f>
        <v>#REF!</v>
      </c>
      <c r="BI50" s="538" t="e">
        <f>#REF!</f>
        <v>#REF!</v>
      </c>
      <c r="BJ50" s="538" t="e">
        <f>#REF!</f>
        <v>#REF!</v>
      </c>
      <c r="BK50" s="538" t="e">
        <f>#REF!</f>
        <v>#REF!</v>
      </c>
      <c r="BL50" s="538" t="e">
        <f>#REF!</f>
        <v>#REF!</v>
      </c>
      <c r="BM50" s="538" t="e">
        <f>#REF!</f>
        <v>#REF!</v>
      </c>
      <c r="BN50" s="538" t="e">
        <f>#REF!</f>
        <v>#REF!</v>
      </c>
      <c r="BO50" s="538" t="e">
        <f>#REF!</f>
        <v>#REF!</v>
      </c>
      <c r="BP50" s="538" t="e">
        <f>#REF!</f>
        <v>#REF!</v>
      </c>
      <c r="BQ50" s="538" t="e">
        <f>#REF!</f>
        <v>#REF!</v>
      </c>
      <c r="BR50" s="538" t="e">
        <f>#REF!</f>
        <v>#REF!</v>
      </c>
      <c r="BS50" s="538" t="e">
        <f>#REF!</f>
        <v>#REF!</v>
      </c>
      <c r="BT50" s="430" t="e">
        <f t="shared" si="2"/>
        <v>#REF!</v>
      </c>
      <c r="BU50" s="430" t="e">
        <f t="shared" si="3"/>
        <v>#REF!</v>
      </c>
      <c r="BV50" s="432"/>
      <c r="BW50" s="295" t="s">
        <v>3</v>
      </c>
      <c r="BX50" s="191"/>
      <c r="BY50" s="201" t="e">
        <f>SUM(BY45:BY49)</f>
        <v>#REF!</v>
      </c>
      <c r="BZ50" s="201" t="e">
        <f>SUM(BZ45:BZ49)</f>
        <v>#REF!</v>
      </c>
      <c r="CA50" s="201" t="e">
        <f>SUM(CA45:CA49)</f>
        <v>#REF!</v>
      </c>
      <c r="CB50" s="555"/>
      <c r="CC50" s="702" t="e">
        <f>#REF!</f>
        <v>#REF!</v>
      </c>
      <c r="CD50" s="703"/>
      <c r="CE50" s="703"/>
      <c r="CF50" s="703"/>
      <c r="CG50" s="704"/>
      <c r="CI50" s="767"/>
      <c r="CJ50" s="768"/>
      <c r="CK50" s="768"/>
      <c r="CL50" s="768"/>
      <c r="CM50" s="768"/>
      <c r="CN50" s="768"/>
      <c r="CO50" s="768"/>
      <c r="CP50" s="768"/>
      <c r="CQ50" s="768"/>
      <c r="CR50" s="768"/>
      <c r="CS50" s="768"/>
      <c r="CT50" s="768"/>
      <c r="CU50" s="768"/>
      <c r="CV50" s="768"/>
      <c r="CW50" s="768"/>
      <c r="CX50" s="768"/>
      <c r="CY50" s="768"/>
      <c r="CZ50" s="768"/>
      <c r="DA50" s="768"/>
      <c r="DB50" s="768"/>
      <c r="DC50" s="768"/>
      <c r="DD50" s="768"/>
      <c r="DE50" s="768"/>
      <c r="DF50" s="768"/>
      <c r="DG50" s="768"/>
      <c r="DH50" s="768"/>
      <c r="DI50" s="768"/>
      <c r="DJ50" s="768"/>
      <c r="DK50" s="768"/>
      <c r="DL50" s="768"/>
      <c r="DM50" s="768"/>
      <c r="DN50" s="768"/>
      <c r="DO50" s="768"/>
      <c r="DP50" s="768"/>
      <c r="DQ50" s="768"/>
      <c r="DR50" s="768"/>
      <c r="DS50" s="768"/>
      <c r="DT50" s="768"/>
      <c r="DU50" s="768"/>
      <c r="DV50" s="768"/>
      <c r="DW50" s="768"/>
      <c r="DX50" s="769"/>
      <c r="FN50" s="248"/>
      <c r="GO50" s="255"/>
      <c r="GP50" s="248"/>
      <c r="GQ50" s="248"/>
      <c r="GR50" s="248"/>
      <c r="GS50" s="248"/>
      <c r="GT50" s="248"/>
      <c r="GU50" s="248"/>
      <c r="GV50" s="248"/>
      <c r="GW50" s="248"/>
      <c r="GX50" s="248"/>
      <c r="GY50" s="248"/>
      <c r="GZ50" s="248"/>
      <c r="HA50" s="248"/>
      <c r="HB50" s="248"/>
      <c r="HC50" s="248"/>
      <c r="HD50" s="248"/>
      <c r="HE50" s="248"/>
      <c r="HF50" s="248"/>
    </row>
    <row r="51" spans="1:214" ht="15" customHeight="1" thickBot="1" x14ac:dyDescent="0.3">
      <c r="A51" s="93" t="e">
        <f>#REF!</f>
        <v>#REF!</v>
      </c>
      <c r="B51" s="491" t="e">
        <f>#REF!</f>
        <v>#REF!</v>
      </c>
      <c r="C51" s="93" t="e">
        <f>#REF!</f>
        <v>#REF!</v>
      </c>
      <c r="D51" s="93" t="e">
        <f>#REF!</f>
        <v>#REF!</v>
      </c>
      <c r="E51" s="93" t="e">
        <f>#REF!</f>
        <v>#REF!</v>
      </c>
      <c r="F51" s="492" t="e">
        <f>#REF!</f>
        <v>#REF!</v>
      </c>
      <c r="G51" s="492" t="e">
        <f>#REF!</f>
        <v>#REF!</v>
      </c>
      <c r="H51" s="93" t="e">
        <f>#REF!</f>
        <v>#REF!</v>
      </c>
      <c r="I51" s="493" t="e">
        <f>#REF!</f>
        <v>#REF!</v>
      </c>
      <c r="J51" s="8" t="e">
        <f t="shared" si="0"/>
        <v>#REF!</v>
      </c>
      <c r="K51" s="494" t="e">
        <f>#REF!</f>
        <v>#REF!</v>
      </c>
      <c r="L51" s="494" t="e">
        <f>#REF!</f>
        <v>#REF!</v>
      </c>
      <c r="M51" s="93" t="e">
        <f>#REF!</f>
        <v>#REF!</v>
      </c>
      <c r="N51" s="9" t="e">
        <f t="shared" si="1"/>
        <v>#REF!</v>
      </c>
      <c r="Q51" s="144"/>
      <c r="R51" s="144"/>
      <c r="AC51" s="107"/>
      <c r="AD51" s="100" t="s">
        <v>147</v>
      </c>
      <c r="AE51" s="100"/>
      <c r="AF51" s="100"/>
      <c r="AG51" s="100"/>
      <c r="AH51" s="100"/>
      <c r="AI51" s="102"/>
      <c r="AJ51" s="108" t="s">
        <v>109</v>
      </c>
      <c r="AK51" s="112"/>
      <c r="AL51" s="661" t="e">
        <f>#REF!</f>
        <v>#REF!</v>
      </c>
      <c r="AM51" s="110"/>
      <c r="AN51" s="111"/>
      <c r="AP51" s="540" t="e">
        <f>#REF!</f>
        <v>#REF!</v>
      </c>
      <c r="AQ51" s="540" t="e">
        <f>#REF!</f>
        <v>#REF!</v>
      </c>
      <c r="AR51" s="540" t="e">
        <f>#REF!</f>
        <v>#REF!</v>
      </c>
      <c r="AS51" s="540" t="e">
        <f>#REF!</f>
        <v>#REF!</v>
      </c>
      <c r="AT51" s="749"/>
      <c r="AU51" s="750"/>
      <c r="AV51" s="750"/>
      <c r="AW51" s="751"/>
      <c r="AX51" s="538" t="e">
        <f>#REF!</f>
        <v>#REF!</v>
      </c>
      <c r="AY51" s="538" t="e">
        <f>#REF!</f>
        <v>#REF!</v>
      </c>
      <c r="AZ51" s="538" t="e">
        <f>#REF!</f>
        <v>#REF!</v>
      </c>
      <c r="BA51" s="538" t="e">
        <f>#REF!</f>
        <v>#REF!</v>
      </c>
      <c r="BB51" s="538" t="e">
        <f>#REF!</f>
        <v>#REF!</v>
      </c>
      <c r="BC51" s="539"/>
      <c r="BD51" s="538" t="e">
        <f>#REF!</f>
        <v>#REF!</v>
      </c>
      <c r="BE51" s="538" t="e">
        <f>#REF!</f>
        <v>#REF!</v>
      </c>
      <c r="BF51" s="538" t="e">
        <f>#REF!</f>
        <v>#REF!</v>
      </c>
      <c r="BG51" s="538" t="e">
        <f>#REF!</f>
        <v>#REF!</v>
      </c>
      <c r="BH51" s="538" t="e">
        <f>#REF!</f>
        <v>#REF!</v>
      </c>
      <c r="BI51" s="538" t="e">
        <f>#REF!</f>
        <v>#REF!</v>
      </c>
      <c r="BJ51" s="538" t="e">
        <f>#REF!</f>
        <v>#REF!</v>
      </c>
      <c r="BK51" s="538" t="e">
        <f>#REF!</f>
        <v>#REF!</v>
      </c>
      <c r="BL51" s="538" t="e">
        <f>#REF!</f>
        <v>#REF!</v>
      </c>
      <c r="BM51" s="538" t="e">
        <f>#REF!</f>
        <v>#REF!</v>
      </c>
      <c r="BN51" s="538" t="e">
        <f>#REF!</f>
        <v>#REF!</v>
      </c>
      <c r="BO51" s="538" t="e">
        <f>#REF!</f>
        <v>#REF!</v>
      </c>
      <c r="BP51" s="538" t="e">
        <f>#REF!</f>
        <v>#REF!</v>
      </c>
      <c r="BQ51" s="538" t="e">
        <f>#REF!</f>
        <v>#REF!</v>
      </c>
      <c r="BR51" s="538" t="e">
        <f>#REF!</f>
        <v>#REF!</v>
      </c>
      <c r="BS51" s="538" t="e">
        <f>#REF!</f>
        <v>#REF!</v>
      </c>
      <c r="BT51" s="430" t="e">
        <f t="shared" si="2"/>
        <v>#REF!</v>
      </c>
      <c r="BU51" s="430" t="e">
        <f t="shared" si="3"/>
        <v>#REF!</v>
      </c>
      <c r="BV51" s="96"/>
      <c r="BW51" s="206" t="s">
        <v>6</v>
      </c>
      <c r="BX51" s="207"/>
      <c r="BY51" s="181"/>
      <c r="BZ51" s="87"/>
      <c r="CA51" s="87"/>
      <c r="CB51" s="555"/>
      <c r="CC51" s="702" t="e">
        <f>#REF!</f>
        <v>#REF!</v>
      </c>
      <c r="CD51" s="703"/>
      <c r="CE51" s="703"/>
      <c r="CF51" s="703"/>
      <c r="CG51" s="704"/>
      <c r="CI51" s="767"/>
      <c r="CJ51" s="768"/>
      <c r="CK51" s="768"/>
      <c r="CL51" s="768"/>
      <c r="CM51" s="768"/>
      <c r="CN51" s="768"/>
      <c r="CO51" s="768"/>
      <c r="CP51" s="768"/>
      <c r="CQ51" s="768"/>
      <c r="CR51" s="768"/>
      <c r="CS51" s="768"/>
      <c r="CT51" s="768"/>
      <c r="CU51" s="768"/>
      <c r="CV51" s="768"/>
      <c r="CW51" s="768"/>
      <c r="CX51" s="768"/>
      <c r="CY51" s="768"/>
      <c r="CZ51" s="768"/>
      <c r="DA51" s="768"/>
      <c r="DB51" s="768"/>
      <c r="DC51" s="768"/>
      <c r="DD51" s="768"/>
      <c r="DE51" s="768"/>
      <c r="DF51" s="768"/>
      <c r="DG51" s="768"/>
      <c r="DH51" s="768"/>
      <c r="DI51" s="768"/>
      <c r="DJ51" s="768"/>
      <c r="DK51" s="768"/>
      <c r="DL51" s="768"/>
      <c r="DM51" s="768"/>
      <c r="DN51" s="768"/>
      <c r="DO51" s="768"/>
      <c r="DP51" s="768"/>
      <c r="DQ51" s="768"/>
      <c r="DR51" s="768"/>
      <c r="DS51" s="768"/>
      <c r="DT51" s="768"/>
      <c r="DU51" s="768"/>
      <c r="DV51" s="768"/>
      <c r="DW51" s="768"/>
      <c r="DX51" s="769"/>
      <c r="FN51" s="248"/>
      <c r="GO51" s="255"/>
      <c r="GP51" s="602" t="e">
        <f>#REF!</f>
        <v>#REF!</v>
      </c>
      <c r="GQ51" s="248" t="s">
        <v>810</v>
      </c>
      <c r="GR51" s="248"/>
      <c r="GS51" s="248"/>
      <c r="GT51" s="248"/>
      <c r="GU51" s="248"/>
      <c r="GV51" s="248"/>
      <c r="GW51" s="248"/>
      <c r="GX51" s="248"/>
      <c r="GY51" s="248"/>
      <c r="GZ51" s="248"/>
      <c r="HA51" s="248"/>
      <c r="HB51" s="248"/>
      <c r="HC51" s="248"/>
      <c r="HD51" s="248"/>
      <c r="HE51" s="248"/>
      <c r="HF51" s="248"/>
    </row>
    <row r="52" spans="1:214" ht="15" customHeight="1" thickBot="1" x14ac:dyDescent="0.3">
      <c r="A52" s="93" t="e">
        <f>#REF!</f>
        <v>#REF!</v>
      </c>
      <c r="B52" s="491" t="e">
        <f>#REF!</f>
        <v>#REF!</v>
      </c>
      <c r="C52" s="93" t="e">
        <f>#REF!</f>
        <v>#REF!</v>
      </c>
      <c r="D52" s="93" t="e">
        <f>#REF!</f>
        <v>#REF!</v>
      </c>
      <c r="E52" s="93" t="e">
        <f>#REF!</f>
        <v>#REF!</v>
      </c>
      <c r="F52" s="492" t="e">
        <f>#REF!</f>
        <v>#REF!</v>
      </c>
      <c r="G52" s="492" t="e">
        <f>#REF!</f>
        <v>#REF!</v>
      </c>
      <c r="H52" s="93" t="e">
        <f>#REF!</f>
        <v>#REF!</v>
      </c>
      <c r="I52" s="493" t="e">
        <f>#REF!</f>
        <v>#REF!</v>
      </c>
      <c r="J52" s="8" t="e">
        <f t="shared" si="0"/>
        <v>#REF!</v>
      </c>
      <c r="K52" s="494" t="e">
        <f>#REF!</f>
        <v>#REF!</v>
      </c>
      <c r="L52" s="494" t="e">
        <f>#REF!</f>
        <v>#REF!</v>
      </c>
      <c r="M52" s="93" t="e">
        <f>#REF!</f>
        <v>#REF!</v>
      </c>
      <c r="N52" s="9" t="e">
        <f t="shared" si="1"/>
        <v>#REF!</v>
      </c>
      <c r="R52" s="144"/>
      <c r="AC52" s="107"/>
      <c r="AD52" s="100" t="s">
        <v>97</v>
      </c>
      <c r="AE52" s="100"/>
      <c r="AF52" s="736" t="e">
        <f>#REF!</f>
        <v>#REF!</v>
      </c>
      <c r="AG52" s="737">
        <v>0</v>
      </c>
      <c r="AH52" s="737">
        <v>0</v>
      </c>
      <c r="AI52" s="737">
        <v>0</v>
      </c>
      <c r="AJ52" s="108" t="s">
        <v>109</v>
      </c>
      <c r="AK52" s="112"/>
      <c r="AL52" s="661" t="e">
        <f>#REF!</f>
        <v>#REF!</v>
      </c>
      <c r="AM52" s="110"/>
      <c r="AN52" s="111"/>
      <c r="AP52" s="540" t="e">
        <f>#REF!</f>
        <v>#REF!</v>
      </c>
      <c r="AQ52" s="540" t="e">
        <f>#REF!</f>
        <v>#REF!</v>
      </c>
      <c r="AR52" s="540" t="e">
        <f>#REF!</f>
        <v>#REF!</v>
      </c>
      <c r="AS52" s="540" t="e">
        <f>#REF!</f>
        <v>#REF!</v>
      </c>
      <c r="AT52" s="749"/>
      <c r="AU52" s="750"/>
      <c r="AV52" s="750"/>
      <c r="AW52" s="751"/>
      <c r="AX52" s="538" t="e">
        <f>#REF!</f>
        <v>#REF!</v>
      </c>
      <c r="AY52" s="538" t="e">
        <f>#REF!</f>
        <v>#REF!</v>
      </c>
      <c r="AZ52" s="538" t="e">
        <f>#REF!</f>
        <v>#REF!</v>
      </c>
      <c r="BA52" s="538" t="e">
        <f>#REF!</f>
        <v>#REF!</v>
      </c>
      <c r="BB52" s="538" t="e">
        <f>#REF!</f>
        <v>#REF!</v>
      </c>
      <c r="BC52" s="539"/>
      <c r="BD52" s="538" t="e">
        <f>#REF!</f>
        <v>#REF!</v>
      </c>
      <c r="BE52" s="538" t="e">
        <f>#REF!</f>
        <v>#REF!</v>
      </c>
      <c r="BF52" s="538" t="e">
        <f>#REF!</f>
        <v>#REF!</v>
      </c>
      <c r="BG52" s="538" t="e">
        <f>#REF!</f>
        <v>#REF!</v>
      </c>
      <c r="BH52" s="538" t="e">
        <f>#REF!</f>
        <v>#REF!</v>
      </c>
      <c r="BI52" s="538" t="e">
        <f>#REF!</f>
        <v>#REF!</v>
      </c>
      <c r="BJ52" s="538" t="e">
        <f>#REF!</f>
        <v>#REF!</v>
      </c>
      <c r="BK52" s="538" t="e">
        <f>#REF!</f>
        <v>#REF!</v>
      </c>
      <c r="BL52" s="538" t="e">
        <f>#REF!</f>
        <v>#REF!</v>
      </c>
      <c r="BM52" s="538" t="e">
        <f>#REF!</f>
        <v>#REF!</v>
      </c>
      <c r="BN52" s="538" t="e">
        <f>#REF!</f>
        <v>#REF!</v>
      </c>
      <c r="BO52" s="538" t="e">
        <f>#REF!</f>
        <v>#REF!</v>
      </c>
      <c r="BP52" s="538" t="e">
        <f>#REF!</f>
        <v>#REF!</v>
      </c>
      <c r="BQ52" s="538" t="e">
        <f>#REF!</f>
        <v>#REF!</v>
      </c>
      <c r="BR52" s="538" t="e">
        <f>#REF!</f>
        <v>#REF!</v>
      </c>
      <c r="BS52" s="538" t="e">
        <f>#REF!</f>
        <v>#REF!</v>
      </c>
      <c r="BT52" s="430" t="e">
        <f t="shared" si="2"/>
        <v>#REF!</v>
      </c>
      <c r="BU52" s="430" t="e">
        <f t="shared" si="3"/>
        <v>#REF!</v>
      </c>
      <c r="BV52" s="96"/>
      <c r="BW52" s="183" t="s">
        <v>190</v>
      </c>
      <c r="BX52" s="180"/>
      <c r="BY52" s="508" t="e">
        <f>#REF!</f>
        <v>#REF!</v>
      </c>
      <c r="BZ52" s="508" t="e">
        <f>#REF!</f>
        <v>#REF!</v>
      </c>
      <c r="CA52" s="508" t="e">
        <f>#REF!</f>
        <v>#REF!</v>
      </c>
      <c r="CB52" s="555"/>
      <c r="CC52" s="702" t="e">
        <f>#REF!</f>
        <v>#REF!</v>
      </c>
      <c r="CD52" s="703"/>
      <c r="CE52" s="703"/>
      <c r="CF52" s="703"/>
      <c r="CG52" s="704"/>
      <c r="CI52" s="767"/>
      <c r="CJ52" s="768"/>
      <c r="CK52" s="768"/>
      <c r="CL52" s="768"/>
      <c r="CM52" s="768"/>
      <c r="CN52" s="768"/>
      <c r="CO52" s="768"/>
      <c r="CP52" s="768"/>
      <c r="CQ52" s="768"/>
      <c r="CR52" s="768"/>
      <c r="CS52" s="768"/>
      <c r="CT52" s="768"/>
      <c r="CU52" s="768"/>
      <c r="CV52" s="768"/>
      <c r="CW52" s="768"/>
      <c r="CX52" s="768"/>
      <c r="CY52" s="768"/>
      <c r="CZ52" s="768"/>
      <c r="DA52" s="768"/>
      <c r="DB52" s="768"/>
      <c r="DC52" s="768"/>
      <c r="DD52" s="768"/>
      <c r="DE52" s="768"/>
      <c r="DF52" s="768"/>
      <c r="DG52" s="768"/>
      <c r="DH52" s="768"/>
      <c r="DI52" s="768"/>
      <c r="DJ52" s="768"/>
      <c r="DK52" s="768"/>
      <c r="DL52" s="768"/>
      <c r="DM52" s="768"/>
      <c r="DN52" s="768"/>
      <c r="DO52" s="768"/>
      <c r="DP52" s="768"/>
      <c r="DQ52" s="768"/>
      <c r="DR52" s="768"/>
      <c r="DS52" s="768"/>
      <c r="DT52" s="768"/>
      <c r="DU52" s="768"/>
      <c r="DV52" s="768"/>
      <c r="DW52" s="768"/>
      <c r="DX52" s="769"/>
      <c r="FN52" s="248"/>
      <c r="GO52" s="255"/>
      <c r="GP52" s="317"/>
      <c r="GQ52" s="248"/>
      <c r="GR52" s="248"/>
      <c r="GS52" s="248"/>
      <c r="GT52" s="248"/>
      <c r="GU52" s="248"/>
      <c r="GV52" s="248"/>
      <c r="GW52" s="248"/>
      <c r="GX52" s="248"/>
      <c r="GY52" s="248"/>
      <c r="GZ52" s="248"/>
      <c r="HA52" s="317"/>
      <c r="HB52" s="248"/>
      <c r="HC52" s="248"/>
      <c r="HD52" s="248"/>
      <c r="HE52" s="248"/>
      <c r="HF52" s="248"/>
    </row>
    <row r="53" spans="1:214" ht="15" customHeight="1" thickBot="1" x14ac:dyDescent="0.3">
      <c r="A53" s="93" t="e">
        <f>#REF!</f>
        <v>#REF!</v>
      </c>
      <c r="B53" s="491" t="e">
        <f>#REF!</f>
        <v>#REF!</v>
      </c>
      <c r="C53" s="93" t="e">
        <f>#REF!</f>
        <v>#REF!</v>
      </c>
      <c r="D53" s="93" t="e">
        <f>#REF!</f>
        <v>#REF!</v>
      </c>
      <c r="E53" s="93" t="e">
        <f>#REF!</f>
        <v>#REF!</v>
      </c>
      <c r="F53" s="492" t="e">
        <f>#REF!</f>
        <v>#REF!</v>
      </c>
      <c r="G53" s="492" t="e">
        <f>#REF!</f>
        <v>#REF!</v>
      </c>
      <c r="H53" s="93" t="e">
        <f>#REF!</f>
        <v>#REF!</v>
      </c>
      <c r="I53" s="493" t="e">
        <f>#REF!</f>
        <v>#REF!</v>
      </c>
      <c r="J53" s="8" t="e">
        <f t="shared" si="0"/>
        <v>#REF!</v>
      </c>
      <c r="K53" s="494" t="e">
        <f>#REF!</f>
        <v>#REF!</v>
      </c>
      <c r="L53" s="494" t="e">
        <f>#REF!</f>
        <v>#REF!</v>
      </c>
      <c r="M53" s="93" t="e">
        <f>#REF!</f>
        <v>#REF!</v>
      </c>
      <c r="N53" s="9" t="e">
        <f t="shared" si="1"/>
        <v>#REF!</v>
      </c>
      <c r="R53" s="144"/>
      <c r="AC53" s="107"/>
      <c r="AD53" s="100" t="s">
        <v>97</v>
      </c>
      <c r="AE53" s="100"/>
      <c r="AF53" s="736" t="e">
        <f>#REF!</f>
        <v>#REF!</v>
      </c>
      <c r="AG53" s="737">
        <v>0</v>
      </c>
      <c r="AH53" s="737">
        <v>0</v>
      </c>
      <c r="AI53" s="737">
        <v>0</v>
      </c>
      <c r="AJ53" s="108" t="s">
        <v>109</v>
      </c>
      <c r="AK53" s="113"/>
      <c r="AL53" s="661" t="e">
        <f>#REF!</f>
        <v>#REF!</v>
      </c>
      <c r="AM53" s="110"/>
      <c r="AN53" s="145"/>
      <c r="AP53" s="540" t="e">
        <f>#REF!</f>
        <v>#REF!</v>
      </c>
      <c r="AQ53" s="540" t="e">
        <f>#REF!</f>
        <v>#REF!</v>
      </c>
      <c r="AR53" s="540" t="e">
        <f>#REF!</f>
        <v>#REF!</v>
      </c>
      <c r="AS53" s="540" t="e">
        <f>#REF!</f>
        <v>#REF!</v>
      </c>
      <c r="AT53" s="749"/>
      <c r="AU53" s="750"/>
      <c r="AV53" s="750"/>
      <c r="AW53" s="751"/>
      <c r="AX53" s="538" t="e">
        <f>#REF!</f>
        <v>#REF!</v>
      </c>
      <c r="AY53" s="538" t="e">
        <f>#REF!</f>
        <v>#REF!</v>
      </c>
      <c r="AZ53" s="538" t="e">
        <f>#REF!</f>
        <v>#REF!</v>
      </c>
      <c r="BA53" s="538" t="e">
        <f>#REF!</f>
        <v>#REF!</v>
      </c>
      <c r="BB53" s="538" t="e">
        <f>#REF!</f>
        <v>#REF!</v>
      </c>
      <c r="BC53" s="539"/>
      <c r="BD53" s="538" t="e">
        <f>#REF!</f>
        <v>#REF!</v>
      </c>
      <c r="BE53" s="538" t="e">
        <f>#REF!</f>
        <v>#REF!</v>
      </c>
      <c r="BF53" s="538" t="e">
        <f>#REF!</f>
        <v>#REF!</v>
      </c>
      <c r="BG53" s="538" t="e">
        <f>#REF!</f>
        <v>#REF!</v>
      </c>
      <c r="BH53" s="538" t="e">
        <f>#REF!</f>
        <v>#REF!</v>
      </c>
      <c r="BI53" s="538" t="e">
        <f>#REF!</f>
        <v>#REF!</v>
      </c>
      <c r="BJ53" s="538" t="e">
        <f>#REF!</f>
        <v>#REF!</v>
      </c>
      <c r="BK53" s="538" t="e">
        <f>#REF!</f>
        <v>#REF!</v>
      </c>
      <c r="BL53" s="538" t="e">
        <f>#REF!</f>
        <v>#REF!</v>
      </c>
      <c r="BM53" s="538" t="e">
        <f>#REF!</f>
        <v>#REF!</v>
      </c>
      <c r="BN53" s="538" t="e">
        <f>#REF!</f>
        <v>#REF!</v>
      </c>
      <c r="BO53" s="538" t="e">
        <f>#REF!</f>
        <v>#REF!</v>
      </c>
      <c r="BP53" s="538" t="e">
        <f>#REF!</f>
        <v>#REF!</v>
      </c>
      <c r="BQ53" s="538" t="e">
        <f>#REF!</f>
        <v>#REF!</v>
      </c>
      <c r="BR53" s="538" t="e">
        <f>#REF!</f>
        <v>#REF!</v>
      </c>
      <c r="BS53" s="538" t="e">
        <f>#REF!</f>
        <v>#REF!</v>
      </c>
      <c r="BT53" s="430" t="e">
        <f t="shared" si="2"/>
        <v>#REF!</v>
      </c>
      <c r="BU53" s="430" t="e">
        <f t="shared" si="3"/>
        <v>#REF!</v>
      </c>
      <c r="BV53" s="96"/>
      <c r="BW53" s="183" t="s">
        <v>191</v>
      </c>
      <c r="BX53" s="180"/>
      <c r="BY53" s="508" t="e">
        <f>#REF!</f>
        <v>#REF!</v>
      </c>
      <c r="BZ53" s="508" t="e">
        <f>#REF!</f>
        <v>#REF!</v>
      </c>
      <c r="CA53" s="508" t="e">
        <f>#REF!</f>
        <v>#REF!</v>
      </c>
      <c r="CB53" s="555"/>
      <c r="CC53" s="702" t="e">
        <f>#REF!</f>
        <v>#REF!</v>
      </c>
      <c r="CD53" s="703"/>
      <c r="CE53" s="703"/>
      <c r="CF53" s="703"/>
      <c r="CG53" s="704"/>
      <c r="CI53" s="770"/>
      <c r="CJ53" s="771"/>
      <c r="CK53" s="771"/>
      <c r="CL53" s="771"/>
      <c r="CM53" s="771"/>
      <c r="CN53" s="771"/>
      <c r="CO53" s="771"/>
      <c r="CP53" s="771"/>
      <c r="CQ53" s="771"/>
      <c r="CR53" s="771"/>
      <c r="CS53" s="771"/>
      <c r="CT53" s="771"/>
      <c r="CU53" s="771"/>
      <c r="CV53" s="771"/>
      <c r="CW53" s="771"/>
      <c r="CX53" s="771"/>
      <c r="CY53" s="771"/>
      <c r="CZ53" s="771"/>
      <c r="DA53" s="771"/>
      <c r="DB53" s="771"/>
      <c r="DC53" s="771"/>
      <c r="DD53" s="771"/>
      <c r="DE53" s="771"/>
      <c r="DF53" s="771"/>
      <c r="DG53" s="771"/>
      <c r="DH53" s="771"/>
      <c r="DI53" s="771"/>
      <c r="DJ53" s="771"/>
      <c r="DK53" s="771"/>
      <c r="DL53" s="771"/>
      <c r="DM53" s="771"/>
      <c r="DN53" s="771"/>
      <c r="DO53" s="771"/>
      <c r="DP53" s="771"/>
      <c r="DQ53" s="771"/>
      <c r="DR53" s="771"/>
      <c r="DS53" s="771"/>
      <c r="DT53" s="771"/>
      <c r="DU53" s="771"/>
      <c r="DV53" s="771"/>
      <c r="DW53" s="771"/>
      <c r="DX53" s="772"/>
      <c r="FN53" s="248"/>
      <c r="GO53" s="255"/>
      <c r="GP53" s="602" t="e">
        <f>#REF!</f>
        <v>#REF!</v>
      </c>
      <c r="GQ53" s="248" t="s">
        <v>621</v>
      </c>
      <c r="GR53" s="248"/>
      <c r="GS53" s="248"/>
      <c r="GT53" s="248"/>
      <c r="GU53" s="248"/>
      <c r="GV53" s="248"/>
      <c r="GW53" s="248"/>
      <c r="GX53" s="248"/>
      <c r="GY53" s="248"/>
      <c r="GZ53" s="248"/>
      <c r="HA53" s="317"/>
      <c r="HB53" s="248"/>
      <c r="HC53" s="248"/>
      <c r="HD53" s="248"/>
      <c r="HE53" s="248"/>
      <c r="HF53" s="248"/>
    </row>
    <row r="54" spans="1:214" ht="15" customHeight="1" thickBot="1" x14ac:dyDescent="0.3">
      <c r="A54" s="93" t="e">
        <f>#REF!</f>
        <v>#REF!</v>
      </c>
      <c r="B54" s="491" t="e">
        <f>#REF!</f>
        <v>#REF!</v>
      </c>
      <c r="C54" s="93" t="e">
        <f>#REF!</f>
        <v>#REF!</v>
      </c>
      <c r="D54" s="93" t="e">
        <f>#REF!</f>
        <v>#REF!</v>
      </c>
      <c r="E54" s="93" t="e">
        <f>#REF!</f>
        <v>#REF!</v>
      </c>
      <c r="F54" s="492" t="e">
        <f>#REF!</f>
        <v>#REF!</v>
      </c>
      <c r="G54" s="492" t="e">
        <f>#REF!</f>
        <v>#REF!</v>
      </c>
      <c r="H54" s="93" t="e">
        <f>#REF!</f>
        <v>#REF!</v>
      </c>
      <c r="I54" s="493" t="e">
        <f>#REF!</f>
        <v>#REF!</v>
      </c>
      <c r="J54" s="8" t="e">
        <f t="shared" si="0"/>
        <v>#REF!</v>
      </c>
      <c r="K54" s="494" t="e">
        <f>#REF!</f>
        <v>#REF!</v>
      </c>
      <c r="L54" s="494" t="e">
        <f>#REF!</f>
        <v>#REF!</v>
      </c>
      <c r="M54" s="93" t="e">
        <f>#REF!</f>
        <v>#REF!</v>
      </c>
      <c r="N54" s="9" t="e">
        <f t="shared" si="1"/>
        <v>#REF!</v>
      </c>
      <c r="R54" s="144"/>
      <c r="AC54" s="116"/>
      <c r="AD54" s="117" t="s">
        <v>148</v>
      </c>
      <c r="AE54" s="117"/>
      <c r="AF54" s="117"/>
      <c r="AG54" s="117"/>
      <c r="AH54" s="117"/>
      <c r="AI54" s="117"/>
      <c r="AJ54" s="117"/>
      <c r="AK54" s="117"/>
      <c r="AL54" s="117"/>
      <c r="AM54" s="118"/>
      <c r="AN54" s="658" t="e">
        <f>SUM(AL47:AL53)</f>
        <v>#REF!</v>
      </c>
      <c r="AP54" s="540" t="e">
        <f>#REF!</f>
        <v>#REF!</v>
      </c>
      <c r="AQ54" s="540" t="e">
        <f>#REF!</f>
        <v>#REF!</v>
      </c>
      <c r="AR54" s="540" t="e">
        <f>#REF!</f>
        <v>#REF!</v>
      </c>
      <c r="AS54" s="540" t="e">
        <f>#REF!</f>
        <v>#REF!</v>
      </c>
      <c r="AT54" s="749"/>
      <c r="AU54" s="750"/>
      <c r="AV54" s="750"/>
      <c r="AW54" s="751"/>
      <c r="AX54" s="538" t="e">
        <f>#REF!</f>
        <v>#REF!</v>
      </c>
      <c r="AY54" s="538" t="e">
        <f>#REF!</f>
        <v>#REF!</v>
      </c>
      <c r="AZ54" s="538" t="e">
        <f>#REF!</f>
        <v>#REF!</v>
      </c>
      <c r="BA54" s="538" t="e">
        <f>#REF!</f>
        <v>#REF!</v>
      </c>
      <c r="BB54" s="538" t="e">
        <f>#REF!</f>
        <v>#REF!</v>
      </c>
      <c r="BC54" s="539"/>
      <c r="BD54" s="538" t="e">
        <f>#REF!</f>
        <v>#REF!</v>
      </c>
      <c r="BE54" s="538" t="e">
        <f>#REF!</f>
        <v>#REF!</v>
      </c>
      <c r="BF54" s="538" t="e">
        <f>#REF!</f>
        <v>#REF!</v>
      </c>
      <c r="BG54" s="538" t="e">
        <f>#REF!</f>
        <v>#REF!</v>
      </c>
      <c r="BH54" s="538" t="e">
        <f>#REF!</f>
        <v>#REF!</v>
      </c>
      <c r="BI54" s="538" t="e">
        <f>#REF!</f>
        <v>#REF!</v>
      </c>
      <c r="BJ54" s="538" t="e">
        <f>#REF!</f>
        <v>#REF!</v>
      </c>
      <c r="BK54" s="538" t="e">
        <f>#REF!</f>
        <v>#REF!</v>
      </c>
      <c r="BL54" s="538" t="e">
        <f>#REF!</f>
        <v>#REF!</v>
      </c>
      <c r="BM54" s="538" t="e">
        <f>#REF!</f>
        <v>#REF!</v>
      </c>
      <c r="BN54" s="538" t="e">
        <f>#REF!</f>
        <v>#REF!</v>
      </c>
      <c r="BO54" s="538" t="e">
        <f>#REF!</f>
        <v>#REF!</v>
      </c>
      <c r="BP54" s="538" t="e">
        <f>#REF!</f>
        <v>#REF!</v>
      </c>
      <c r="BQ54" s="538" t="e">
        <f>#REF!</f>
        <v>#REF!</v>
      </c>
      <c r="BR54" s="538" t="e">
        <f>#REF!</f>
        <v>#REF!</v>
      </c>
      <c r="BS54" s="538" t="e">
        <f>#REF!</f>
        <v>#REF!</v>
      </c>
      <c r="BT54" s="430" t="e">
        <f t="shared" si="2"/>
        <v>#REF!</v>
      </c>
      <c r="BU54" s="430" t="e">
        <f t="shared" si="3"/>
        <v>#REF!</v>
      </c>
      <c r="BV54" s="96"/>
      <c r="BW54" s="183" t="s">
        <v>192</v>
      </c>
      <c r="BX54" s="180"/>
      <c r="BY54" s="508" t="e">
        <f>#REF!</f>
        <v>#REF!</v>
      </c>
      <c r="BZ54" s="508" t="e">
        <f>#REF!</f>
        <v>#REF!</v>
      </c>
      <c r="CA54" s="508" t="e">
        <f>#REF!</f>
        <v>#REF!</v>
      </c>
      <c r="CB54" s="555"/>
      <c r="CC54" s="702" t="e">
        <f>#REF!</f>
        <v>#REF!</v>
      </c>
      <c r="CD54" s="703"/>
      <c r="CE54" s="703"/>
      <c r="CF54" s="703"/>
      <c r="CG54" s="704"/>
      <c r="GO54" s="255"/>
      <c r="GP54" s="317"/>
      <c r="GQ54" s="248"/>
      <c r="GR54" s="248"/>
      <c r="GS54" s="248"/>
      <c r="GT54" s="248"/>
      <c r="GU54" s="248"/>
      <c r="GV54" s="248"/>
      <c r="GW54" s="248"/>
      <c r="GX54" s="248"/>
      <c r="GY54" s="248"/>
      <c r="GZ54" s="248"/>
      <c r="HA54" s="317"/>
      <c r="HB54" s="248"/>
      <c r="HC54" s="248"/>
      <c r="HD54" s="248"/>
      <c r="HE54" s="248"/>
      <c r="HF54" s="248"/>
    </row>
    <row r="55" spans="1:214" ht="15" customHeight="1" thickBot="1" x14ac:dyDescent="0.3">
      <c r="A55" s="93" t="e">
        <f>#REF!</f>
        <v>#REF!</v>
      </c>
      <c r="B55" s="491" t="e">
        <f>#REF!</f>
        <v>#REF!</v>
      </c>
      <c r="C55" s="93" t="e">
        <f>#REF!</f>
        <v>#REF!</v>
      </c>
      <c r="D55" s="93" t="e">
        <f>#REF!</f>
        <v>#REF!</v>
      </c>
      <c r="E55" s="93" t="e">
        <f>#REF!</f>
        <v>#REF!</v>
      </c>
      <c r="F55" s="492" t="e">
        <f>#REF!</f>
        <v>#REF!</v>
      </c>
      <c r="G55" s="492" t="e">
        <f>#REF!</f>
        <v>#REF!</v>
      </c>
      <c r="H55" s="93" t="e">
        <f>#REF!</f>
        <v>#REF!</v>
      </c>
      <c r="I55" s="493" t="e">
        <f>#REF!</f>
        <v>#REF!</v>
      </c>
      <c r="J55" s="8" t="e">
        <f t="shared" si="0"/>
        <v>#REF!</v>
      </c>
      <c r="K55" s="494" t="e">
        <f>#REF!</f>
        <v>#REF!</v>
      </c>
      <c r="L55" s="494" t="e">
        <f>#REF!</f>
        <v>#REF!</v>
      </c>
      <c r="M55" s="93" t="e">
        <f>#REF!</f>
        <v>#REF!</v>
      </c>
      <c r="N55" s="10" t="e">
        <f t="shared" si="1"/>
        <v>#REF!</v>
      </c>
      <c r="AC55" s="146" t="s">
        <v>149</v>
      </c>
      <c r="AD55" s="132"/>
      <c r="AE55" s="132"/>
      <c r="AF55" s="132"/>
      <c r="AG55" s="132"/>
      <c r="AH55" s="147"/>
      <c r="AI55" s="148" t="s">
        <v>150</v>
      </c>
      <c r="AJ55" s="149" t="s">
        <v>109</v>
      </c>
      <c r="AK55" s="150"/>
      <c r="AL55" s="668" t="e">
        <f>IF(AN55=0,0,AN55/F56)</f>
        <v>#REF!</v>
      </c>
      <c r="AM55" s="151"/>
      <c r="AN55" s="669" t="e">
        <f>SUM(AN13:AN54)</f>
        <v>#REF!</v>
      </c>
      <c r="AP55" s="540" t="e">
        <f>#REF!</f>
        <v>#REF!</v>
      </c>
      <c r="AQ55" s="540" t="e">
        <f>#REF!</f>
        <v>#REF!</v>
      </c>
      <c r="AR55" s="540" t="e">
        <f>#REF!</f>
        <v>#REF!</v>
      </c>
      <c r="AS55" s="540" t="e">
        <f>#REF!</f>
        <v>#REF!</v>
      </c>
      <c r="AT55" s="749"/>
      <c r="AU55" s="750"/>
      <c r="AV55" s="750"/>
      <c r="AW55" s="751"/>
      <c r="AX55" s="538" t="e">
        <f>#REF!</f>
        <v>#REF!</v>
      </c>
      <c r="AY55" s="538" t="e">
        <f>#REF!</f>
        <v>#REF!</v>
      </c>
      <c r="AZ55" s="538" t="e">
        <f>#REF!</f>
        <v>#REF!</v>
      </c>
      <c r="BA55" s="538" t="e">
        <f>#REF!</f>
        <v>#REF!</v>
      </c>
      <c r="BB55" s="538" t="e">
        <f>#REF!</f>
        <v>#REF!</v>
      </c>
      <c r="BC55" s="539"/>
      <c r="BD55" s="538" t="e">
        <f>#REF!</f>
        <v>#REF!</v>
      </c>
      <c r="BE55" s="538" t="e">
        <f>#REF!</f>
        <v>#REF!</v>
      </c>
      <c r="BF55" s="538" t="e">
        <f>#REF!</f>
        <v>#REF!</v>
      </c>
      <c r="BG55" s="538" t="e">
        <f>#REF!</f>
        <v>#REF!</v>
      </c>
      <c r="BH55" s="538" t="e">
        <f>#REF!</f>
        <v>#REF!</v>
      </c>
      <c r="BI55" s="538" t="e">
        <f>#REF!</f>
        <v>#REF!</v>
      </c>
      <c r="BJ55" s="538" t="e">
        <f>#REF!</f>
        <v>#REF!</v>
      </c>
      <c r="BK55" s="538" t="e">
        <f>#REF!</f>
        <v>#REF!</v>
      </c>
      <c r="BL55" s="538" t="e">
        <f>#REF!</f>
        <v>#REF!</v>
      </c>
      <c r="BM55" s="538" t="e">
        <f>#REF!</f>
        <v>#REF!</v>
      </c>
      <c r="BN55" s="538" t="e">
        <f>#REF!</f>
        <v>#REF!</v>
      </c>
      <c r="BO55" s="538" t="e">
        <f>#REF!</f>
        <v>#REF!</v>
      </c>
      <c r="BP55" s="538" t="e">
        <f>#REF!</f>
        <v>#REF!</v>
      </c>
      <c r="BQ55" s="538" t="e">
        <f>#REF!</f>
        <v>#REF!</v>
      </c>
      <c r="BR55" s="538" t="e">
        <f>#REF!</f>
        <v>#REF!</v>
      </c>
      <c r="BS55" s="538" t="e">
        <f>#REF!</f>
        <v>#REF!</v>
      </c>
      <c r="BT55" s="430" t="e">
        <f t="shared" si="2"/>
        <v>#REF!</v>
      </c>
      <c r="BU55" s="430" t="e">
        <f t="shared" si="3"/>
        <v>#REF!</v>
      </c>
      <c r="BV55" s="96"/>
      <c r="BW55" s="183" t="s">
        <v>193</v>
      </c>
      <c r="BX55" s="180"/>
      <c r="BY55" s="508" t="e">
        <f>#REF!</f>
        <v>#REF!</v>
      </c>
      <c r="BZ55" s="508" t="e">
        <f>#REF!</f>
        <v>#REF!</v>
      </c>
      <c r="CA55" s="508" t="e">
        <f>#REF!</f>
        <v>#REF!</v>
      </c>
      <c r="CB55" s="555"/>
      <c r="CC55" s="702" t="e">
        <f>#REF!</f>
        <v>#REF!</v>
      </c>
      <c r="CD55" s="703"/>
      <c r="CE55" s="703"/>
      <c r="CF55" s="703"/>
      <c r="CG55" s="704"/>
      <c r="GO55" s="255"/>
      <c r="GP55" s="602" t="e">
        <f>#REF!</f>
        <v>#REF!</v>
      </c>
      <c r="GQ55" s="248" t="s">
        <v>622</v>
      </c>
      <c r="GR55" s="248"/>
      <c r="GS55" s="248"/>
      <c r="GT55" s="248"/>
      <c r="GU55" s="248"/>
      <c r="GV55" s="248"/>
      <c r="GW55" s="248"/>
      <c r="GX55" s="248"/>
      <c r="GY55" s="248"/>
      <c r="GZ55" s="248"/>
      <c r="HA55" s="317"/>
      <c r="HB55" s="248"/>
      <c r="HC55" s="248"/>
      <c r="HD55" s="248"/>
      <c r="HE55" s="248"/>
      <c r="HF55" s="248"/>
    </row>
    <row r="56" spans="1:214" ht="15.75" customHeight="1" thickBot="1" x14ac:dyDescent="0.3">
      <c r="A56" s="644"/>
      <c r="B56" s="644"/>
      <c r="C56" s="644"/>
      <c r="D56" s="738" t="s">
        <v>333</v>
      </c>
      <c r="E56" s="739"/>
      <c r="F56" s="37" t="e">
        <f>SUM(F8:F55)</f>
        <v>#REF!</v>
      </c>
      <c r="G56" s="740"/>
      <c r="H56" s="741"/>
      <c r="I56" s="742"/>
      <c r="J56" s="37" t="e">
        <f>SUM(J8:J55)</f>
        <v>#REF!</v>
      </c>
      <c r="K56" s="38"/>
      <c r="L56" s="38"/>
      <c r="M56" s="38"/>
      <c r="N56" s="12" t="e">
        <f>SUM(N8:N55)</f>
        <v>#REF!</v>
      </c>
      <c r="AC56" s="631"/>
      <c r="AD56" s="632"/>
      <c r="AE56" s="632"/>
      <c r="AF56" s="632"/>
      <c r="AG56" s="632"/>
      <c r="AH56" s="152"/>
      <c r="AI56" s="153" t="s">
        <v>151</v>
      </c>
      <c r="AJ56" s="108"/>
      <c r="AK56" s="154"/>
      <c r="AL56" s="670" t="e">
        <f>IF(AN55=0,0%,AN55/N65)</f>
        <v>#REF!</v>
      </c>
      <c r="AM56" s="118"/>
      <c r="AN56" s="133"/>
      <c r="AP56" s="540" t="e">
        <f>#REF!</f>
        <v>#REF!</v>
      </c>
      <c r="AQ56" s="540" t="e">
        <f>#REF!</f>
        <v>#REF!</v>
      </c>
      <c r="AR56" s="540" t="e">
        <f>#REF!</f>
        <v>#REF!</v>
      </c>
      <c r="AS56" s="540" t="e">
        <f>#REF!</f>
        <v>#REF!</v>
      </c>
      <c r="AT56" s="749"/>
      <c r="AU56" s="750"/>
      <c r="AV56" s="750"/>
      <c r="AW56" s="751"/>
      <c r="AX56" s="538" t="e">
        <f>#REF!</f>
        <v>#REF!</v>
      </c>
      <c r="AY56" s="538" t="e">
        <f>#REF!</f>
        <v>#REF!</v>
      </c>
      <c r="AZ56" s="538" t="e">
        <f>#REF!</f>
        <v>#REF!</v>
      </c>
      <c r="BA56" s="538" t="e">
        <f>#REF!</f>
        <v>#REF!</v>
      </c>
      <c r="BB56" s="538" t="e">
        <f>#REF!</f>
        <v>#REF!</v>
      </c>
      <c r="BC56" s="539"/>
      <c r="BD56" s="538" t="e">
        <f>#REF!</f>
        <v>#REF!</v>
      </c>
      <c r="BE56" s="538" t="e">
        <f>#REF!</f>
        <v>#REF!</v>
      </c>
      <c r="BF56" s="538" t="e">
        <f>#REF!</f>
        <v>#REF!</v>
      </c>
      <c r="BG56" s="538" t="e">
        <f>#REF!</f>
        <v>#REF!</v>
      </c>
      <c r="BH56" s="538" t="e">
        <f>#REF!</f>
        <v>#REF!</v>
      </c>
      <c r="BI56" s="538" t="e">
        <f>#REF!</f>
        <v>#REF!</v>
      </c>
      <c r="BJ56" s="538" t="e">
        <f>#REF!</f>
        <v>#REF!</v>
      </c>
      <c r="BK56" s="538" t="e">
        <f>#REF!</f>
        <v>#REF!</v>
      </c>
      <c r="BL56" s="538" t="e">
        <f>#REF!</f>
        <v>#REF!</v>
      </c>
      <c r="BM56" s="538" t="e">
        <f>#REF!</f>
        <v>#REF!</v>
      </c>
      <c r="BN56" s="538" t="e">
        <f>#REF!</f>
        <v>#REF!</v>
      </c>
      <c r="BO56" s="538" t="e">
        <f>#REF!</f>
        <v>#REF!</v>
      </c>
      <c r="BP56" s="538" t="e">
        <f>#REF!</f>
        <v>#REF!</v>
      </c>
      <c r="BQ56" s="538" t="e">
        <f>#REF!</f>
        <v>#REF!</v>
      </c>
      <c r="BR56" s="538" t="e">
        <f>#REF!</f>
        <v>#REF!</v>
      </c>
      <c r="BS56" s="538" t="e">
        <f>#REF!</f>
        <v>#REF!</v>
      </c>
      <c r="BT56" s="430" t="e">
        <f t="shared" si="2"/>
        <v>#REF!</v>
      </c>
      <c r="BU56" s="430" t="e">
        <f t="shared" si="3"/>
        <v>#REF!</v>
      </c>
      <c r="BV56" s="96"/>
      <c r="BW56" s="183" t="s">
        <v>194</v>
      </c>
      <c r="BX56" s="180"/>
      <c r="BY56" s="508" t="e">
        <f>#REF!</f>
        <v>#REF!</v>
      </c>
      <c r="BZ56" s="508" t="e">
        <f>#REF!</f>
        <v>#REF!</v>
      </c>
      <c r="CA56" s="508" t="e">
        <f>#REF!</f>
        <v>#REF!</v>
      </c>
      <c r="CB56" s="555"/>
      <c r="CC56" s="702" t="e">
        <f>#REF!</f>
        <v>#REF!</v>
      </c>
      <c r="CD56" s="703"/>
      <c r="CE56" s="703"/>
      <c r="CF56" s="703"/>
      <c r="CG56" s="704"/>
      <c r="GO56" s="255"/>
      <c r="GP56" s="248"/>
      <c r="GQ56" s="248"/>
      <c r="GR56" s="248"/>
      <c r="GS56" s="248"/>
      <c r="GT56" s="248"/>
      <c r="GU56" s="248"/>
      <c r="GV56" s="248"/>
      <c r="GW56" s="248"/>
      <c r="GX56" s="248"/>
      <c r="GY56" s="248"/>
      <c r="GZ56" s="248"/>
      <c r="HA56" s="248"/>
      <c r="HB56" s="248"/>
      <c r="HC56" s="248"/>
      <c r="HD56" s="248"/>
      <c r="HE56" s="248"/>
      <c r="HF56" s="248"/>
    </row>
    <row r="57" spans="1:214" ht="15.75" customHeight="1" thickBot="1" x14ac:dyDescent="0.3">
      <c r="A57" s="644"/>
      <c r="B57" s="644"/>
      <c r="C57" s="644"/>
      <c r="D57" s="13" t="s">
        <v>334</v>
      </c>
      <c r="E57" s="14"/>
      <c r="F57" s="14"/>
      <c r="G57" s="15" t="e">
        <f>IF(N57=0,0,N57/SUM($F$8:$F$55))</f>
        <v>#REF!</v>
      </c>
      <c r="H57" s="14" t="s">
        <v>335</v>
      </c>
      <c r="I57" s="16"/>
      <c r="J57" s="743" t="e">
        <f>#REF!</f>
        <v>#REF!</v>
      </c>
      <c r="K57" s="744"/>
      <c r="L57" s="744"/>
      <c r="M57" s="745"/>
      <c r="N57" s="92" t="e">
        <f>#REF!</f>
        <v>#REF!</v>
      </c>
      <c r="AC57" s="119" t="s">
        <v>152</v>
      </c>
      <c r="AD57" s="120"/>
      <c r="AE57" s="120"/>
      <c r="AF57" s="120"/>
      <c r="AG57" s="120"/>
      <c r="AH57" s="120"/>
      <c r="AI57" s="120"/>
      <c r="AJ57" s="136"/>
      <c r="AK57" s="155"/>
      <c r="AL57" s="155"/>
      <c r="AM57" s="127"/>
      <c r="AN57" s="671" t="e">
        <f>N65-AN55</f>
        <v>#REF!</v>
      </c>
      <c r="AP57" s="540" t="e">
        <f>#REF!</f>
        <v>#REF!</v>
      </c>
      <c r="AQ57" s="540" t="e">
        <f>#REF!</f>
        <v>#REF!</v>
      </c>
      <c r="AR57" s="540" t="e">
        <f>#REF!</f>
        <v>#REF!</v>
      </c>
      <c r="AS57" s="540" t="e">
        <f>#REF!</f>
        <v>#REF!</v>
      </c>
      <c r="AT57" s="749"/>
      <c r="AU57" s="750"/>
      <c r="AV57" s="750"/>
      <c r="AW57" s="751"/>
      <c r="AX57" s="538" t="e">
        <f>#REF!</f>
        <v>#REF!</v>
      </c>
      <c r="AY57" s="538" t="e">
        <f>#REF!</f>
        <v>#REF!</v>
      </c>
      <c r="AZ57" s="538" t="e">
        <f>#REF!</f>
        <v>#REF!</v>
      </c>
      <c r="BA57" s="538" t="e">
        <f>#REF!</f>
        <v>#REF!</v>
      </c>
      <c r="BB57" s="538" t="e">
        <f>#REF!</f>
        <v>#REF!</v>
      </c>
      <c r="BC57" s="539"/>
      <c r="BD57" s="538" t="e">
        <f>#REF!</f>
        <v>#REF!</v>
      </c>
      <c r="BE57" s="538" t="e">
        <f>#REF!</f>
        <v>#REF!</v>
      </c>
      <c r="BF57" s="538" t="e">
        <f>#REF!</f>
        <v>#REF!</v>
      </c>
      <c r="BG57" s="538" t="e">
        <f>#REF!</f>
        <v>#REF!</v>
      </c>
      <c r="BH57" s="538" t="e">
        <f>#REF!</f>
        <v>#REF!</v>
      </c>
      <c r="BI57" s="538" t="e">
        <f>#REF!</f>
        <v>#REF!</v>
      </c>
      <c r="BJ57" s="538" t="e">
        <f>#REF!</f>
        <v>#REF!</v>
      </c>
      <c r="BK57" s="538" t="e">
        <f>#REF!</f>
        <v>#REF!</v>
      </c>
      <c r="BL57" s="538" t="e">
        <f>#REF!</f>
        <v>#REF!</v>
      </c>
      <c r="BM57" s="538" t="e">
        <f>#REF!</f>
        <v>#REF!</v>
      </c>
      <c r="BN57" s="538" t="e">
        <f>#REF!</f>
        <v>#REF!</v>
      </c>
      <c r="BO57" s="538" t="e">
        <f>#REF!</f>
        <v>#REF!</v>
      </c>
      <c r="BP57" s="538" t="e">
        <f>#REF!</f>
        <v>#REF!</v>
      </c>
      <c r="BQ57" s="538" t="e">
        <f>#REF!</f>
        <v>#REF!</v>
      </c>
      <c r="BR57" s="538" t="e">
        <f>#REF!</f>
        <v>#REF!</v>
      </c>
      <c r="BS57" s="538" t="e">
        <f>#REF!</f>
        <v>#REF!</v>
      </c>
      <c r="BT57" s="430" t="e">
        <f t="shared" si="2"/>
        <v>#REF!</v>
      </c>
      <c r="BU57" s="430" t="e">
        <f t="shared" si="3"/>
        <v>#REF!</v>
      </c>
      <c r="BV57" s="96"/>
      <c r="BW57" s="183" t="s">
        <v>195</v>
      </c>
      <c r="BX57" s="180"/>
      <c r="BY57" s="508" t="e">
        <f>#REF!</f>
        <v>#REF!</v>
      </c>
      <c r="BZ57" s="508" t="e">
        <f>#REF!</f>
        <v>#REF!</v>
      </c>
      <c r="CA57" s="508" t="e">
        <f>#REF!</f>
        <v>#REF!</v>
      </c>
      <c r="CB57" s="555"/>
      <c r="CC57" s="702" t="e">
        <f>#REF!</f>
        <v>#REF!</v>
      </c>
      <c r="CD57" s="703"/>
      <c r="CE57" s="703"/>
      <c r="CF57" s="703"/>
      <c r="CG57" s="704"/>
      <c r="GO57" s="255"/>
      <c r="GP57" s="602" t="e">
        <f>#REF!</f>
        <v>#REF!</v>
      </c>
      <c r="GQ57" s="966" t="s">
        <v>686</v>
      </c>
      <c r="GR57" s="966"/>
      <c r="GS57" s="966"/>
      <c r="GT57" s="966"/>
      <c r="GU57" s="966"/>
      <c r="GV57" s="966"/>
      <c r="GW57" s="966"/>
      <c r="GX57" s="966"/>
      <c r="GY57" s="966"/>
      <c r="GZ57" s="966"/>
      <c r="HA57" s="966"/>
      <c r="HB57" s="966"/>
      <c r="HC57" s="966"/>
      <c r="HD57" s="966"/>
      <c r="HE57" s="966"/>
      <c r="HF57" s="966"/>
    </row>
    <row r="58" spans="1:214" ht="15.75" customHeight="1" thickBot="1" x14ac:dyDescent="0.3">
      <c r="A58" s="644"/>
      <c r="B58" s="644"/>
      <c r="C58" s="644"/>
      <c r="D58" s="17" t="s">
        <v>334</v>
      </c>
      <c r="E58" s="18"/>
      <c r="F58" s="18"/>
      <c r="G58" s="19" t="e">
        <f>IF(N58=0,0,N58/SUM($F$8:$F$55))</f>
        <v>#REF!</v>
      </c>
      <c r="H58" s="18" t="s">
        <v>335</v>
      </c>
      <c r="I58" s="18"/>
      <c r="J58" s="755" t="e">
        <f>#REF!</f>
        <v>#REF!</v>
      </c>
      <c r="K58" s="756"/>
      <c r="L58" s="756"/>
      <c r="M58" s="757"/>
      <c r="N58" s="92" t="e">
        <f>#REF!</f>
        <v>#REF!</v>
      </c>
      <c r="AC58" s="128" t="s">
        <v>153</v>
      </c>
      <c r="AD58" s="102"/>
      <c r="AE58" s="102"/>
      <c r="AF58" s="102"/>
      <c r="AG58" s="102"/>
      <c r="AH58" s="102"/>
      <c r="AI58" s="102"/>
      <c r="AJ58" s="108"/>
      <c r="AK58" s="156"/>
      <c r="AL58" s="157"/>
      <c r="AM58" s="110"/>
      <c r="AN58" s="111"/>
      <c r="AP58" s="540" t="e">
        <f>#REF!</f>
        <v>#REF!</v>
      </c>
      <c r="AQ58" s="540" t="e">
        <f>#REF!</f>
        <v>#REF!</v>
      </c>
      <c r="AR58" s="540" t="e">
        <f>#REF!</f>
        <v>#REF!</v>
      </c>
      <c r="AS58" s="540" t="e">
        <f>#REF!</f>
        <v>#REF!</v>
      </c>
      <c r="AT58" s="749"/>
      <c r="AU58" s="750"/>
      <c r="AV58" s="750"/>
      <c r="AW58" s="751"/>
      <c r="AX58" s="538" t="e">
        <f>#REF!</f>
        <v>#REF!</v>
      </c>
      <c r="AY58" s="538" t="e">
        <f>#REF!</f>
        <v>#REF!</v>
      </c>
      <c r="AZ58" s="538" t="e">
        <f>#REF!</f>
        <v>#REF!</v>
      </c>
      <c r="BA58" s="538" t="e">
        <f>#REF!</f>
        <v>#REF!</v>
      </c>
      <c r="BB58" s="538" t="e">
        <f>#REF!</f>
        <v>#REF!</v>
      </c>
      <c r="BC58" s="539"/>
      <c r="BD58" s="538" t="e">
        <f>#REF!</f>
        <v>#REF!</v>
      </c>
      <c r="BE58" s="538" t="e">
        <f>#REF!</f>
        <v>#REF!</v>
      </c>
      <c r="BF58" s="538" t="e">
        <f>#REF!</f>
        <v>#REF!</v>
      </c>
      <c r="BG58" s="538" t="e">
        <f>#REF!</f>
        <v>#REF!</v>
      </c>
      <c r="BH58" s="538" t="e">
        <f>#REF!</f>
        <v>#REF!</v>
      </c>
      <c r="BI58" s="538" t="e">
        <f>#REF!</f>
        <v>#REF!</v>
      </c>
      <c r="BJ58" s="538" t="e">
        <f>#REF!</f>
        <v>#REF!</v>
      </c>
      <c r="BK58" s="538" t="e">
        <f>#REF!</f>
        <v>#REF!</v>
      </c>
      <c r="BL58" s="538" t="e">
        <f>#REF!</f>
        <v>#REF!</v>
      </c>
      <c r="BM58" s="538" t="e">
        <f>#REF!</f>
        <v>#REF!</v>
      </c>
      <c r="BN58" s="538" t="e">
        <f>#REF!</f>
        <v>#REF!</v>
      </c>
      <c r="BO58" s="538" t="e">
        <f>#REF!</f>
        <v>#REF!</v>
      </c>
      <c r="BP58" s="538" t="e">
        <f>#REF!</f>
        <v>#REF!</v>
      </c>
      <c r="BQ58" s="538" t="e">
        <f>#REF!</f>
        <v>#REF!</v>
      </c>
      <c r="BR58" s="538" t="e">
        <f>#REF!</f>
        <v>#REF!</v>
      </c>
      <c r="BS58" s="538" t="e">
        <f>#REF!</f>
        <v>#REF!</v>
      </c>
      <c r="BT58" s="430" t="e">
        <f t="shared" si="2"/>
        <v>#REF!</v>
      </c>
      <c r="BU58" s="430" t="e">
        <f t="shared" si="3"/>
        <v>#REF!</v>
      </c>
      <c r="BV58" s="432"/>
      <c r="BW58" s="183" t="s">
        <v>196</v>
      </c>
      <c r="BX58" s="180"/>
      <c r="BY58" s="508" t="e">
        <f>#REF!</f>
        <v>#REF!</v>
      </c>
      <c r="BZ58" s="508" t="e">
        <f>#REF!</f>
        <v>#REF!</v>
      </c>
      <c r="CA58" s="508" t="e">
        <f>#REF!</f>
        <v>#REF!</v>
      </c>
      <c r="CB58" s="555"/>
      <c r="CC58" s="702" t="e">
        <f>#REF!</f>
        <v>#REF!</v>
      </c>
      <c r="CD58" s="703"/>
      <c r="CE58" s="703"/>
      <c r="CF58" s="703"/>
      <c r="CG58" s="704"/>
      <c r="GO58" s="255"/>
      <c r="GP58" s="248"/>
      <c r="GQ58" s="966"/>
      <c r="GR58" s="966"/>
      <c r="GS58" s="966"/>
      <c r="GT58" s="966"/>
      <c r="GU58" s="966"/>
      <c r="GV58" s="966"/>
      <c r="GW58" s="966"/>
      <c r="GX58" s="966"/>
      <c r="GY58" s="966"/>
      <c r="GZ58" s="966"/>
      <c r="HA58" s="966"/>
      <c r="HB58" s="966"/>
      <c r="HC58" s="966"/>
      <c r="HD58" s="966"/>
      <c r="HE58" s="966"/>
      <c r="HF58" s="966"/>
    </row>
    <row r="59" spans="1:214" ht="15.75" customHeight="1" thickBot="1" x14ac:dyDescent="0.3">
      <c r="A59" s="644"/>
      <c r="B59" s="644"/>
      <c r="C59" s="644"/>
      <c r="D59" s="17" t="s">
        <v>334</v>
      </c>
      <c r="E59" s="18"/>
      <c r="F59" s="18"/>
      <c r="G59" s="19" t="e">
        <f>IF(N59=0,0,N59/SUM($F$8:$F$55))</f>
        <v>#REF!</v>
      </c>
      <c r="H59" s="18" t="s">
        <v>335</v>
      </c>
      <c r="I59" s="18"/>
      <c r="J59" s="758" t="e">
        <f>#REF!</f>
        <v>#REF!</v>
      </c>
      <c r="K59" s="759"/>
      <c r="L59" s="759"/>
      <c r="M59" s="760"/>
      <c r="N59" s="92" t="e">
        <f>#REF!</f>
        <v>#REF!</v>
      </c>
      <c r="AC59" s="107"/>
      <c r="AD59" s="736" t="e">
        <f>#REF!</f>
        <v>#REF!</v>
      </c>
      <c r="AE59" s="737">
        <v>0</v>
      </c>
      <c r="AF59" s="737">
        <v>0</v>
      </c>
      <c r="AG59" s="737">
        <v>0</v>
      </c>
      <c r="AH59" s="102"/>
      <c r="AI59" s="102"/>
      <c r="AJ59" s="108" t="s">
        <v>109</v>
      </c>
      <c r="AK59" s="156"/>
      <c r="AL59" s="661" t="e">
        <f>#REF!</f>
        <v>#REF!</v>
      </c>
      <c r="AM59" s="110"/>
      <c r="AN59" s="111"/>
      <c r="AP59" s="540" t="e">
        <f>#REF!</f>
        <v>#REF!</v>
      </c>
      <c r="AQ59" s="540" t="e">
        <f>#REF!</f>
        <v>#REF!</v>
      </c>
      <c r="AR59" s="540" t="e">
        <f>#REF!</f>
        <v>#REF!</v>
      </c>
      <c r="AS59" s="540" t="e">
        <f>#REF!</f>
        <v>#REF!</v>
      </c>
      <c r="AT59" s="749"/>
      <c r="AU59" s="750"/>
      <c r="AV59" s="750"/>
      <c r="AW59" s="751"/>
      <c r="AX59" s="538" t="e">
        <f>#REF!</f>
        <v>#REF!</v>
      </c>
      <c r="AY59" s="538" t="e">
        <f>#REF!</f>
        <v>#REF!</v>
      </c>
      <c r="AZ59" s="538" t="e">
        <f>#REF!</f>
        <v>#REF!</v>
      </c>
      <c r="BA59" s="538" t="e">
        <f>#REF!</f>
        <v>#REF!</v>
      </c>
      <c r="BB59" s="538" t="e">
        <f>#REF!</f>
        <v>#REF!</v>
      </c>
      <c r="BC59" s="539"/>
      <c r="BD59" s="538" t="e">
        <f>#REF!</f>
        <v>#REF!</v>
      </c>
      <c r="BE59" s="538" t="e">
        <f>#REF!</f>
        <v>#REF!</v>
      </c>
      <c r="BF59" s="538" t="e">
        <f>#REF!</f>
        <v>#REF!</v>
      </c>
      <c r="BG59" s="538" t="e">
        <f>#REF!</f>
        <v>#REF!</v>
      </c>
      <c r="BH59" s="538" t="e">
        <f>#REF!</f>
        <v>#REF!</v>
      </c>
      <c r="BI59" s="538" t="e">
        <f>#REF!</f>
        <v>#REF!</v>
      </c>
      <c r="BJ59" s="538" t="e">
        <f>#REF!</f>
        <v>#REF!</v>
      </c>
      <c r="BK59" s="538" t="e">
        <f>#REF!</f>
        <v>#REF!</v>
      </c>
      <c r="BL59" s="538" t="e">
        <f>#REF!</f>
        <v>#REF!</v>
      </c>
      <c r="BM59" s="538" t="e">
        <f>#REF!</f>
        <v>#REF!</v>
      </c>
      <c r="BN59" s="538" t="e">
        <f>#REF!</f>
        <v>#REF!</v>
      </c>
      <c r="BO59" s="538" t="e">
        <f>#REF!</f>
        <v>#REF!</v>
      </c>
      <c r="BP59" s="538" t="e">
        <f>#REF!</f>
        <v>#REF!</v>
      </c>
      <c r="BQ59" s="538" t="e">
        <f>#REF!</f>
        <v>#REF!</v>
      </c>
      <c r="BR59" s="538" t="e">
        <f>#REF!</f>
        <v>#REF!</v>
      </c>
      <c r="BS59" s="538" t="e">
        <f>#REF!</f>
        <v>#REF!</v>
      </c>
      <c r="BT59" s="430" t="e">
        <f t="shared" si="2"/>
        <v>#REF!</v>
      </c>
      <c r="BU59" s="430" t="e">
        <f t="shared" si="3"/>
        <v>#REF!</v>
      </c>
      <c r="BV59" s="96"/>
      <c r="BW59" s="888" t="s">
        <v>7</v>
      </c>
      <c r="BX59" s="888"/>
      <c r="BY59" s="888"/>
      <c r="BZ59" s="888"/>
      <c r="CA59" s="888"/>
      <c r="CB59" s="555"/>
      <c r="CC59" s="702" t="e">
        <f>#REF!</f>
        <v>#REF!</v>
      </c>
      <c r="CD59" s="703"/>
      <c r="CE59" s="703"/>
      <c r="CF59" s="703"/>
      <c r="CG59" s="704"/>
      <c r="GO59" s="255"/>
      <c r="GP59" s="599" t="e">
        <f>#REF!</f>
        <v>#REF!</v>
      </c>
      <c r="GQ59" s="928" t="s">
        <v>59</v>
      </c>
      <c r="GR59" s="928"/>
      <c r="GS59" s="928"/>
      <c r="GT59" s="928"/>
      <c r="GU59" s="928"/>
      <c r="GV59" s="928"/>
      <c r="GW59" s="928"/>
      <c r="GX59" s="928"/>
      <c r="GY59" s="928"/>
      <c r="GZ59" s="928"/>
      <c r="HA59" s="928"/>
      <c r="HB59" s="928"/>
      <c r="HC59" s="928"/>
      <c r="HD59" s="928"/>
      <c r="HE59" s="928"/>
      <c r="HF59" s="928"/>
    </row>
    <row r="60" spans="1:214" ht="16.5" customHeight="1" thickBot="1" x14ac:dyDescent="0.3">
      <c r="A60" s="644"/>
      <c r="B60" s="644"/>
      <c r="C60" s="644"/>
      <c r="D60" s="20" t="s">
        <v>336</v>
      </c>
      <c r="E60" s="18"/>
      <c r="F60" s="18"/>
      <c r="G60" s="21" t="e">
        <f>SUM(G57:G59)</f>
        <v>#REF!</v>
      </c>
      <c r="H60" s="18" t="s">
        <v>337</v>
      </c>
      <c r="I60" s="18"/>
      <c r="J60" s="22"/>
      <c r="K60" s="22"/>
      <c r="L60" s="22"/>
      <c r="M60" s="23"/>
      <c r="N60" s="24" t="e">
        <f>SUM(N57:N59)</f>
        <v>#REF!</v>
      </c>
      <c r="AC60" s="107"/>
      <c r="AD60" s="736" t="e">
        <f>#REF!</f>
        <v>#REF!</v>
      </c>
      <c r="AE60" s="737">
        <v>0</v>
      </c>
      <c r="AF60" s="737">
        <v>0</v>
      </c>
      <c r="AG60" s="737">
        <v>0</v>
      </c>
      <c r="AH60" s="102"/>
      <c r="AI60" s="102"/>
      <c r="AJ60" s="108" t="s">
        <v>109</v>
      </c>
      <c r="AK60" s="156"/>
      <c r="AL60" s="661" t="e">
        <f>#REF!</f>
        <v>#REF!</v>
      </c>
      <c r="AM60" s="110"/>
      <c r="AN60" s="111"/>
      <c r="AP60" s="540" t="e">
        <f>#REF!</f>
        <v>#REF!</v>
      </c>
      <c r="AQ60" s="540" t="e">
        <f>#REF!</f>
        <v>#REF!</v>
      </c>
      <c r="AR60" s="540" t="e">
        <f>#REF!</f>
        <v>#REF!</v>
      </c>
      <c r="AS60" s="540" t="e">
        <f>#REF!</f>
        <v>#REF!</v>
      </c>
      <c r="AT60" s="749"/>
      <c r="AU60" s="750"/>
      <c r="AV60" s="750"/>
      <c r="AW60" s="751"/>
      <c r="AX60" s="538" t="e">
        <f>#REF!</f>
        <v>#REF!</v>
      </c>
      <c r="AY60" s="538" t="e">
        <f>#REF!</f>
        <v>#REF!</v>
      </c>
      <c r="AZ60" s="538" t="e">
        <f>#REF!</f>
        <v>#REF!</v>
      </c>
      <c r="BA60" s="538" t="e">
        <f>#REF!</f>
        <v>#REF!</v>
      </c>
      <c r="BB60" s="538" t="e">
        <f>#REF!</f>
        <v>#REF!</v>
      </c>
      <c r="BC60" s="539"/>
      <c r="BD60" s="538" t="e">
        <f>#REF!</f>
        <v>#REF!</v>
      </c>
      <c r="BE60" s="538" t="e">
        <f>#REF!</f>
        <v>#REF!</v>
      </c>
      <c r="BF60" s="538" t="e">
        <f>#REF!</f>
        <v>#REF!</v>
      </c>
      <c r="BG60" s="538" t="e">
        <f>#REF!</f>
        <v>#REF!</v>
      </c>
      <c r="BH60" s="538" t="e">
        <f>#REF!</f>
        <v>#REF!</v>
      </c>
      <c r="BI60" s="538" t="e">
        <f>#REF!</f>
        <v>#REF!</v>
      </c>
      <c r="BJ60" s="538" t="e">
        <f>#REF!</f>
        <v>#REF!</v>
      </c>
      <c r="BK60" s="538" t="e">
        <f>#REF!</f>
        <v>#REF!</v>
      </c>
      <c r="BL60" s="538" t="e">
        <f>#REF!</f>
        <v>#REF!</v>
      </c>
      <c r="BM60" s="538" t="e">
        <f>#REF!</f>
        <v>#REF!</v>
      </c>
      <c r="BN60" s="538" t="e">
        <f>#REF!</f>
        <v>#REF!</v>
      </c>
      <c r="BO60" s="538" t="e">
        <f>#REF!</f>
        <v>#REF!</v>
      </c>
      <c r="BP60" s="538" t="e">
        <f>#REF!</f>
        <v>#REF!</v>
      </c>
      <c r="BQ60" s="538" t="e">
        <f>#REF!</f>
        <v>#REF!</v>
      </c>
      <c r="BR60" s="538" t="e">
        <f>#REF!</f>
        <v>#REF!</v>
      </c>
      <c r="BS60" s="538" t="e">
        <f>#REF!</f>
        <v>#REF!</v>
      </c>
      <c r="BT60" s="430" t="e">
        <f t="shared" si="2"/>
        <v>#REF!</v>
      </c>
      <c r="BU60" s="430" t="e">
        <f t="shared" si="3"/>
        <v>#REF!</v>
      </c>
      <c r="BV60" s="96"/>
      <c r="BW60" s="183" t="s">
        <v>197</v>
      </c>
      <c r="BX60" s="180"/>
      <c r="BY60" s="508" t="e">
        <f>#REF!</f>
        <v>#REF!</v>
      </c>
      <c r="BZ60" s="508" t="e">
        <f>#REF!</f>
        <v>#REF!</v>
      </c>
      <c r="CA60" s="508" t="e">
        <f>#REF!</f>
        <v>#REF!</v>
      </c>
      <c r="CB60" s="555"/>
      <c r="CC60" s="702" t="e">
        <f>#REF!</f>
        <v>#REF!</v>
      </c>
      <c r="CD60" s="703"/>
      <c r="CE60" s="703"/>
      <c r="CF60" s="703"/>
      <c r="CG60" s="704"/>
      <c r="GO60" s="255"/>
      <c r="GP60" s="248"/>
      <c r="GQ60" s="928"/>
      <c r="GR60" s="928"/>
      <c r="GS60" s="928"/>
      <c r="GT60" s="928"/>
      <c r="GU60" s="928"/>
      <c r="GV60" s="928"/>
      <c r="GW60" s="928"/>
      <c r="GX60" s="928"/>
      <c r="GY60" s="928"/>
      <c r="GZ60" s="928"/>
      <c r="HA60" s="928"/>
      <c r="HB60" s="928"/>
      <c r="HC60" s="928"/>
      <c r="HD60" s="928"/>
      <c r="HE60" s="928"/>
      <c r="HF60" s="928"/>
    </row>
    <row r="61" spans="1:214" ht="16.5" customHeight="1" thickBot="1" x14ac:dyDescent="0.3">
      <c r="A61" s="644"/>
      <c r="B61" s="644"/>
      <c r="C61" s="644"/>
      <c r="D61" s="724" t="s">
        <v>338</v>
      </c>
      <c r="E61" s="725"/>
      <c r="F61" s="725"/>
      <c r="G61" s="734"/>
      <c r="H61" s="725"/>
      <c r="I61" s="725"/>
      <c r="J61" s="725"/>
      <c r="K61" s="725"/>
      <c r="L61" s="725"/>
      <c r="M61" s="735"/>
      <c r="N61" s="25" t="e">
        <f>N56+N60</f>
        <v>#REF!</v>
      </c>
      <c r="AC61" s="107"/>
      <c r="AD61" s="736" t="e">
        <f>#REF!</f>
        <v>#REF!</v>
      </c>
      <c r="AE61" s="737">
        <v>0</v>
      </c>
      <c r="AF61" s="737">
        <v>0</v>
      </c>
      <c r="AG61" s="737">
        <v>0</v>
      </c>
      <c r="AH61" s="102"/>
      <c r="AI61" s="102"/>
      <c r="AJ61" s="108" t="s">
        <v>109</v>
      </c>
      <c r="AK61" s="156"/>
      <c r="AL61" s="661" t="e">
        <f>#REF!</f>
        <v>#REF!</v>
      </c>
      <c r="AM61" s="110"/>
      <c r="AN61" s="111"/>
      <c r="AP61" s="540" t="e">
        <f>#REF!</f>
        <v>#REF!</v>
      </c>
      <c r="AQ61" s="540" t="e">
        <f>#REF!</f>
        <v>#REF!</v>
      </c>
      <c r="AR61" s="540" t="e">
        <f>#REF!</f>
        <v>#REF!</v>
      </c>
      <c r="AS61" s="540" t="e">
        <f>#REF!</f>
        <v>#REF!</v>
      </c>
      <c r="AT61" s="749"/>
      <c r="AU61" s="750"/>
      <c r="AV61" s="750"/>
      <c r="AW61" s="751"/>
      <c r="AX61" s="538" t="e">
        <f>#REF!</f>
        <v>#REF!</v>
      </c>
      <c r="AY61" s="538" t="e">
        <f>#REF!</f>
        <v>#REF!</v>
      </c>
      <c r="AZ61" s="538" t="e">
        <f>#REF!</f>
        <v>#REF!</v>
      </c>
      <c r="BA61" s="538" t="e">
        <f>#REF!</f>
        <v>#REF!</v>
      </c>
      <c r="BB61" s="538" t="e">
        <f>#REF!</f>
        <v>#REF!</v>
      </c>
      <c r="BC61" s="539"/>
      <c r="BD61" s="538" t="e">
        <f>#REF!</f>
        <v>#REF!</v>
      </c>
      <c r="BE61" s="538" t="e">
        <f>#REF!</f>
        <v>#REF!</v>
      </c>
      <c r="BF61" s="538" t="e">
        <f>#REF!</f>
        <v>#REF!</v>
      </c>
      <c r="BG61" s="538" t="e">
        <f>#REF!</f>
        <v>#REF!</v>
      </c>
      <c r="BH61" s="538" t="e">
        <f>#REF!</f>
        <v>#REF!</v>
      </c>
      <c r="BI61" s="538" t="e">
        <f>#REF!</f>
        <v>#REF!</v>
      </c>
      <c r="BJ61" s="538" t="e">
        <f>#REF!</f>
        <v>#REF!</v>
      </c>
      <c r="BK61" s="538" t="e">
        <f>#REF!</f>
        <v>#REF!</v>
      </c>
      <c r="BL61" s="538" t="e">
        <f>#REF!</f>
        <v>#REF!</v>
      </c>
      <c r="BM61" s="538" t="e">
        <f>#REF!</f>
        <v>#REF!</v>
      </c>
      <c r="BN61" s="538" t="e">
        <f>#REF!</f>
        <v>#REF!</v>
      </c>
      <c r="BO61" s="538" t="e">
        <f>#REF!</f>
        <v>#REF!</v>
      </c>
      <c r="BP61" s="538" t="e">
        <f>#REF!</f>
        <v>#REF!</v>
      </c>
      <c r="BQ61" s="538" t="e">
        <f>#REF!</f>
        <v>#REF!</v>
      </c>
      <c r="BR61" s="538" t="e">
        <f>#REF!</f>
        <v>#REF!</v>
      </c>
      <c r="BS61" s="538" t="e">
        <f>#REF!</f>
        <v>#REF!</v>
      </c>
      <c r="BT61" s="430" t="e">
        <f t="shared" si="2"/>
        <v>#REF!</v>
      </c>
      <c r="BU61" s="430" t="e">
        <f t="shared" si="3"/>
        <v>#REF!</v>
      </c>
      <c r="BV61" s="96"/>
      <c r="BW61" s="183" t="s">
        <v>198</v>
      </c>
      <c r="BX61" s="180"/>
      <c r="BY61" s="508" t="e">
        <f>#REF!</f>
        <v>#REF!</v>
      </c>
      <c r="BZ61" s="508" t="e">
        <f>#REF!</f>
        <v>#REF!</v>
      </c>
      <c r="CA61" s="508" t="e">
        <f>#REF!</f>
        <v>#REF!</v>
      </c>
      <c r="CB61" s="555"/>
      <c r="CC61" s="702" t="e">
        <f>#REF!</f>
        <v>#REF!</v>
      </c>
      <c r="CD61" s="703"/>
      <c r="CE61" s="703"/>
      <c r="CF61" s="703"/>
      <c r="CG61" s="704"/>
      <c r="GO61" s="255"/>
      <c r="GP61" s="593" t="e">
        <f>#REF!</f>
        <v>#REF!</v>
      </c>
      <c r="GQ61" s="248" t="s">
        <v>695</v>
      </c>
      <c r="GR61" s="506"/>
      <c r="GS61" s="506"/>
      <c r="GT61" s="506"/>
      <c r="GU61" s="506"/>
      <c r="GV61" s="506"/>
      <c r="GW61" s="506"/>
      <c r="GX61" s="506"/>
      <c r="GY61" s="506"/>
      <c r="GZ61" s="506"/>
      <c r="HA61" s="506"/>
      <c r="HB61" s="506"/>
      <c r="HC61" s="506"/>
      <c r="HD61" s="259"/>
      <c r="HE61" s="259"/>
      <c r="HF61" s="259"/>
    </row>
    <row r="62" spans="1:214" ht="16.5" customHeight="1" thickBot="1" x14ac:dyDescent="0.3">
      <c r="A62" s="644"/>
      <c r="B62" s="644"/>
      <c r="C62" s="644"/>
      <c r="D62" s="26" t="s">
        <v>339</v>
      </c>
      <c r="E62" s="27"/>
      <c r="F62" s="27"/>
      <c r="G62" s="27"/>
      <c r="H62" s="27"/>
      <c r="I62" s="27"/>
      <c r="J62" s="27"/>
      <c r="K62" s="28"/>
      <c r="L62" s="28" t="s">
        <v>340</v>
      </c>
      <c r="M62" s="91" t="e">
        <f>#REF!</f>
        <v>#REF!</v>
      </c>
      <c r="N62" s="24" t="e">
        <f>+N61*-M62</f>
        <v>#REF!</v>
      </c>
      <c r="AC62" s="107"/>
      <c r="AD62" s="736" t="e">
        <f>#REF!</f>
        <v>#REF!</v>
      </c>
      <c r="AE62" s="737">
        <v>0</v>
      </c>
      <c r="AF62" s="737">
        <v>0</v>
      </c>
      <c r="AG62" s="737">
        <v>0</v>
      </c>
      <c r="AH62" s="102"/>
      <c r="AI62" s="102"/>
      <c r="AJ62" s="108" t="s">
        <v>109</v>
      </c>
      <c r="AK62" s="156"/>
      <c r="AL62" s="661" t="e">
        <f>#REF!</f>
        <v>#REF!</v>
      </c>
      <c r="AM62" s="110"/>
      <c r="AN62" s="115"/>
      <c r="AP62" s="540" t="e">
        <f>#REF!</f>
        <v>#REF!</v>
      </c>
      <c r="AQ62" s="540" t="e">
        <f>#REF!</f>
        <v>#REF!</v>
      </c>
      <c r="AR62" s="540" t="e">
        <f>#REF!</f>
        <v>#REF!</v>
      </c>
      <c r="AS62" s="540" t="e">
        <f>#REF!</f>
        <v>#REF!</v>
      </c>
      <c r="AT62" s="749"/>
      <c r="AU62" s="750"/>
      <c r="AV62" s="750"/>
      <c r="AW62" s="751"/>
      <c r="AX62" s="538" t="e">
        <f>#REF!</f>
        <v>#REF!</v>
      </c>
      <c r="AY62" s="538" t="e">
        <f>#REF!</f>
        <v>#REF!</v>
      </c>
      <c r="AZ62" s="538" t="e">
        <f>#REF!</f>
        <v>#REF!</v>
      </c>
      <c r="BA62" s="538" t="e">
        <f>#REF!</f>
        <v>#REF!</v>
      </c>
      <c r="BB62" s="538" t="e">
        <f>#REF!</f>
        <v>#REF!</v>
      </c>
      <c r="BC62" s="539"/>
      <c r="BD62" s="538" t="e">
        <f>#REF!</f>
        <v>#REF!</v>
      </c>
      <c r="BE62" s="538" t="e">
        <f>#REF!</f>
        <v>#REF!</v>
      </c>
      <c r="BF62" s="538" t="e">
        <f>#REF!</f>
        <v>#REF!</v>
      </c>
      <c r="BG62" s="538" t="e">
        <f>#REF!</f>
        <v>#REF!</v>
      </c>
      <c r="BH62" s="538" t="e">
        <f>#REF!</f>
        <v>#REF!</v>
      </c>
      <c r="BI62" s="538" t="e">
        <f>#REF!</f>
        <v>#REF!</v>
      </c>
      <c r="BJ62" s="538" t="e">
        <f>#REF!</f>
        <v>#REF!</v>
      </c>
      <c r="BK62" s="538" t="e">
        <f>#REF!</f>
        <v>#REF!</v>
      </c>
      <c r="BL62" s="538" t="e">
        <f>#REF!</f>
        <v>#REF!</v>
      </c>
      <c r="BM62" s="538" t="e">
        <f>#REF!</f>
        <v>#REF!</v>
      </c>
      <c r="BN62" s="538" t="e">
        <f>#REF!</f>
        <v>#REF!</v>
      </c>
      <c r="BO62" s="538" t="e">
        <f>#REF!</f>
        <v>#REF!</v>
      </c>
      <c r="BP62" s="538" t="e">
        <f>#REF!</f>
        <v>#REF!</v>
      </c>
      <c r="BQ62" s="538" t="e">
        <f>#REF!</f>
        <v>#REF!</v>
      </c>
      <c r="BR62" s="538" t="e">
        <f>#REF!</f>
        <v>#REF!</v>
      </c>
      <c r="BS62" s="538" t="e">
        <f>#REF!</f>
        <v>#REF!</v>
      </c>
      <c r="BT62" s="430" t="e">
        <f t="shared" si="2"/>
        <v>#REF!</v>
      </c>
      <c r="BU62" s="430" t="e">
        <f t="shared" si="3"/>
        <v>#REF!</v>
      </c>
      <c r="BV62" s="96"/>
      <c r="BW62" s="183" t="s">
        <v>199</v>
      </c>
      <c r="BX62" s="180"/>
      <c r="BY62" s="508" t="e">
        <f>#REF!</f>
        <v>#REF!</v>
      </c>
      <c r="BZ62" s="508" t="e">
        <f>#REF!</f>
        <v>#REF!</v>
      </c>
      <c r="CA62" s="508" t="e">
        <f>#REF!</f>
        <v>#REF!</v>
      </c>
      <c r="CB62" s="555"/>
      <c r="CC62" s="702" t="e">
        <f>#REF!</f>
        <v>#REF!</v>
      </c>
      <c r="CD62" s="703"/>
      <c r="CE62" s="703"/>
      <c r="CF62" s="703"/>
      <c r="CG62" s="704"/>
      <c r="GO62" s="255"/>
      <c r="HD62" s="259"/>
      <c r="HE62" s="259"/>
      <c r="HF62" s="259"/>
    </row>
    <row r="63" spans="1:214" ht="16.5" customHeight="1" thickBot="1" x14ac:dyDescent="0.3">
      <c r="A63" s="644"/>
      <c r="B63" s="644"/>
      <c r="C63" s="644"/>
      <c r="D63" s="521" t="s">
        <v>341</v>
      </c>
      <c r="E63" s="522"/>
      <c r="F63" s="522"/>
      <c r="G63" s="522"/>
      <c r="H63" s="522"/>
      <c r="I63" s="522"/>
      <c r="J63" s="522"/>
      <c r="K63" s="522"/>
      <c r="L63" s="522"/>
      <c r="M63" s="523" t="s">
        <v>797</v>
      </c>
      <c r="N63" s="90" t="e">
        <f>#REF!</f>
        <v>#REF!</v>
      </c>
      <c r="AC63" s="158" t="s">
        <v>154</v>
      </c>
      <c r="AD63" s="159"/>
      <c r="AE63" s="159"/>
      <c r="AF63" s="159"/>
      <c r="AG63" s="159"/>
      <c r="AH63" s="160"/>
      <c r="AI63" s="161" t="s">
        <v>155</v>
      </c>
      <c r="AJ63" s="161"/>
      <c r="AK63" s="162"/>
      <c r="AL63" s="163" t="e">
        <f>IF(AN63=0,0,AN57/AN63)</f>
        <v>#REF!</v>
      </c>
      <c r="AM63" s="164"/>
      <c r="AN63" s="672" t="e">
        <f>SUM(AL59:AL62)</f>
        <v>#REF!</v>
      </c>
      <c r="AP63" s="540" t="e">
        <f>#REF!</f>
        <v>#REF!</v>
      </c>
      <c r="AQ63" s="540" t="e">
        <f>#REF!</f>
        <v>#REF!</v>
      </c>
      <c r="AR63" s="540" t="e">
        <f>#REF!</f>
        <v>#REF!</v>
      </c>
      <c r="AS63" s="540" t="e">
        <f>#REF!</f>
        <v>#REF!</v>
      </c>
      <c r="AT63" s="749"/>
      <c r="AU63" s="750"/>
      <c r="AV63" s="750"/>
      <c r="AW63" s="751"/>
      <c r="AX63" s="538" t="e">
        <f>#REF!</f>
        <v>#REF!</v>
      </c>
      <c r="AY63" s="538" t="e">
        <f>#REF!</f>
        <v>#REF!</v>
      </c>
      <c r="AZ63" s="538" t="e">
        <f>#REF!</f>
        <v>#REF!</v>
      </c>
      <c r="BA63" s="538" t="e">
        <f>#REF!</f>
        <v>#REF!</v>
      </c>
      <c r="BB63" s="538" t="e">
        <f>#REF!</f>
        <v>#REF!</v>
      </c>
      <c r="BC63" s="539"/>
      <c r="BD63" s="538" t="e">
        <f>#REF!</f>
        <v>#REF!</v>
      </c>
      <c r="BE63" s="538" t="e">
        <f>#REF!</f>
        <v>#REF!</v>
      </c>
      <c r="BF63" s="538" t="e">
        <f>#REF!</f>
        <v>#REF!</v>
      </c>
      <c r="BG63" s="538" t="e">
        <f>#REF!</f>
        <v>#REF!</v>
      </c>
      <c r="BH63" s="538" t="e">
        <f>#REF!</f>
        <v>#REF!</v>
      </c>
      <c r="BI63" s="538" t="e">
        <f>#REF!</f>
        <v>#REF!</v>
      </c>
      <c r="BJ63" s="538" t="e">
        <f>#REF!</f>
        <v>#REF!</v>
      </c>
      <c r="BK63" s="538" t="e">
        <f>#REF!</f>
        <v>#REF!</v>
      </c>
      <c r="BL63" s="538" t="e">
        <f>#REF!</f>
        <v>#REF!</v>
      </c>
      <c r="BM63" s="538" t="e">
        <f>#REF!</f>
        <v>#REF!</v>
      </c>
      <c r="BN63" s="538" t="e">
        <f>#REF!</f>
        <v>#REF!</v>
      </c>
      <c r="BO63" s="538" t="e">
        <f>#REF!</f>
        <v>#REF!</v>
      </c>
      <c r="BP63" s="538" t="e">
        <f>#REF!</f>
        <v>#REF!</v>
      </c>
      <c r="BQ63" s="538" t="e">
        <f>#REF!</f>
        <v>#REF!</v>
      </c>
      <c r="BR63" s="538" t="e">
        <f>#REF!</f>
        <v>#REF!</v>
      </c>
      <c r="BS63" s="538" t="e">
        <f>#REF!</f>
        <v>#REF!</v>
      </c>
      <c r="BT63" s="430" t="e">
        <f t="shared" si="2"/>
        <v>#REF!</v>
      </c>
      <c r="BU63" s="430" t="e">
        <f t="shared" si="3"/>
        <v>#REF!</v>
      </c>
      <c r="BV63" s="96"/>
      <c r="BW63" s="183" t="s">
        <v>200</v>
      </c>
      <c r="BX63" s="180"/>
      <c r="BY63" s="508" t="e">
        <f>#REF!</f>
        <v>#REF!</v>
      </c>
      <c r="BZ63" s="508" t="e">
        <f>#REF!</f>
        <v>#REF!</v>
      </c>
      <c r="CA63" s="508" t="e">
        <f>#REF!</f>
        <v>#REF!</v>
      </c>
      <c r="CB63" s="555"/>
      <c r="CC63" s="702" t="e">
        <f>#REF!</f>
        <v>#REF!</v>
      </c>
      <c r="CD63" s="703"/>
      <c r="CE63" s="703"/>
      <c r="CF63" s="703"/>
      <c r="CG63" s="704"/>
      <c r="GP63" s="593" t="e">
        <f>#REF!</f>
        <v>#REF!</v>
      </c>
      <c r="GQ63" s="1050" t="s">
        <v>781</v>
      </c>
      <c r="GR63" s="1051"/>
      <c r="GS63" s="1051"/>
      <c r="GT63" s="1051"/>
      <c r="GU63" s="1051"/>
      <c r="GV63" s="1051"/>
      <c r="GW63" s="1051"/>
      <c r="GX63" s="1051"/>
      <c r="GY63" s="1051"/>
      <c r="GZ63" s="1051"/>
      <c r="HA63" s="1051"/>
      <c r="HB63" s="1051"/>
      <c r="HC63" s="1051"/>
      <c r="HD63" s="1051"/>
      <c r="HE63" s="1051"/>
      <c r="HF63" s="1051"/>
    </row>
    <row r="64" spans="1:214" ht="16.5" customHeight="1" thickTop="1" thickBot="1" x14ac:dyDescent="0.3">
      <c r="A64" s="644"/>
      <c r="B64" s="644"/>
      <c r="C64" s="644"/>
      <c r="D64" s="724" t="s">
        <v>342</v>
      </c>
      <c r="E64" s="725"/>
      <c r="F64" s="725"/>
      <c r="G64" s="725"/>
      <c r="H64" s="725"/>
      <c r="I64" s="725"/>
      <c r="J64" s="725"/>
      <c r="K64" s="725"/>
      <c r="L64" s="725"/>
      <c r="M64" s="735"/>
      <c r="N64" s="25" t="e">
        <f>N61+N62+N63</f>
        <v>#REF!</v>
      </c>
      <c r="AC64" s="638" t="s">
        <v>156</v>
      </c>
      <c r="AD64" s="639"/>
      <c r="AE64" s="639"/>
      <c r="AF64" s="639"/>
      <c r="AG64" s="639"/>
      <c r="AH64" s="639"/>
      <c r="AI64" s="639"/>
      <c r="AJ64" s="639"/>
      <c r="AK64" s="639"/>
      <c r="AL64" s="639"/>
      <c r="AM64" s="640"/>
      <c r="AN64" s="673" t="e">
        <f>AN57-AN63</f>
        <v>#REF!</v>
      </c>
      <c r="AP64" s="540" t="e">
        <f>#REF!</f>
        <v>#REF!</v>
      </c>
      <c r="AQ64" s="540" t="e">
        <f>#REF!</f>
        <v>#REF!</v>
      </c>
      <c r="AR64" s="540" t="e">
        <f>#REF!</f>
        <v>#REF!</v>
      </c>
      <c r="AS64" s="540" t="e">
        <f>#REF!</f>
        <v>#REF!</v>
      </c>
      <c r="AT64" s="749"/>
      <c r="AU64" s="750"/>
      <c r="AV64" s="750"/>
      <c r="AW64" s="751"/>
      <c r="AX64" s="538" t="e">
        <f>#REF!</f>
        <v>#REF!</v>
      </c>
      <c r="AY64" s="538" t="e">
        <f>#REF!</f>
        <v>#REF!</v>
      </c>
      <c r="AZ64" s="538" t="e">
        <f>#REF!</f>
        <v>#REF!</v>
      </c>
      <c r="BA64" s="538" t="e">
        <f>#REF!</f>
        <v>#REF!</v>
      </c>
      <c r="BB64" s="538" t="e">
        <f>#REF!</f>
        <v>#REF!</v>
      </c>
      <c r="BC64" s="539"/>
      <c r="BD64" s="538" t="e">
        <f>#REF!</f>
        <v>#REF!</v>
      </c>
      <c r="BE64" s="538" t="e">
        <f>#REF!</f>
        <v>#REF!</v>
      </c>
      <c r="BF64" s="538" t="e">
        <f>#REF!</f>
        <v>#REF!</v>
      </c>
      <c r="BG64" s="538" t="e">
        <f>#REF!</f>
        <v>#REF!</v>
      </c>
      <c r="BH64" s="538" t="e">
        <f>#REF!</f>
        <v>#REF!</v>
      </c>
      <c r="BI64" s="538" t="e">
        <f>#REF!</f>
        <v>#REF!</v>
      </c>
      <c r="BJ64" s="538" t="e">
        <f>#REF!</f>
        <v>#REF!</v>
      </c>
      <c r="BK64" s="538" t="e">
        <f>#REF!</f>
        <v>#REF!</v>
      </c>
      <c r="BL64" s="538" t="e">
        <f>#REF!</f>
        <v>#REF!</v>
      </c>
      <c r="BM64" s="538" t="e">
        <f>#REF!</f>
        <v>#REF!</v>
      </c>
      <c r="BN64" s="538" t="e">
        <f>#REF!</f>
        <v>#REF!</v>
      </c>
      <c r="BO64" s="538" t="e">
        <f>#REF!</f>
        <v>#REF!</v>
      </c>
      <c r="BP64" s="538" t="e">
        <f>#REF!</f>
        <v>#REF!</v>
      </c>
      <c r="BQ64" s="538" t="e">
        <f>#REF!</f>
        <v>#REF!</v>
      </c>
      <c r="BR64" s="538" t="e">
        <f>#REF!</f>
        <v>#REF!</v>
      </c>
      <c r="BS64" s="538" t="e">
        <f>#REF!</f>
        <v>#REF!</v>
      </c>
      <c r="BT64" s="430" t="e">
        <f t="shared" si="2"/>
        <v>#REF!</v>
      </c>
      <c r="BU64" s="430" t="e">
        <f t="shared" si="3"/>
        <v>#REF!</v>
      </c>
      <c r="BV64" s="96"/>
      <c r="BW64" s="183" t="s">
        <v>201</v>
      </c>
      <c r="BX64" s="180"/>
      <c r="BY64" s="508" t="e">
        <f>#REF!</f>
        <v>#REF!</v>
      </c>
      <c r="BZ64" s="508" t="e">
        <f>#REF!</f>
        <v>#REF!</v>
      </c>
      <c r="CA64" s="508" t="e">
        <f>#REF!</f>
        <v>#REF!</v>
      </c>
      <c r="CB64" s="555"/>
      <c r="CC64" s="702" t="e">
        <f>#REF!</f>
        <v>#REF!</v>
      </c>
      <c r="CD64" s="703"/>
      <c r="CE64" s="703"/>
      <c r="CF64" s="703"/>
      <c r="CG64" s="704"/>
      <c r="GP64" s="652"/>
      <c r="GQ64" s="1051"/>
      <c r="GR64" s="1051"/>
      <c r="GS64" s="1051"/>
      <c r="GT64" s="1051"/>
      <c r="GU64" s="1051"/>
      <c r="GV64" s="1051"/>
      <c r="GW64" s="1051"/>
      <c r="GX64" s="1051"/>
      <c r="GY64" s="1051"/>
      <c r="GZ64" s="1051"/>
      <c r="HA64" s="1051"/>
      <c r="HB64" s="1051"/>
      <c r="HC64" s="1051"/>
      <c r="HD64" s="1051"/>
      <c r="HE64" s="1051"/>
      <c r="HF64" s="1051"/>
    </row>
    <row r="65" spans="1:256" ht="15.75" customHeight="1" thickBot="1" x14ac:dyDescent="0.3">
      <c r="A65" s="524" t="s">
        <v>772</v>
      </c>
      <c r="B65" s="644"/>
      <c r="C65" s="644"/>
      <c r="D65" s="724" t="s">
        <v>343</v>
      </c>
      <c r="E65" s="725"/>
      <c r="F65" s="725"/>
      <c r="G65" s="725"/>
      <c r="H65" s="725"/>
      <c r="I65" s="725"/>
      <c r="J65" s="725"/>
      <c r="K65" s="725"/>
      <c r="L65" s="725"/>
      <c r="M65" s="726"/>
      <c r="N65" s="674" t="e">
        <f>N56*12+N60*12+(N62+N63)*12</f>
        <v>#REF!</v>
      </c>
      <c r="AC65" s="633"/>
      <c r="AD65" s="633"/>
      <c r="AE65" s="633"/>
      <c r="AF65" s="633"/>
      <c r="AG65" s="633"/>
      <c r="AH65" s="634"/>
      <c r="AI65" s="635"/>
      <c r="AJ65" s="635"/>
      <c r="AK65" s="635"/>
      <c r="AL65" s="636"/>
      <c r="AM65" s="633"/>
      <c r="AN65" s="637"/>
      <c r="AP65" s="540" t="e">
        <f>#REF!</f>
        <v>#REF!</v>
      </c>
      <c r="AQ65" s="540" t="e">
        <f>#REF!</f>
        <v>#REF!</v>
      </c>
      <c r="AR65" s="540" t="e">
        <f>#REF!</f>
        <v>#REF!</v>
      </c>
      <c r="AS65" s="540" t="e">
        <f>#REF!</f>
        <v>#REF!</v>
      </c>
      <c r="AT65" s="749"/>
      <c r="AU65" s="750"/>
      <c r="AV65" s="750"/>
      <c r="AW65" s="751"/>
      <c r="AX65" s="538" t="e">
        <f>#REF!</f>
        <v>#REF!</v>
      </c>
      <c r="AY65" s="538" t="e">
        <f>#REF!</f>
        <v>#REF!</v>
      </c>
      <c r="AZ65" s="538" t="e">
        <f>#REF!</f>
        <v>#REF!</v>
      </c>
      <c r="BA65" s="538" t="e">
        <f>#REF!</f>
        <v>#REF!</v>
      </c>
      <c r="BB65" s="538" t="e">
        <f>#REF!</f>
        <v>#REF!</v>
      </c>
      <c r="BC65" s="539"/>
      <c r="BD65" s="538" t="e">
        <f>#REF!</f>
        <v>#REF!</v>
      </c>
      <c r="BE65" s="538" t="e">
        <f>#REF!</f>
        <v>#REF!</v>
      </c>
      <c r="BF65" s="538" t="e">
        <f>#REF!</f>
        <v>#REF!</v>
      </c>
      <c r="BG65" s="538" t="e">
        <f>#REF!</f>
        <v>#REF!</v>
      </c>
      <c r="BH65" s="538" t="e">
        <f>#REF!</f>
        <v>#REF!</v>
      </c>
      <c r="BI65" s="538" t="e">
        <f>#REF!</f>
        <v>#REF!</v>
      </c>
      <c r="BJ65" s="538" t="e">
        <f>#REF!</f>
        <v>#REF!</v>
      </c>
      <c r="BK65" s="538" t="e">
        <f>#REF!</f>
        <v>#REF!</v>
      </c>
      <c r="BL65" s="538" t="e">
        <f>#REF!</f>
        <v>#REF!</v>
      </c>
      <c r="BM65" s="538" t="e">
        <f>#REF!</f>
        <v>#REF!</v>
      </c>
      <c r="BN65" s="538" t="e">
        <f>#REF!</f>
        <v>#REF!</v>
      </c>
      <c r="BO65" s="538" t="e">
        <f>#REF!</f>
        <v>#REF!</v>
      </c>
      <c r="BP65" s="538" t="e">
        <f>#REF!</f>
        <v>#REF!</v>
      </c>
      <c r="BQ65" s="538" t="e">
        <f>#REF!</f>
        <v>#REF!</v>
      </c>
      <c r="BR65" s="538" t="e">
        <f>#REF!</f>
        <v>#REF!</v>
      </c>
      <c r="BS65" s="538" t="e">
        <f>#REF!</f>
        <v>#REF!</v>
      </c>
      <c r="BT65" s="430" t="e">
        <f t="shared" si="2"/>
        <v>#REF!</v>
      </c>
      <c r="BU65" s="430" t="e">
        <f t="shared" si="3"/>
        <v>#REF!</v>
      </c>
      <c r="BV65" s="96"/>
      <c r="BW65" s="183" t="s">
        <v>202</v>
      </c>
      <c r="BX65" s="180"/>
      <c r="BY65" s="508" t="e">
        <f>#REF!</f>
        <v>#REF!</v>
      </c>
      <c r="BZ65" s="508" t="e">
        <f>#REF!</f>
        <v>#REF!</v>
      </c>
      <c r="CA65" s="508" t="e">
        <f>#REF!</f>
        <v>#REF!</v>
      </c>
      <c r="CB65" s="555"/>
      <c r="CC65" s="702" t="e">
        <f>#REF!</f>
        <v>#REF!</v>
      </c>
      <c r="CD65" s="703"/>
      <c r="CE65" s="703"/>
      <c r="CF65" s="703"/>
      <c r="CG65" s="704"/>
      <c r="GP65" s="506"/>
      <c r="GQ65" s="1051"/>
      <c r="GR65" s="1051"/>
      <c r="GS65" s="1051"/>
      <c r="GT65" s="1051"/>
      <c r="GU65" s="1051"/>
      <c r="GV65" s="1051"/>
      <c r="GW65" s="1051"/>
      <c r="GX65" s="1051"/>
      <c r="GY65" s="1051"/>
      <c r="GZ65" s="1051"/>
      <c r="HA65" s="1051"/>
      <c r="HB65" s="1051"/>
      <c r="HC65" s="1051"/>
      <c r="HD65" s="1051"/>
      <c r="HE65" s="1051"/>
      <c r="HF65" s="1051"/>
    </row>
    <row r="66" spans="1:256" ht="15.75" customHeight="1" thickBot="1" x14ac:dyDescent="0.3">
      <c r="A66" s="644" t="e">
        <f>#REF!</f>
        <v>#REF!</v>
      </c>
      <c r="B66" s="727" t="e">
        <f>#REF!</f>
        <v>#REF!</v>
      </c>
      <c r="C66" s="727"/>
      <c r="D66" s="644"/>
      <c r="E66" s="644"/>
      <c r="F66" s="644"/>
      <c r="G66" s="644"/>
      <c r="H66" s="644"/>
      <c r="I66" s="644"/>
      <c r="J66" s="644"/>
      <c r="K66" s="644"/>
      <c r="L66" s="644"/>
      <c r="M66" s="644"/>
      <c r="N66" s="644"/>
      <c r="AC66" s="633"/>
      <c r="AD66" s="633"/>
      <c r="AE66" s="633"/>
      <c r="AF66" s="633"/>
      <c r="AG66" s="633"/>
      <c r="AH66" s="633"/>
      <c r="AI66" s="633"/>
      <c r="AJ66" s="633"/>
      <c r="AK66" s="633"/>
      <c r="AL66" s="633"/>
      <c r="AM66" s="633"/>
      <c r="AN66" s="637"/>
      <c r="AP66" s="540" t="e">
        <f>#REF!</f>
        <v>#REF!</v>
      </c>
      <c r="AQ66" s="540" t="e">
        <f>#REF!</f>
        <v>#REF!</v>
      </c>
      <c r="AR66" s="540" t="e">
        <f>#REF!</f>
        <v>#REF!</v>
      </c>
      <c r="AS66" s="540" t="e">
        <f>#REF!</f>
        <v>#REF!</v>
      </c>
      <c r="AT66" s="749"/>
      <c r="AU66" s="750"/>
      <c r="AV66" s="750"/>
      <c r="AW66" s="751"/>
      <c r="AX66" s="538" t="e">
        <f>#REF!</f>
        <v>#REF!</v>
      </c>
      <c r="AY66" s="538" t="e">
        <f>#REF!</f>
        <v>#REF!</v>
      </c>
      <c r="AZ66" s="538" t="e">
        <f>#REF!</f>
        <v>#REF!</v>
      </c>
      <c r="BA66" s="538" t="e">
        <f>#REF!</f>
        <v>#REF!</v>
      </c>
      <c r="BB66" s="538" t="e">
        <f>#REF!</f>
        <v>#REF!</v>
      </c>
      <c r="BC66" s="539"/>
      <c r="BD66" s="538" t="e">
        <f>#REF!</f>
        <v>#REF!</v>
      </c>
      <c r="BE66" s="538" t="e">
        <f>#REF!</f>
        <v>#REF!</v>
      </c>
      <c r="BF66" s="538" t="e">
        <f>#REF!</f>
        <v>#REF!</v>
      </c>
      <c r="BG66" s="538" t="e">
        <f>#REF!</f>
        <v>#REF!</v>
      </c>
      <c r="BH66" s="538" t="e">
        <f>#REF!</f>
        <v>#REF!</v>
      </c>
      <c r="BI66" s="538" t="e">
        <f>#REF!</f>
        <v>#REF!</v>
      </c>
      <c r="BJ66" s="538" t="e">
        <f>#REF!</f>
        <v>#REF!</v>
      </c>
      <c r="BK66" s="538" t="e">
        <f>#REF!</f>
        <v>#REF!</v>
      </c>
      <c r="BL66" s="538" t="e">
        <f>#REF!</f>
        <v>#REF!</v>
      </c>
      <c r="BM66" s="538" t="e">
        <f>#REF!</f>
        <v>#REF!</v>
      </c>
      <c r="BN66" s="538" t="e">
        <f>#REF!</f>
        <v>#REF!</v>
      </c>
      <c r="BO66" s="538" t="e">
        <f>#REF!</f>
        <v>#REF!</v>
      </c>
      <c r="BP66" s="538" t="e">
        <f>#REF!</f>
        <v>#REF!</v>
      </c>
      <c r="BQ66" s="538" t="e">
        <f>#REF!</f>
        <v>#REF!</v>
      </c>
      <c r="BR66" s="538" t="e">
        <f>#REF!</f>
        <v>#REF!</v>
      </c>
      <c r="BS66" s="538" t="e">
        <f>#REF!</f>
        <v>#REF!</v>
      </c>
      <c r="BT66" s="430" t="e">
        <f t="shared" si="2"/>
        <v>#REF!</v>
      </c>
      <c r="BU66" s="430" t="e">
        <f t="shared" si="3"/>
        <v>#REF!</v>
      </c>
      <c r="BV66" s="96"/>
      <c r="BW66" s="183" t="s">
        <v>203</v>
      </c>
      <c r="BX66" s="180"/>
      <c r="BY66" s="508" t="e">
        <f>#REF!</f>
        <v>#REF!</v>
      </c>
      <c r="BZ66" s="508" t="e">
        <f>#REF!</f>
        <v>#REF!</v>
      </c>
      <c r="CA66" s="508" t="e">
        <f>#REF!</f>
        <v>#REF!</v>
      </c>
      <c r="CB66" s="555"/>
      <c r="CC66" s="702" t="e">
        <f>#REF!</f>
        <v>#REF!</v>
      </c>
      <c r="CD66" s="703"/>
      <c r="CE66" s="703"/>
      <c r="CF66" s="703"/>
      <c r="CG66" s="704"/>
      <c r="GP66" s="178"/>
      <c r="GQ66" s="651"/>
      <c r="GR66" s="505" t="s">
        <v>780</v>
      </c>
      <c r="GS66" s="178"/>
      <c r="GT66" s="178"/>
      <c r="GU66" s="178"/>
      <c r="GV66" s="178"/>
      <c r="GW66" s="178"/>
      <c r="GX66" s="178"/>
      <c r="GY66" s="178"/>
      <c r="GZ66" s="178"/>
      <c r="HA66" s="178"/>
      <c r="HB66" s="650"/>
      <c r="HC66" s="650"/>
      <c r="HD66" s="650"/>
      <c r="HE66" s="650"/>
      <c r="HF66" s="650"/>
    </row>
    <row r="67" spans="1:256" ht="15" customHeight="1" thickBot="1" x14ac:dyDescent="0.3">
      <c r="A67" s="728" t="s">
        <v>13</v>
      </c>
      <c r="B67" s="729"/>
      <c r="C67" s="729"/>
      <c r="D67" s="729"/>
      <c r="E67" s="729"/>
      <c r="F67" s="729"/>
      <c r="G67" s="729"/>
      <c r="H67" s="729"/>
      <c r="I67" s="729"/>
      <c r="J67" s="729"/>
      <c r="K67" s="729"/>
      <c r="L67" s="729"/>
      <c r="M67" s="729"/>
      <c r="N67" s="730"/>
      <c r="AC67" s="100"/>
      <c r="AD67" s="100"/>
      <c r="AE67" s="100"/>
      <c r="AF67" s="100"/>
      <c r="AG67" s="100"/>
      <c r="AH67" s="100"/>
      <c r="AI67" s="100"/>
      <c r="AJ67" s="100"/>
      <c r="AK67" s="100"/>
      <c r="AL67" s="100"/>
      <c r="AM67" s="100"/>
      <c r="AN67" s="165"/>
      <c r="AP67" s="540" t="e">
        <f>#REF!</f>
        <v>#REF!</v>
      </c>
      <c r="AQ67" s="540" t="e">
        <f>#REF!</f>
        <v>#REF!</v>
      </c>
      <c r="AR67" s="540" t="e">
        <f>#REF!</f>
        <v>#REF!</v>
      </c>
      <c r="AS67" s="540" t="e">
        <f>#REF!</f>
        <v>#REF!</v>
      </c>
      <c r="AT67" s="749"/>
      <c r="AU67" s="750"/>
      <c r="AV67" s="750"/>
      <c r="AW67" s="751"/>
      <c r="AX67" s="538" t="e">
        <f>#REF!</f>
        <v>#REF!</v>
      </c>
      <c r="AY67" s="538" t="e">
        <f>#REF!</f>
        <v>#REF!</v>
      </c>
      <c r="AZ67" s="538" t="e">
        <f>#REF!</f>
        <v>#REF!</v>
      </c>
      <c r="BA67" s="538" t="e">
        <f>#REF!</f>
        <v>#REF!</v>
      </c>
      <c r="BB67" s="538" t="e">
        <f>#REF!</f>
        <v>#REF!</v>
      </c>
      <c r="BC67" s="539"/>
      <c r="BD67" s="538" t="e">
        <f>#REF!</f>
        <v>#REF!</v>
      </c>
      <c r="BE67" s="538" t="e">
        <f>#REF!</f>
        <v>#REF!</v>
      </c>
      <c r="BF67" s="538" t="e">
        <f>#REF!</f>
        <v>#REF!</v>
      </c>
      <c r="BG67" s="538" t="e">
        <f>#REF!</f>
        <v>#REF!</v>
      </c>
      <c r="BH67" s="538" t="e">
        <f>#REF!</f>
        <v>#REF!</v>
      </c>
      <c r="BI67" s="538" t="e">
        <f>#REF!</f>
        <v>#REF!</v>
      </c>
      <c r="BJ67" s="538" t="e">
        <f>#REF!</f>
        <v>#REF!</v>
      </c>
      <c r="BK67" s="538" t="e">
        <f>#REF!</f>
        <v>#REF!</v>
      </c>
      <c r="BL67" s="538" t="e">
        <f>#REF!</f>
        <v>#REF!</v>
      </c>
      <c r="BM67" s="538" t="e">
        <f>#REF!</f>
        <v>#REF!</v>
      </c>
      <c r="BN67" s="538" t="e">
        <f>#REF!</f>
        <v>#REF!</v>
      </c>
      <c r="BO67" s="538" t="e">
        <f>#REF!</f>
        <v>#REF!</v>
      </c>
      <c r="BP67" s="538" t="e">
        <f>#REF!</f>
        <v>#REF!</v>
      </c>
      <c r="BQ67" s="538" t="e">
        <f>#REF!</f>
        <v>#REF!</v>
      </c>
      <c r="BR67" s="538" t="e">
        <f>#REF!</f>
        <v>#REF!</v>
      </c>
      <c r="BS67" s="538" t="e">
        <f>#REF!</f>
        <v>#REF!</v>
      </c>
      <c r="BT67" s="430" t="e">
        <f t="shared" si="2"/>
        <v>#REF!</v>
      </c>
      <c r="BU67" s="430" t="e">
        <f t="shared" si="3"/>
        <v>#REF!</v>
      </c>
      <c r="BV67" s="432"/>
      <c r="BW67" s="183" t="s">
        <v>204</v>
      </c>
      <c r="BX67" s="180"/>
      <c r="BY67" s="508" t="e">
        <f>#REF!</f>
        <v>#REF!</v>
      </c>
      <c r="BZ67" s="508" t="e">
        <f>#REF!</f>
        <v>#REF!</v>
      </c>
      <c r="CA67" s="508" t="e">
        <f>#REF!</f>
        <v>#REF!</v>
      </c>
      <c r="CB67" s="555"/>
      <c r="CC67" s="702" t="e">
        <f>#REF!</f>
        <v>#REF!</v>
      </c>
      <c r="CD67" s="703"/>
      <c r="CE67" s="703"/>
      <c r="CF67" s="703"/>
      <c r="CG67" s="704"/>
      <c r="GP67" s="178"/>
      <c r="GQ67" s="178"/>
      <c r="GR67" s="178"/>
      <c r="GS67" s="178"/>
      <c r="GT67" s="178"/>
      <c r="GU67" s="178"/>
      <c r="GV67" s="178"/>
      <c r="GW67" s="178"/>
      <c r="GX67" s="178"/>
      <c r="GY67" s="178"/>
      <c r="GZ67" s="178"/>
      <c r="HA67" s="178"/>
      <c r="HB67" s="650"/>
      <c r="HC67" s="650"/>
      <c r="HD67" s="650"/>
      <c r="HE67" s="650"/>
      <c r="HF67" s="650"/>
    </row>
    <row r="68" spans="1:256" ht="15" customHeight="1" thickBot="1" x14ac:dyDescent="0.3">
      <c r="A68" s="731"/>
      <c r="B68" s="732"/>
      <c r="C68" s="732"/>
      <c r="D68" s="732"/>
      <c r="E68" s="732"/>
      <c r="F68" s="732"/>
      <c r="G68" s="732"/>
      <c r="H68" s="732"/>
      <c r="I68" s="732"/>
      <c r="J68" s="732"/>
      <c r="K68" s="732"/>
      <c r="L68" s="732"/>
      <c r="M68" s="732"/>
      <c r="N68" s="733"/>
      <c r="AP68" s="540" t="e">
        <f>#REF!</f>
        <v>#REF!</v>
      </c>
      <c r="AQ68" s="540" t="e">
        <f>#REF!</f>
        <v>#REF!</v>
      </c>
      <c r="AR68" s="540" t="e">
        <f>#REF!</f>
        <v>#REF!</v>
      </c>
      <c r="AS68" s="540" t="e">
        <f>#REF!</f>
        <v>#REF!</v>
      </c>
      <c r="AT68" s="749"/>
      <c r="AU68" s="750"/>
      <c r="AV68" s="750"/>
      <c r="AW68" s="751"/>
      <c r="AX68" s="538" t="e">
        <f>#REF!</f>
        <v>#REF!</v>
      </c>
      <c r="AY68" s="538" t="e">
        <f>#REF!</f>
        <v>#REF!</v>
      </c>
      <c r="AZ68" s="538" t="e">
        <f>#REF!</f>
        <v>#REF!</v>
      </c>
      <c r="BA68" s="538" t="e">
        <f>#REF!</f>
        <v>#REF!</v>
      </c>
      <c r="BB68" s="538" t="e">
        <f>#REF!</f>
        <v>#REF!</v>
      </c>
      <c r="BC68" s="539"/>
      <c r="BD68" s="538" t="e">
        <f>#REF!</f>
        <v>#REF!</v>
      </c>
      <c r="BE68" s="538" t="e">
        <f>#REF!</f>
        <v>#REF!</v>
      </c>
      <c r="BF68" s="538" t="e">
        <f>#REF!</f>
        <v>#REF!</v>
      </c>
      <c r="BG68" s="538" t="e">
        <f>#REF!</f>
        <v>#REF!</v>
      </c>
      <c r="BH68" s="538" t="e">
        <f>#REF!</f>
        <v>#REF!</v>
      </c>
      <c r="BI68" s="538" t="e">
        <f>#REF!</f>
        <v>#REF!</v>
      </c>
      <c r="BJ68" s="538" t="e">
        <f>#REF!</f>
        <v>#REF!</v>
      </c>
      <c r="BK68" s="538" t="e">
        <f>#REF!</f>
        <v>#REF!</v>
      </c>
      <c r="BL68" s="538" t="e">
        <f>#REF!</f>
        <v>#REF!</v>
      </c>
      <c r="BM68" s="538" t="e">
        <f>#REF!</f>
        <v>#REF!</v>
      </c>
      <c r="BN68" s="538" t="e">
        <f>#REF!</f>
        <v>#REF!</v>
      </c>
      <c r="BO68" s="538" t="e">
        <f>#REF!</f>
        <v>#REF!</v>
      </c>
      <c r="BP68" s="538" t="e">
        <f>#REF!</f>
        <v>#REF!</v>
      </c>
      <c r="BQ68" s="538" t="e">
        <f>#REF!</f>
        <v>#REF!</v>
      </c>
      <c r="BR68" s="538" t="e">
        <f>#REF!</f>
        <v>#REF!</v>
      </c>
      <c r="BS68" s="538" t="e">
        <f>#REF!</f>
        <v>#REF!</v>
      </c>
      <c r="BT68" s="430" t="e">
        <f t="shared" si="2"/>
        <v>#REF!</v>
      </c>
      <c r="BU68" s="430" t="e">
        <f t="shared" si="3"/>
        <v>#REF!</v>
      </c>
      <c r="BV68" s="96"/>
      <c r="BW68" s="888" t="s">
        <v>205</v>
      </c>
      <c r="BX68" s="888"/>
      <c r="BY68" s="888"/>
      <c r="BZ68" s="888"/>
      <c r="CA68" s="888"/>
      <c r="CB68" s="555"/>
      <c r="CC68" s="702" t="e">
        <f>#REF!</f>
        <v>#REF!</v>
      </c>
      <c r="CD68" s="703"/>
      <c r="CE68" s="703"/>
      <c r="CF68" s="703"/>
      <c r="CG68" s="704"/>
      <c r="GP68" s="605"/>
      <c r="GQ68" s="611"/>
      <c r="GR68" s="611"/>
      <c r="GS68" s="611"/>
      <c r="GT68" s="611"/>
      <c r="GU68" s="611"/>
      <c r="GV68" s="611"/>
      <c r="GW68" s="611"/>
      <c r="GX68" s="611"/>
      <c r="GY68" s="611"/>
      <c r="GZ68" s="611"/>
      <c r="HA68" s="611"/>
      <c r="HB68" s="178"/>
      <c r="HC68" s="178"/>
      <c r="HD68" s="728" t="s">
        <v>78</v>
      </c>
      <c r="HE68" s="729"/>
      <c r="HF68" s="729"/>
      <c r="HG68" s="729"/>
      <c r="HH68" s="729"/>
      <c r="HI68" s="729"/>
      <c r="HJ68" s="729"/>
      <c r="HK68" s="729"/>
      <c r="HL68" s="729"/>
      <c r="HM68" s="729"/>
      <c r="HN68" s="729"/>
      <c r="HO68" s="729"/>
      <c r="HP68" s="729"/>
      <c r="HQ68" s="729"/>
      <c r="HR68" s="729"/>
      <c r="HS68" s="729"/>
      <c r="HT68" s="729"/>
      <c r="HU68" s="729"/>
      <c r="HV68" s="729"/>
      <c r="HW68" s="729"/>
      <c r="HX68" s="729"/>
      <c r="HY68" s="729"/>
      <c r="HZ68" s="729"/>
      <c r="IA68" s="729"/>
      <c r="IB68" s="729"/>
      <c r="IC68" s="729"/>
      <c r="ID68" s="729"/>
      <c r="IE68" s="729"/>
      <c r="IF68" s="729"/>
      <c r="IG68" s="729"/>
      <c r="IH68" s="729"/>
      <c r="II68" s="729"/>
      <c r="IJ68" s="729"/>
      <c r="IK68" s="729"/>
      <c r="IL68" s="729"/>
      <c r="IM68" s="729"/>
      <c r="IN68" s="729"/>
      <c r="IO68" s="729"/>
      <c r="IP68" s="729"/>
      <c r="IQ68" s="729"/>
      <c r="IR68" s="729"/>
      <c r="IS68" s="729"/>
      <c r="IT68" s="729"/>
      <c r="IU68" s="729"/>
      <c r="IV68" s="730"/>
    </row>
    <row r="69" spans="1:256" ht="15" customHeight="1" thickBot="1" x14ac:dyDescent="0.3">
      <c r="A69" s="644"/>
      <c r="B69" s="644"/>
      <c r="C69" s="644"/>
      <c r="D69" s="644"/>
      <c r="E69" s="644"/>
      <c r="F69" s="644"/>
      <c r="G69" s="644"/>
      <c r="H69" s="644"/>
      <c r="I69" s="644"/>
      <c r="J69" s="644"/>
      <c r="K69" s="644"/>
      <c r="L69" s="644"/>
      <c r="M69" s="644"/>
      <c r="N69" s="644"/>
      <c r="AP69" s="540" t="e">
        <f>#REF!</f>
        <v>#REF!</v>
      </c>
      <c r="AQ69" s="540" t="e">
        <f>#REF!</f>
        <v>#REF!</v>
      </c>
      <c r="AR69" s="540" t="e">
        <f>#REF!</f>
        <v>#REF!</v>
      </c>
      <c r="AS69" s="540" t="e">
        <f>#REF!</f>
        <v>#REF!</v>
      </c>
      <c r="AT69" s="749"/>
      <c r="AU69" s="750"/>
      <c r="AV69" s="750"/>
      <c r="AW69" s="751"/>
      <c r="AX69" s="538" t="e">
        <f>#REF!</f>
        <v>#REF!</v>
      </c>
      <c r="AY69" s="538" t="e">
        <f>#REF!</f>
        <v>#REF!</v>
      </c>
      <c r="AZ69" s="538" t="e">
        <f>#REF!</f>
        <v>#REF!</v>
      </c>
      <c r="BA69" s="538" t="e">
        <f>#REF!</f>
        <v>#REF!</v>
      </c>
      <c r="BB69" s="538" t="e">
        <f>#REF!</f>
        <v>#REF!</v>
      </c>
      <c r="BC69" s="539"/>
      <c r="BD69" s="538" t="e">
        <f>#REF!</f>
        <v>#REF!</v>
      </c>
      <c r="BE69" s="538" t="e">
        <f>#REF!</f>
        <v>#REF!</v>
      </c>
      <c r="BF69" s="538" t="e">
        <f>#REF!</f>
        <v>#REF!</v>
      </c>
      <c r="BG69" s="538" t="e">
        <f>#REF!</f>
        <v>#REF!</v>
      </c>
      <c r="BH69" s="538" t="e">
        <f>#REF!</f>
        <v>#REF!</v>
      </c>
      <c r="BI69" s="538" t="e">
        <f>#REF!</f>
        <v>#REF!</v>
      </c>
      <c r="BJ69" s="538" t="e">
        <f>#REF!</f>
        <v>#REF!</v>
      </c>
      <c r="BK69" s="538" t="e">
        <f>#REF!</f>
        <v>#REF!</v>
      </c>
      <c r="BL69" s="538" t="e">
        <f>#REF!</f>
        <v>#REF!</v>
      </c>
      <c r="BM69" s="538" t="e">
        <f>#REF!</f>
        <v>#REF!</v>
      </c>
      <c r="BN69" s="538" t="e">
        <f>#REF!</f>
        <v>#REF!</v>
      </c>
      <c r="BO69" s="538" t="e">
        <f>#REF!</f>
        <v>#REF!</v>
      </c>
      <c r="BP69" s="538" t="e">
        <f>#REF!</f>
        <v>#REF!</v>
      </c>
      <c r="BQ69" s="538" t="e">
        <f>#REF!</f>
        <v>#REF!</v>
      </c>
      <c r="BR69" s="538" t="e">
        <f>#REF!</f>
        <v>#REF!</v>
      </c>
      <c r="BS69" s="538" t="e">
        <f>#REF!</f>
        <v>#REF!</v>
      </c>
      <c r="BT69" s="430" t="e">
        <f t="shared" si="2"/>
        <v>#REF!</v>
      </c>
      <c r="BU69" s="430" t="e">
        <f t="shared" si="3"/>
        <v>#REF!</v>
      </c>
      <c r="BV69" s="96"/>
      <c r="BW69" s="183" t="s">
        <v>206</v>
      </c>
      <c r="BX69" s="180"/>
      <c r="BY69" s="508" t="e">
        <f>#REF!</f>
        <v>#REF!</v>
      </c>
      <c r="BZ69" s="508" t="e">
        <f>#REF!</f>
        <v>#REF!</v>
      </c>
      <c r="CA69" s="508" t="e">
        <f>#REF!</f>
        <v>#REF!</v>
      </c>
      <c r="CB69" s="555"/>
      <c r="CC69" s="702" t="e">
        <f>#REF!</f>
        <v>#REF!</v>
      </c>
      <c r="CD69" s="703"/>
      <c r="CE69" s="703"/>
      <c r="CF69" s="703"/>
      <c r="CG69" s="704"/>
      <c r="GP69" s="178"/>
      <c r="GQ69" s="178"/>
      <c r="GR69" s="178"/>
      <c r="GS69" s="178"/>
      <c r="GT69" s="178"/>
      <c r="GU69" s="178"/>
      <c r="GV69" s="178"/>
      <c r="GW69" s="178"/>
      <c r="GX69" s="178"/>
      <c r="GY69" s="178"/>
      <c r="GZ69" s="178"/>
      <c r="HA69" s="178"/>
      <c r="HB69" s="178"/>
      <c r="HC69" s="178"/>
      <c r="HD69" s="731"/>
      <c r="HE69" s="732"/>
      <c r="HF69" s="732"/>
      <c r="HG69" s="732"/>
      <c r="HH69" s="732"/>
      <c r="HI69" s="732"/>
      <c r="HJ69" s="732"/>
      <c r="HK69" s="732"/>
      <c r="HL69" s="732"/>
      <c r="HM69" s="732"/>
      <c r="HN69" s="732"/>
      <c r="HO69" s="732"/>
      <c r="HP69" s="732"/>
      <c r="HQ69" s="732"/>
      <c r="HR69" s="732"/>
      <c r="HS69" s="732"/>
      <c r="HT69" s="732"/>
      <c r="HU69" s="732"/>
      <c r="HV69" s="732"/>
      <c r="HW69" s="732"/>
      <c r="HX69" s="732"/>
      <c r="HY69" s="732"/>
      <c r="HZ69" s="732"/>
      <c r="IA69" s="732"/>
      <c r="IB69" s="732"/>
      <c r="IC69" s="732"/>
      <c r="ID69" s="732"/>
      <c r="IE69" s="732"/>
      <c r="IF69" s="732"/>
      <c r="IG69" s="732"/>
      <c r="IH69" s="732"/>
      <c r="II69" s="732"/>
      <c r="IJ69" s="732"/>
      <c r="IK69" s="732"/>
      <c r="IL69" s="732"/>
      <c r="IM69" s="732"/>
      <c r="IN69" s="732"/>
      <c r="IO69" s="732"/>
      <c r="IP69" s="732"/>
      <c r="IQ69" s="732"/>
      <c r="IR69" s="732"/>
      <c r="IS69" s="732"/>
      <c r="IT69" s="732"/>
      <c r="IU69" s="732"/>
      <c r="IV69" s="733"/>
    </row>
    <row r="70" spans="1:256" ht="15" customHeight="1" thickBot="1" x14ac:dyDescent="0.3">
      <c r="A70" s="654"/>
      <c r="B70" s="654"/>
      <c r="C70" s="72"/>
      <c r="D70" s="72"/>
      <c r="E70" s="72"/>
      <c r="F70" s="72"/>
      <c r="G70" s="654"/>
      <c r="H70" s="654"/>
      <c r="I70" s="654"/>
      <c r="J70" s="654"/>
      <c r="K70" s="654"/>
      <c r="L70" s="654"/>
      <c r="M70" s="654"/>
      <c r="N70" s="654"/>
      <c r="AP70" s="540" t="e">
        <f>#REF!</f>
        <v>#REF!</v>
      </c>
      <c r="AQ70" s="540" t="e">
        <f>#REF!</f>
        <v>#REF!</v>
      </c>
      <c r="AR70" s="540" t="e">
        <f>#REF!</f>
        <v>#REF!</v>
      </c>
      <c r="AS70" s="540" t="e">
        <f>#REF!</f>
        <v>#REF!</v>
      </c>
      <c r="AT70" s="749"/>
      <c r="AU70" s="750"/>
      <c r="AV70" s="750"/>
      <c r="AW70" s="751"/>
      <c r="AX70" s="538" t="e">
        <f>#REF!</f>
        <v>#REF!</v>
      </c>
      <c r="AY70" s="538" t="e">
        <f>#REF!</f>
        <v>#REF!</v>
      </c>
      <c r="AZ70" s="538" t="e">
        <f>#REF!</f>
        <v>#REF!</v>
      </c>
      <c r="BA70" s="538" t="e">
        <f>#REF!</f>
        <v>#REF!</v>
      </c>
      <c r="BB70" s="538" t="e">
        <f>#REF!</f>
        <v>#REF!</v>
      </c>
      <c r="BC70" s="539"/>
      <c r="BD70" s="538" t="e">
        <f>#REF!</f>
        <v>#REF!</v>
      </c>
      <c r="BE70" s="538" t="e">
        <f>#REF!</f>
        <v>#REF!</v>
      </c>
      <c r="BF70" s="538" t="e">
        <f>#REF!</f>
        <v>#REF!</v>
      </c>
      <c r="BG70" s="538" t="e">
        <f>#REF!</f>
        <v>#REF!</v>
      </c>
      <c r="BH70" s="538" t="e">
        <f>#REF!</f>
        <v>#REF!</v>
      </c>
      <c r="BI70" s="538" t="e">
        <f>#REF!</f>
        <v>#REF!</v>
      </c>
      <c r="BJ70" s="538" t="e">
        <f>#REF!</f>
        <v>#REF!</v>
      </c>
      <c r="BK70" s="538" t="e">
        <f>#REF!</f>
        <v>#REF!</v>
      </c>
      <c r="BL70" s="538" t="e">
        <f>#REF!</f>
        <v>#REF!</v>
      </c>
      <c r="BM70" s="538" t="e">
        <f>#REF!</f>
        <v>#REF!</v>
      </c>
      <c r="BN70" s="538" t="e">
        <f>#REF!</f>
        <v>#REF!</v>
      </c>
      <c r="BO70" s="538" t="e">
        <f>#REF!</f>
        <v>#REF!</v>
      </c>
      <c r="BP70" s="538" t="e">
        <f>#REF!</f>
        <v>#REF!</v>
      </c>
      <c r="BQ70" s="538" t="e">
        <f>#REF!</f>
        <v>#REF!</v>
      </c>
      <c r="BR70" s="538" t="e">
        <f>#REF!</f>
        <v>#REF!</v>
      </c>
      <c r="BS70" s="538" t="e">
        <f>#REF!</f>
        <v>#REF!</v>
      </c>
      <c r="BT70" s="430" t="e">
        <f t="shared" si="2"/>
        <v>#REF!</v>
      </c>
      <c r="BU70" s="430" t="e">
        <f t="shared" si="3"/>
        <v>#REF!</v>
      </c>
      <c r="BV70" s="96"/>
      <c r="BW70" s="183" t="s">
        <v>207</v>
      </c>
      <c r="BX70" s="180"/>
      <c r="BY70" s="508" t="e">
        <f>#REF!</f>
        <v>#REF!</v>
      </c>
      <c r="BZ70" s="508" t="e">
        <f>#REF!</f>
        <v>#REF!</v>
      </c>
      <c r="CA70" s="508" t="e">
        <f>#REF!</f>
        <v>#REF!</v>
      </c>
      <c r="CB70" s="555"/>
      <c r="CC70" s="702" t="e">
        <f>#REF!</f>
        <v>#REF!</v>
      </c>
      <c r="CD70" s="703"/>
      <c r="CE70" s="703"/>
      <c r="CF70" s="703"/>
      <c r="CG70" s="704"/>
      <c r="GP70" s="178"/>
      <c r="GQ70" s="612"/>
      <c r="GR70" s="612"/>
      <c r="GS70" s="612"/>
      <c r="GT70" s="612"/>
      <c r="GU70" s="612"/>
      <c r="GV70" s="612"/>
      <c r="GW70" s="612"/>
      <c r="GX70" s="612"/>
      <c r="GY70" s="612"/>
      <c r="GZ70" s="612"/>
      <c r="HA70" s="612"/>
      <c r="HB70" s="611"/>
      <c r="HC70" s="611"/>
      <c r="HD70" s="95"/>
      <c r="HE70" s="94"/>
      <c r="HF70" s="95"/>
      <c r="HG70" s="95"/>
      <c r="HH70" s="95"/>
      <c r="HI70" s="95"/>
      <c r="HJ70" s="95"/>
      <c r="HK70" s="95"/>
      <c r="HL70" s="95"/>
      <c r="HM70" s="95"/>
      <c r="HN70" s="95"/>
      <c r="HO70" s="95"/>
      <c r="HP70" s="95"/>
      <c r="HQ70" s="95"/>
      <c r="HR70" s="95"/>
      <c r="HS70" s="95"/>
      <c r="HT70" s="264"/>
      <c r="HU70" s="264"/>
      <c r="HV70" s="264"/>
      <c r="HW70" s="264"/>
      <c r="HX70" s="264"/>
      <c r="HY70" s="264"/>
      <c r="HZ70" s="264"/>
      <c r="IA70" s="264"/>
      <c r="IB70" s="264"/>
      <c r="IC70" s="264"/>
      <c r="ID70" s="264"/>
      <c r="IE70" s="264"/>
      <c r="IF70" s="264"/>
      <c r="IG70" s="264"/>
      <c r="IH70" s="264"/>
      <c r="II70" s="264"/>
      <c r="IJ70" s="264"/>
      <c r="IK70" s="264"/>
      <c r="IL70" s="264"/>
      <c r="IM70" s="264"/>
      <c r="IN70" s="264"/>
      <c r="IO70" s="264"/>
      <c r="IP70" s="264"/>
      <c r="IQ70" s="264"/>
      <c r="IR70" s="264"/>
      <c r="IS70" s="264"/>
      <c r="IT70" s="264"/>
      <c r="IU70" s="264"/>
      <c r="IV70" s="264"/>
    </row>
    <row r="71" spans="1:256" ht="15" customHeight="1" thickBot="1" x14ac:dyDescent="0.3">
      <c r="A71" s="40"/>
      <c r="B71" s="41"/>
      <c r="C71" s="41"/>
      <c r="D71" s="42" t="s">
        <v>344</v>
      </c>
      <c r="E71" s="42" t="s">
        <v>345</v>
      </c>
      <c r="F71" s="43"/>
      <c r="G71" s="44"/>
      <c r="H71" s="44"/>
      <c r="I71" s="40"/>
      <c r="J71" s="41"/>
      <c r="K71" s="41"/>
      <c r="L71" s="42" t="str">
        <f>D71</f>
        <v>% of LI</v>
      </c>
      <c r="M71" s="42" t="str">
        <f>E71</f>
        <v>% of Total</v>
      </c>
      <c r="N71" s="43"/>
      <c r="AP71" s="540" t="e">
        <f>#REF!</f>
        <v>#REF!</v>
      </c>
      <c r="AQ71" s="540" t="e">
        <f>#REF!</f>
        <v>#REF!</v>
      </c>
      <c r="AR71" s="540" t="e">
        <f>#REF!</f>
        <v>#REF!</v>
      </c>
      <c r="AS71" s="540" t="e">
        <f>#REF!</f>
        <v>#REF!</v>
      </c>
      <c r="AT71" s="749"/>
      <c r="AU71" s="750"/>
      <c r="AV71" s="750"/>
      <c r="AW71" s="751"/>
      <c r="AX71" s="538" t="e">
        <f>#REF!</f>
        <v>#REF!</v>
      </c>
      <c r="AY71" s="538" t="e">
        <f>#REF!</f>
        <v>#REF!</v>
      </c>
      <c r="AZ71" s="538" t="e">
        <f>#REF!</f>
        <v>#REF!</v>
      </c>
      <c r="BA71" s="538" t="e">
        <f>#REF!</f>
        <v>#REF!</v>
      </c>
      <c r="BB71" s="538" t="e">
        <f>#REF!</f>
        <v>#REF!</v>
      </c>
      <c r="BC71" s="539"/>
      <c r="BD71" s="538" t="e">
        <f>#REF!</f>
        <v>#REF!</v>
      </c>
      <c r="BE71" s="538" t="e">
        <f>#REF!</f>
        <v>#REF!</v>
      </c>
      <c r="BF71" s="538" t="e">
        <f>#REF!</f>
        <v>#REF!</v>
      </c>
      <c r="BG71" s="538" t="e">
        <f>#REF!</f>
        <v>#REF!</v>
      </c>
      <c r="BH71" s="538" t="e">
        <f>#REF!</f>
        <v>#REF!</v>
      </c>
      <c r="BI71" s="538" t="e">
        <f>#REF!</f>
        <v>#REF!</v>
      </c>
      <c r="BJ71" s="538" t="e">
        <f>#REF!</f>
        <v>#REF!</v>
      </c>
      <c r="BK71" s="538" t="e">
        <f>#REF!</f>
        <v>#REF!</v>
      </c>
      <c r="BL71" s="538" t="e">
        <f>#REF!</f>
        <v>#REF!</v>
      </c>
      <c r="BM71" s="538" t="e">
        <f>#REF!</f>
        <v>#REF!</v>
      </c>
      <c r="BN71" s="538" t="e">
        <f>#REF!</f>
        <v>#REF!</v>
      </c>
      <c r="BO71" s="538" t="e">
        <f>#REF!</f>
        <v>#REF!</v>
      </c>
      <c r="BP71" s="538" t="e">
        <f>#REF!</f>
        <v>#REF!</v>
      </c>
      <c r="BQ71" s="538" t="e">
        <f>#REF!</f>
        <v>#REF!</v>
      </c>
      <c r="BR71" s="538" t="e">
        <f>#REF!</f>
        <v>#REF!</v>
      </c>
      <c r="BS71" s="538" t="e">
        <f>#REF!</f>
        <v>#REF!</v>
      </c>
      <c r="BT71" s="430" t="e">
        <f t="shared" si="2"/>
        <v>#REF!</v>
      </c>
      <c r="BU71" s="430" t="e">
        <f t="shared" si="3"/>
        <v>#REF!</v>
      </c>
      <c r="BV71" s="96"/>
      <c r="BW71" s="183" t="s">
        <v>208</v>
      </c>
      <c r="BX71" s="180"/>
      <c r="BY71" s="508" t="e">
        <f>#REF!</f>
        <v>#REF!</v>
      </c>
      <c r="BZ71" s="508" t="e">
        <f>#REF!</f>
        <v>#REF!</v>
      </c>
      <c r="CA71" s="508" t="e">
        <f>#REF!</f>
        <v>#REF!</v>
      </c>
      <c r="CB71" s="555"/>
      <c r="CC71" s="702" t="e">
        <f>#REF!</f>
        <v>#REF!</v>
      </c>
      <c r="CD71" s="703"/>
      <c r="CE71" s="703"/>
      <c r="CF71" s="703"/>
      <c r="CG71" s="704"/>
      <c r="GP71" s="178"/>
      <c r="GQ71" s="287"/>
      <c r="GR71" s="178"/>
      <c r="GS71" s="178"/>
      <c r="GT71" s="178"/>
      <c r="GU71" s="178"/>
      <c r="GV71" s="178"/>
      <c r="GW71" s="178"/>
      <c r="GX71" s="178"/>
      <c r="GY71" s="178"/>
      <c r="GZ71" s="178"/>
      <c r="HA71" s="178"/>
      <c r="HB71" s="178"/>
      <c r="HC71" s="178"/>
      <c r="HD71" s="95"/>
      <c r="HE71" s="95"/>
      <c r="HF71" s="95"/>
      <c r="HG71" s="95"/>
      <c r="HH71" s="95"/>
      <c r="HI71" s="95"/>
      <c r="HJ71" s="95"/>
      <c r="HK71" s="95"/>
      <c r="HL71" s="95"/>
      <c r="HM71" s="95"/>
      <c r="HN71" s="95"/>
      <c r="HO71" s="95"/>
      <c r="HP71" s="95"/>
      <c r="HQ71" s="95"/>
      <c r="HR71" s="95"/>
      <c r="HS71" s="95"/>
      <c r="HT71" s="95"/>
      <c r="HU71" s="95"/>
      <c r="HV71" s="95"/>
      <c r="HW71" s="95"/>
      <c r="HX71" s="95"/>
      <c r="HY71" s="95"/>
      <c r="HZ71" s="95"/>
      <c r="IA71" s="95"/>
      <c r="IB71" s="95"/>
      <c r="IC71" s="95"/>
      <c r="ID71" s="95"/>
      <c r="IE71" s="95"/>
      <c r="IF71" s="95"/>
      <c r="IG71" s="95"/>
      <c r="IH71" s="95"/>
      <c r="II71" s="95"/>
      <c r="IJ71" s="95"/>
      <c r="IK71" s="95"/>
      <c r="IL71" s="95"/>
      <c r="IM71" s="95"/>
      <c r="IN71" s="95"/>
      <c r="IO71" s="95"/>
      <c r="IP71" s="95"/>
      <c r="IQ71" s="95"/>
      <c r="IR71" s="95"/>
      <c r="IS71" s="95"/>
      <c r="IT71" s="95"/>
      <c r="IU71" s="95"/>
      <c r="IV71" s="95"/>
    </row>
    <row r="72" spans="1:256" ht="15" customHeight="1" thickBot="1" x14ac:dyDescent="0.3">
      <c r="A72" s="433"/>
      <c r="B72" s="434"/>
      <c r="C72" s="45" t="s">
        <v>346</v>
      </c>
      <c r="D72" s="435" t="str">
        <f>IF(F72=0,"",F72/$F$76)</f>
        <v/>
      </c>
      <c r="E72" s="435" t="str">
        <f>IF(F72=0,"",(F72/($F$76+$F$79)))</f>
        <v/>
      </c>
      <c r="F72" s="436">
        <f>SUMIF(A8:A55, 30, F8:F55)</f>
        <v>0</v>
      </c>
      <c r="G72" s="182"/>
      <c r="H72" s="182"/>
      <c r="I72" s="433"/>
      <c r="J72" s="434"/>
      <c r="K72" s="45" t="s">
        <v>347</v>
      </c>
      <c r="L72" s="435" t="str">
        <f>IF(N72=0,"",N72/$N$77)</f>
        <v/>
      </c>
      <c r="M72" s="435" t="str">
        <f>IF(N72=0,"",(N72/($N$77+$N$79)))</f>
        <v/>
      </c>
      <c r="N72" s="436">
        <f>SUMIF(C8:C55, 30, F8:F55)</f>
        <v>0</v>
      </c>
      <c r="AP72" s="540" t="e">
        <f>#REF!</f>
        <v>#REF!</v>
      </c>
      <c r="AQ72" s="540" t="e">
        <f>#REF!</f>
        <v>#REF!</v>
      </c>
      <c r="AR72" s="540" t="e">
        <f>#REF!</f>
        <v>#REF!</v>
      </c>
      <c r="AS72" s="540" t="e">
        <f>#REF!</f>
        <v>#REF!</v>
      </c>
      <c r="AT72" s="749"/>
      <c r="AU72" s="750"/>
      <c r="AV72" s="750"/>
      <c r="AW72" s="751"/>
      <c r="AX72" s="538" t="e">
        <f>#REF!</f>
        <v>#REF!</v>
      </c>
      <c r="AY72" s="538" t="e">
        <f>#REF!</f>
        <v>#REF!</v>
      </c>
      <c r="AZ72" s="538" t="e">
        <f>#REF!</f>
        <v>#REF!</v>
      </c>
      <c r="BA72" s="538" t="e">
        <f>#REF!</f>
        <v>#REF!</v>
      </c>
      <c r="BB72" s="538" t="e">
        <f>#REF!</f>
        <v>#REF!</v>
      </c>
      <c r="BC72" s="539"/>
      <c r="BD72" s="538" t="e">
        <f>#REF!</f>
        <v>#REF!</v>
      </c>
      <c r="BE72" s="538" t="e">
        <f>#REF!</f>
        <v>#REF!</v>
      </c>
      <c r="BF72" s="538" t="e">
        <f>#REF!</f>
        <v>#REF!</v>
      </c>
      <c r="BG72" s="538" t="e">
        <f>#REF!</f>
        <v>#REF!</v>
      </c>
      <c r="BH72" s="538" t="e">
        <f>#REF!</f>
        <v>#REF!</v>
      </c>
      <c r="BI72" s="538" t="e">
        <f>#REF!</f>
        <v>#REF!</v>
      </c>
      <c r="BJ72" s="538" t="e">
        <f>#REF!</f>
        <v>#REF!</v>
      </c>
      <c r="BK72" s="538" t="e">
        <f>#REF!</f>
        <v>#REF!</v>
      </c>
      <c r="BL72" s="538" t="e">
        <f>#REF!</f>
        <v>#REF!</v>
      </c>
      <c r="BM72" s="538" t="e">
        <f>#REF!</f>
        <v>#REF!</v>
      </c>
      <c r="BN72" s="538" t="e">
        <f>#REF!</f>
        <v>#REF!</v>
      </c>
      <c r="BO72" s="538" t="e">
        <f>#REF!</f>
        <v>#REF!</v>
      </c>
      <c r="BP72" s="538" t="e">
        <f>#REF!</f>
        <v>#REF!</v>
      </c>
      <c r="BQ72" s="538" t="e">
        <f>#REF!</f>
        <v>#REF!</v>
      </c>
      <c r="BR72" s="538" t="e">
        <f>#REF!</f>
        <v>#REF!</v>
      </c>
      <c r="BS72" s="538" t="e">
        <f>#REF!</f>
        <v>#REF!</v>
      </c>
      <c r="BT72" s="430" t="e">
        <f t="shared" si="2"/>
        <v>#REF!</v>
      </c>
      <c r="BU72" s="430" t="e">
        <f t="shared" si="3"/>
        <v>#REF!</v>
      </c>
      <c r="BV72" s="96"/>
      <c r="BW72" s="561" t="s">
        <v>785</v>
      </c>
      <c r="BX72" s="180"/>
      <c r="BY72" s="508" t="e">
        <f>#REF!</f>
        <v>#REF!</v>
      </c>
      <c r="BZ72" s="508" t="e">
        <f>#REF!</f>
        <v>#REF!</v>
      </c>
      <c r="CA72" s="508" t="e">
        <f>#REF!</f>
        <v>#REF!</v>
      </c>
      <c r="CB72" s="555"/>
      <c r="CC72" s="702" t="e">
        <f>#REF!</f>
        <v>#REF!</v>
      </c>
      <c r="CD72" s="703"/>
      <c r="CE72" s="703"/>
      <c r="CF72" s="703"/>
      <c r="CG72" s="704"/>
      <c r="GP72" s="178"/>
      <c r="GQ72" s="287"/>
      <c r="GR72" s="178"/>
      <c r="GS72" s="178"/>
      <c r="GT72" s="178"/>
      <c r="GU72" s="178"/>
      <c r="GV72" s="178"/>
      <c r="GW72" s="178"/>
      <c r="GX72" s="178"/>
      <c r="GY72" s="178"/>
      <c r="GZ72" s="178"/>
      <c r="HA72" s="178"/>
      <c r="HB72" s="293"/>
      <c r="HC72" s="293"/>
      <c r="HD72" s="265" t="s">
        <v>63</v>
      </c>
      <c r="HE72" s="1008" t="s">
        <v>689</v>
      </c>
      <c r="HF72" s="1009"/>
      <c r="HG72" s="1009"/>
      <c r="HH72" s="1009"/>
      <c r="HI72" s="1009"/>
      <c r="HJ72" s="1009"/>
      <c r="HK72" s="1009"/>
      <c r="HL72" s="1009"/>
      <c r="HM72" s="1009"/>
      <c r="HN72" s="1009"/>
      <c r="HO72" s="1009"/>
      <c r="HP72" s="1009"/>
      <c r="HQ72" s="1009"/>
      <c r="HR72" s="1009"/>
      <c r="HS72" s="1009"/>
      <c r="HT72" s="1009"/>
      <c r="HU72" s="1009"/>
      <c r="HV72" s="1009"/>
      <c r="HW72" s="1009"/>
      <c r="HX72" s="1009"/>
      <c r="HY72" s="1009"/>
      <c r="HZ72" s="1009"/>
      <c r="IA72" s="1009"/>
      <c r="IB72" s="1009"/>
      <c r="IC72" s="1009"/>
      <c r="ID72" s="1009"/>
      <c r="IE72" s="1009"/>
      <c r="IF72" s="1009"/>
      <c r="IG72" s="1009"/>
      <c r="IH72" s="1009"/>
      <c r="II72" s="1009"/>
      <c r="IJ72" s="1009"/>
      <c r="IK72" s="1009"/>
      <c r="IL72" s="1009"/>
      <c r="IM72" s="1009"/>
      <c r="IN72" s="1009"/>
      <c r="IO72" s="1009"/>
      <c r="IP72" s="1009"/>
      <c r="IQ72" s="1009"/>
      <c r="IR72" s="1009"/>
      <c r="IS72" s="1009"/>
      <c r="IT72" s="1009"/>
      <c r="IU72" s="1009"/>
      <c r="IV72" s="1010"/>
    </row>
    <row r="73" spans="1:256" ht="15" customHeight="1" thickBot="1" x14ac:dyDescent="0.3">
      <c r="A73" s="437"/>
      <c r="B73" s="326"/>
      <c r="C73" s="46" t="s">
        <v>348</v>
      </c>
      <c r="D73" s="438" t="str">
        <f>IF(F73=0,"",F73/$F$76)</f>
        <v/>
      </c>
      <c r="E73" s="438" t="str">
        <f>IF(F73=0,"",(F73/($F$76+$F$79)))</f>
        <v/>
      </c>
      <c r="F73" s="439">
        <f>SUMIF(A8:A55, 40, F8:F55)</f>
        <v>0</v>
      </c>
      <c r="G73" s="182"/>
      <c r="H73" s="182"/>
      <c r="I73" s="440"/>
      <c r="J73" s="326"/>
      <c r="K73" s="46" t="s">
        <v>350</v>
      </c>
      <c r="L73" s="438" t="str">
        <f>IF(N73=0,"",N73/$N$77)</f>
        <v/>
      </c>
      <c r="M73" s="438" t="str">
        <f>IF(N73=0,"",(N73/($N$77+$N$79)))</f>
        <v/>
      </c>
      <c r="N73" s="439">
        <f>SUMIF(C8:C55, 40, F8:F55)</f>
        <v>0</v>
      </c>
      <c r="AP73" s="540" t="e">
        <f>#REF!</f>
        <v>#REF!</v>
      </c>
      <c r="AQ73" s="540" t="e">
        <f>#REF!</f>
        <v>#REF!</v>
      </c>
      <c r="AR73" s="540" t="e">
        <f>#REF!</f>
        <v>#REF!</v>
      </c>
      <c r="AS73" s="540" t="e">
        <f>#REF!</f>
        <v>#REF!</v>
      </c>
      <c r="AT73" s="749"/>
      <c r="AU73" s="750"/>
      <c r="AV73" s="750"/>
      <c r="AW73" s="751"/>
      <c r="AX73" s="538" t="e">
        <f>#REF!</f>
        <v>#REF!</v>
      </c>
      <c r="AY73" s="538" t="e">
        <f>#REF!</f>
        <v>#REF!</v>
      </c>
      <c r="AZ73" s="538" t="e">
        <f>#REF!</f>
        <v>#REF!</v>
      </c>
      <c r="BA73" s="538" t="e">
        <f>#REF!</f>
        <v>#REF!</v>
      </c>
      <c r="BB73" s="538" t="e">
        <f>#REF!</f>
        <v>#REF!</v>
      </c>
      <c r="BC73" s="539"/>
      <c r="BD73" s="538" t="e">
        <f>#REF!</f>
        <v>#REF!</v>
      </c>
      <c r="BE73" s="538" t="e">
        <f>#REF!</f>
        <v>#REF!</v>
      </c>
      <c r="BF73" s="538" t="e">
        <f>#REF!</f>
        <v>#REF!</v>
      </c>
      <c r="BG73" s="538" t="e">
        <f>#REF!</f>
        <v>#REF!</v>
      </c>
      <c r="BH73" s="538" t="e">
        <f>#REF!</f>
        <v>#REF!</v>
      </c>
      <c r="BI73" s="538" t="e">
        <f>#REF!</f>
        <v>#REF!</v>
      </c>
      <c r="BJ73" s="538" t="e">
        <f>#REF!</f>
        <v>#REF!</v>
      </c>
      <c r="BK73" s="538" t="e">
        <f>#REF!</f>
        <v>#REF!</v>
      </c>
      <c r="BL73" s="538" t="e">
        <f>#REF!</f>
        <v>#REF!</v>
      </c>
      <c r="BM73" s="538" t="e">
        <f>#REF!</f>
        <v>#REF!</v>
      </c>
      <c r="BN73" s="538" t="e">
        <f>#REF!</f>
        <v>#REF!</v>
      </c>
      <c r="BO73" s="538" t="e">
        <f>#REF!</f>
        <v>#REF!</v>
      </c>
      <c r="BP73" s="538" t="e">
        <f>#REF!</f>
        <v>#REF!</v>
      </c>
      <c r="BQ73" s="538" t="e">
        <f>#REF!</f>
        <v>#REF!</v>
      </c>
      <c r="BR73" s="538" t="e">
        <f>#REF!</f>
        <v>#REF!</v>
      </c>
      <c r="BS73" s="538" t="e">
        <f>#REF!</f>
        <v>#REF!</v>
      </c>
      <c r="BT73" s="430" t="e">
        <f t="shared" si="2"/>
        <v>#REF!</v>
      </c>
      <c r="BU73" s="430" t="e">
        <f t="shared" si="3"/>
        <v>#REF!</v>
      </c>
      <c r="BV73" s="96"/>
      <c r="BW73" s="180" t="s">
        <v>618</v>
      </c>
      <c r="BX73" s="180"/>
      <c r="BY73" s="508" t="e">
        <f>#REF!</f>
        <v>#REF!</v>
      </c>
      <c r="BZ73" s="508" t="e">
        <f>#REF!</f>
        <v>#REF!</v>
      </c>
      <c r="CA73" s="508" t="e">
        <f>#REF!</f>
        <v>#REF!</v>
      </c>
      <c r="CB73" s="555"/>
      <c r="CC73" s="702" t="e">
        <f>#REF!</f>
        <v>#REF!</v>
      </c>
      <c r="CD73" s="703"/>
      <c r="CE73" s="703"/>
      <c r="CF73" s="703"/>
      <c r="CG73" s="704"/>
      <c r="GP73" s="178"/>
      <c r="GQ73" s="293"/>
      <c r="GR73" s="178"/>
      <c r="GS73" s="293"/>
      <c r="GT73" s="293"/>
      <c r="GU73" s="293"/>
      <c r="GV73" s="293"/>
      <c r="GW73" s="293"/>
      <c r="GX73" s="293"/>
      <c r="GY73" s="613"/>
      <c r="GZ73" s="613"/>
      <c r="HA73" s="613"/>
      <c r="HB73" s="178"/>
      <c r="HC73" s="178"/>
      <c r="HD73" s="95"/>
      <c r="HE73" s="95"/>
      <c r="HF73" s="95"/>
      <c r="HG73" s="95"/>
      <c r="HH73" s="95"/>
      <c r="HI73" s="95"/>
      <c r="HJ73" s="95"/>
      <c r="HK73" s="95"/>
      <c r="HL73" s="95"/>
      <c r="HM73" s="95"/>
      <c r="HN73" s="95"/>
      <c r="HO73" s="95"/>
      <c r="HP73" s="95"/>
      <c r="HQ73" s="95"/>
      <c r="HR73" s="95"/>
      <c r="HS73" s="95"/>
      <c r="HT73" s="95"/>
      <c r="HU73" s="95"/>
      <c r="HV73" s="95"/>
      <c r="HW73" s="95"/>
      <c r="HX73" s="95"/>
      <c r="HY73" s="95"/>
      <c r="HZ73" s="95"/>
      <c r="IA73" s="95"/>
      <c r="IB73" s="95"/>
      <c r="IC73" s="95"/>
      <c r="ID73" s="95"/>
      <c r="IE73" s="95"/>
      <c r="IF73" s="95"/>
      <c r="IG73" s="95"/>
      <c r="IH73" s="95"/>
      <c r="II73" s="95"/>
      <c r="IJ73" s="95"/>
      <c r="IK73" s="95"/>
      <c r="IL73" s="95"/>
      <c r="IM73" s="95"/>
      <c r="IN73" s="95"/>
      <c r="IO73" s="95"/>
      <c r="IP73" s="95"/>
      <c r="IQ73" s="95"/>
      <c r="IR73" s="95"/>
      <c r="IS73" s="95"/>
      <c r="IT73" s="95"/>
      <c r="IU73" s="95"/>
      <c r="IV73" s="95"/>
    </row>
    <row r="74" spans="1:256" ht="15" customHeight="1" thickBot="1" x14ac:dyDescent="0.3">
      <c r="A74" s="647"/>
      <c r="B74" s="644"/>
      <c r="C74" s="46" t="s">
        <v>351</v>
      </c>
      <c r="D74" s="438" t="str">
        <f>IF(F74=0,"",F74/$F$76)</f>
        <v/>
      </c>
      <c r="E74" s="438" t="str">
        <f>IF(F74=0,"",(F74/($F$76+$F$79)))</f>
        <v/>
      </c>
      <c r="F74" s="439">
        <f>SUMIF(A8:A55, 50, F8:F55)</f>
        <v>0</v>
      </c>
      <c r="G74" s="182"/>
      <c r="H74" s="441"/>
      <c r="I74" s="644"/>
      <c r="J74" s="644"/>
      <c r="K74" s="46" t="s">
        <v>352</v>
      </c>
      <c r="L74" s="438" t="str">
        <f>IF(N74=0,"",N74/$N$77)</f>
        <v/>
      </c>
      <c r="M74" s="438" t="str">
        <f>IF(N74=0,"",(N74/($N$77+$N$79)))</f>
        <v/>
      </c>
      <c r="N74" s="439">
        <f>SUMIF(C8:C55, 50, F8:F55)</f>
        <v>0</v>
      </c>
      <c r="AP74" s="540" t="e">
        <f>#REF!</f>
        <v>#REF!</v>
      </c>
      <c r="AQ74" s="540" t="e">
        <f>#REF!</f>
        <v>#REF!</v>
      </c>
      <c r="AR74" s="540" t="e">
        <f>#REF!</f>
        <v>#REF!</v>
      </c>
      <c r="AS74" s="540" t="e">
        <f>#REF!</f>
        <v>#REF!</v>
      </c>
      <c r="AT74" s="749"/>
      <c r="AU74" s="750"/>
      <c r="AV74" s="750"/>
      <c r="AW74" s="751"/>
      <c r="AX74" s="538" t="e">
        <f>#REF!</f>
        <v>#REF!</v>
      </c>
      <c r="AY74" s="538" t="e">
        <f>#REF!</f>
        <v>#REF!</v>
      </c>
      <c r="AZ74" s="538" t="e">
        <f>#REF!</f>
        <v>#REF!</v>
      </c>
      <c r="BA74" s="538" t="e">
        <f>#REF!</f>
        <v>#REF!</v>
      </c>
      <c r="BB74" s="538" t="e">
        <f>#REF!</f>
        <v>#REF!</v>
      </c>
      <c r="BC74" s="539"/>
      <c r="BD74" s="538" t="e">
        <f>#REF!</f>
        <v>#REF!</v>
      </c>
      <c r="BE74" s="538" t="e">
        <f>#REF!</f>
        <v>#REF!</v>
      </c>
      <c r="BF74" s="538" t="e">
        <f>#REF!</f>
        <v>#REF!</v>
      </c>
      <c r="BG74" s="538" t="e">
        <f>#REF!</f>
        <v>#REF!</v>
      </c>
      <c r="BH74" s="538" t="e">
        <f>#REF!</f>
        <v>#REF!</v>
      </c>
      <c r="BI74" s="538" t="e">
        <f>#REF!</f>
        <v>#REF!</v>
      </c>
      <c r="BJ74" s="538" t="e">
        <f>#REF!</f>
        <v>#REF!</v>
      </c>
      <c r="BK74" s="538" t="e">
        <f>#REF!</f>
        <v>#REF!</v>
      </c>
      <c r="BL74" s="538" t="e">
        <f>#REF!</f>
        <v>#REF!</v>
      </c>
      <c r="BM74" s="538" t="e">
        <f>#REF!</f>
        <v>#REF!</v>
      </c>
      <c r="BN74" s="538" t="e">
        <f>#REF!</f>
        <v>#REF!</v>
      </c>
      <c r="BO74" s="538" t="e">
        <f>#REF!</f>
        <v>#REF!</v>
      </c>
      <c r="BP74" s="538" t="e">
        <f>#REF!</f>
        <v>#REF!</v>
      </c>
      <c r="BQ74" s="538" t="e">
        <f>#REF!</f>
        <v>#REF!</v>
      </c>
      <c r="BR74" s="538" t="e">
        <f>#REF!</f>
        <v>#REF!</v>
      </c>
      <c r="BS74" s="538" t="e">
        <f>#REF!</f>
        <v>#REF!</v>
      </c>
      <c r="BT74" s="430" t="e">
        <f t="shared" ref="BT74:BT87" si="4">(AX74*AX$36+AY74*AY$36+AZ74*AZ$36+BA74*BA$36+BB74*BB$36+BD74*BD$36+BE74*BE$36+BF74*BF$36+BH74*BH$36+BI74*BI$36+BJ74*BJ$36+BK74*BK$36+BL74*BL$36+BM74*BM$36+BN74*BN$36+BO74*BO$36+BP74*BP$36+BQ74*BQ$36+BR74*BR$36+BS74*BS$36)</f>
        <v>#REF!</v>
      </c>
      <c r="BU74" s="430" t="e">
        <f t="shared" si="3"/>
        <v>#REF!</v>
      </c>
      <c r="BV74" s="402"/>
      <c r="BW74" s="223" t="s">
        <v>680</v>
      </c>
      <c r="BX74" s="180"/>
      <c r="BY74" s="508" t="e">
        <f>#REF!</f>
        <v>#REF!</v>
      </c>
      <c r="BZ74" s="562"/>
      <c r="CA74" s="562"/>
      <c r="CB74" s="555"/>
      <c r="CC74" s="702" t="e">
        <f>#REF!</f>
        <v>#REF!</v>
      </c>
      <c r="CD74" s="703"/>
      <c r="CE74" s="703"/>
      <c r="CF74" s="703"/>
      <c r="CG74" s="704"/>
      <c r="GP74" s="178"/>
      <c r="GQ74" s="287"/>
      <c r="GR74" s="178"/>
      <c r="GS74" s="178"/>
      <c r="GT74" s="178"/>
      <c r="GU74" s="178"/>
      <c r="GV74" s="178"/>
      <c r="GW74" s="178"/>
      <c r="GX74" s="178"/>
      <c r="GY74" s="178"/>
      <c r="GZ74" s="178"/>
      <c r="HA74" s="178"/>
      <c r="HB74" s="178"/>
      <c r="HC74" s="178"/>
      <c r="HD74" s="95"/>
      <c r="HE74" s="1047" t="e">
        <f>#REF!</f>
        <v>#REF!</v>
      </c>
      <c r="HF74" s="1048"/>
      <c r="HG74" s="1048"/>
      <c r="HH74" s="1048"/>
      <c r="HI74" s="1048"/>
      <c r="HJ74" s="1048"/>
      <c r="HK74" s="1048"/>
      <c r="HL74" s="1048"/>
      <c r="HM74" s="1048"/>
      <c r="HN74" s="1048"/>
      <c r="HO74" s="1049"/>
      <c r="HP74" s="1045" t="s">
        <v>700</v>
      </c>
      <c r="HQ74" s="1046"/>
      <c r="HR74" s="1046"/>
      <c r="HS74" s="1046"/>
      <c r="HT74" s="1047" t="e">
        <f>#REF!</f>
        <v>#REF!</v>
      </c>
      <c r="HU74" s="1048"/>
      <c r="HV74" s="1048"/>
      <c r="HW74" s="1048"/>
      <c r="HX74" s="1048"/>
      <c r="HY74" s="1048"/>
      <c r="HZ74" s="1048"/>
      <c r="IA74" s="1048"/>
      <c r="IB74" s="1048"/>
      <c r="IC74" s="1048"/>
      <c r="ID74" s="1048"/>
      <c r="IE74" s="1048"/>
      <c r="IF74" s="1048"/>
      <c r="IG74" s="1048"/>
      <c r="IH74" s="1048"/>
      <c r="II74" s="1048"/>
      <c r="IJ74" s="1048"/>
      <c r="IK74" s="1048"/>
      <c r="IL74" s="1048"/>
      <c r="IM74" s="1048"/>
      <c r="IN74" s="1048"/>
      <c r="IO74" s="1048"/>
      <c r="IP74" s="1048"/>
      <c r="IQ74" s="1048"/>
      <c r="IR74" s="1048"/>
      <c r="IS74" s="1048"/>
      <c r="IT74" s="1048"/>
      <c r="IU74" s="1048"/>
      <c r="IV74" s="1049"/>
    </row>
    <row r="75" spans="1:256" ht="15" customHeight="1" x14ac:dyDescent="0.25">
      <c r="A75" s="720" t="s">
        <v>349</v>
      </c>
      <c r="B75" s="721"/>
      <c r="C75" s="46" t="s">
        <v>353</v>
      </c>
      <c r="D75" s="438" t="str">
        <f>IF(F75=0,"",F75/$F$76)</f>
        <v/>
      </c>
      <c r="E75" s="438" t="str">
        <f>IF(F75=0,"",(F75/($F$76+$F$79)))</f>
        <v/>
      </c>
      <c r="F75" s="439">
        <f>SUMIF(A8:A55, 60, F8:F55)</f>
        <v>0</v>
      </c>
      <c r="G75" s="182"/>
      <c r="H75" s="182"/>
      <c r="I75" s="720" t="s">
        <v>349</v>
      </c>
      <c r="J75" s="721"/>
      <c r="K75" s="46" t="s">
        <v>354</v>
      </c>
      <c r="L75" s="438" t="str">
        <f>IF(N75=0,"",N75/$N$77)</f>
        <v/>
      </c>
      <c r="M75" s="438" t="str">
        <f>IF(N75=0,"",(N75/($N$77+$N$79)))</f>
        <v/>
      </c>
      <c r="N75" s="439">
        <f>SUMIF(C8:C55, 60, F8:F55)</f>
        <v>0</v>
      </c>
      <c r="AP75" s="540" t="e">
        <f>#REF!</f>
        <v>#REF!</v>
      </c>
      <c r="AQ75" s="540" t="e">
        <f>#REF!</f>
        <v>#REF!</v>
      </c>
      <c r="AR75" s="540" t="e">
        <f>#REF!</f>
        <v>#REF!</v>
      </c>
      <c r="AS75" s="540" t="e">
        <f>#REF!</f>
        <v>#REF!</v>
      </c>
      <c r="AT75" s="749"/>
      <c r="AU75" s="750"/>
      <c r="AV75" s="750"/>
      <c r="AW75" s="751"/>
      <c r="AX75" s="538" t="e">
        <f>#REF!</f>
        <v>#REF!</v>
      </c>
      <c r="AY75" s="538" t="e">
        <f>#REF!</f>
        <v>#REF!</v>
      </c>
      <c r="AZ75" s="538" t="e">
        <f>#REF!</f>
        <v>#REF!</v>
      </c>
      <c r="BA75" s="538" t="e">
        <f>#REF!</f>
        <v>#REF!</v>
      </c>
      <c r="BB75" s="538" t="e">
        <f>#REF!</f>
        <v>#REF!</v>
      </c>
      <c r="BC75" s="539"/>
      <c r="BD75" s="538" t="e">
        <f>#REF!</f>
        <v>#REF!</v>
      </c>
      <c r="BE75" s="538" t="e">
        <f>#REF!</f>
        <v>#REF!</v>
      </c>
      <c r="BF75" s="538" t="e">
        <f>#REF!</f>
        <v>#REF!</v>
      </c>
      <c r="BG75" s="538" t="e">
        <f>#REF!</f>
        <v>#REF!</v>
      </c>
      <c r="BH75" s="538" t="e">
        <f>#REF!</f>
        <v>#REF!</v>
      </c>
      <c r="BI75" s="538" t="e">
        <f>#REF!</f>
        <v>#REF!</v>
      </c>
      <c r="BJ75" s="538" t="e">
        <f>#REF!</f>
        <v>#REF!</v>
      </c>
      <c r="BK75" s="538" t="e">
        <f>#REF!</f>
        <v>#REF!</v>
      </c>
      <c r="BL75" s="538" t="e">
        <f>#REF!</f>
        <v>#REF!</v>
      </c>
      <c r="BM75" s="538" t="e">
        <f>#REF!</f>
        <v>#REF!</v>
      </c>
      <c r="BN75" s="538" t="e">
        <f>#REF!</f>
        <v>#REF!</v>
      </c>
      <c r="BO75" s="538" t="e">
        <f>#REF!</f>
        <v>#REF!</v>
      </c>
      <c r="BP75" s="538" t="e">
        <f>#REF!</f>
        <v>#REF!</v>
      </c>
      <c r="BQ75" s="538" t="e">
        <f>#REF!</f>
        <v>#REF!</v>
      </c>
      <c r="BR75" s="538" t="e">
        <f>#REF!</f>
        <v>#REF!</v>
      </c>
      <c r="BS75" s="538" t="e">
        <f>#REF!</f>
        <v>#REF!</v>
      </c>
      <c r="BT75" s="430" t="e">
        <f t="shared" si="4"/>
        <v>#REF!</v>
      </c>
      <c r="BU75" s="430" t="e">
        <f t="shared" si="3"/>
        <v>#REF!</v>
      </c>
      <c r="BV75" s="442"/>
      <c r="BW75" s="556" t="e">
        <f>#REF!</f>
        <v>#REF!</v>
      </c>
      <c r="BX75" s="180"/>
      <c r="BY75" s="508" t="e">
        <f>#REF!</f>
        <v>#REF!</v>
      </c>
      <c r="BZ75" s="508" t="e">
        <f>#REF!</f>
        <v>#REF!</v>
      </c>
      <c r="CA75" s="508" t="e">
        <f>#REF!</f>
        <v>#REF!</v>
      </c>
      <c r="CB75" s="555"/>
      <c r="CC75" s="702" t="e">
        <f>#REF!</f>
        <v>#REF!</v>
      </c>
      <c r="CD75" s="703"/>
      <c r="CE75" s="703"/>
      <c r="CF75" s="703"/>
      <c r="CG75" s="704"/>
      <c r="GP75" s="178"/>
      <c r="GQ75" s="651"/>
      <c r="GR75" s="584"/>
      <c r="GS75" s="584"/>
      <c r="GT75" s="178"/>
      <c r="GU75" s="651"/>
      <c r="GV75" s="178"/>
      <c r="GW75" s="178"/>
      <c r="GX75" s="65"/>
      <c r="GY75" s="614"/>
      <c r="GZ75" s="614"/>
      <c r="HA75" s="614"/>
      <c r="HB75" s="613"/>
      <c r="HC75" s="613"/>
      <c r="HD75" s="95"/>
      <c r="HE75" s="266"/>
      <c r="HF75" s="95"/>
      <c r="HG75" s="95"/>
      <c r="HH75" s="95"/>
      <c r="HI75" s="95"/>
      <c r="HJ75" s="95"/>
      <c r="HK75" s="95"/>
      <c r="HL75" s="95"/>
      <c r="HM75" s="95"/>
      <c r="HN75" s="95"/>
      <c r="HO75" s="95"/>
      <c r="HP75" s="95"/>
      <c r="HQ75" s="95"/>
      <c r="HR75" s="95"/>
      <c r="HS75" s="95"/>
      <c r="HT75" s="178"/>
      <c r="HU75" s="178"/>
      <c r="HV75" s="178"/>
      <c r="HW75" s="178"/>
      <c r="HX75" s="178"/>
      <c r="HY75" s="178"/>
      <c r="HZ75" s="178"/>
      <c r="IA75" s="178"/>
      <c r="IB75" s="178"/>
      <c r="IC75" s="178"/>
      <c r="ID75" s="178"/>
      <c r="IE75" s="178"/>
      <c r="IF75" s="178"/>
      <c r="IG75" s="178"/>
      <c r="IH75" s="178"/>
      <c r="II75" s="178"/>
      <c r="IJ75" s="178"/>
      <c r="IK75" s="178"/>
      <c r="IL75" s="178"/>
      <c r="IM75" s="178"/>
      <c r="IN75" s="178"/>
      <c r="IO75" s="178"/>
      <c r="IP75" s="178"/>
      <c r="IQ75" s="178"/>
      <c r="IR75" s="178"/>
      <c r="IS75" s="178"/>
      <c r="IT75" s="178"/>
      <c r="IU75" s="178"/>
      <c r="IV75" s="178"/>
    </row>
    <row r="76" spans="1:256" ht="15" customHeight="1" x14ac:dyDescent="0.25">
      <c r="A76" s="720" t="s">
        <v>355</v>
      </c>
      <c r="B76" s="721"/>
      <c r="C76" s="78" t="s">
        <v>356</v>
      </c>
      <c r="D76" s="443"/>
      <c r="E76" s="443"/>
      <c r="F76" s="444">
        <f>SUM(F72:F75)</f>
        <v>0</v>
      </c>
      <c r="G76" s="182"/>
      <c r="H76" s="182"/>
      <c r="I76" s="720" t="s">
        <v>357</v>
      </c>
      <c r="J76" s="721"/>
      <c r="K76" s="46" t="s">
        <v>358</v>
      </c>
      <c r="L76" s="438" t="str">
        <f>IF(N76=0,"",N76/$N$77)</f>
        <v/>
      </c>
      <c r="M76" s="438" t="str">
        <f>IF(N76=0,"",(N76/($N$77+$N$79)))</f>
        <v/>
      </c>
      <c r="N76" s="439">
        <f>SUMIF(C8:C55, 80, F8:F55)</f>
        <v>0</v>
      </c>
      <c r="AP76" s="540" t="e">
        <f>#REF!</f>
        <v>#REF!</v>
      </c>
      <c r="AQ76" s="540" t="e">
        <f>#REF!</f>
        <v>#REF!</v>
      </c>
      <c r="AR76" s="540" t="e">
        <f>#REF!</f>
        <v>#REF!</v>
      </c>
      <c r="AS76" s="540" t="e">
        <f>#REF!</f>
        <v>#REF!</v>
      </c>
      <c r="AT76" s="749"/>
      <c r="AU76" s="750"/>
      <c r="AV76" s="750"/>
      <c r="AW76" s="751"/>
      <c r="AX76" s="538" t="e">
        <f>#REF!</f>
        <v>#REF!</v>
      </c>
      <c r="AY76" s="538" t="e">
        <f>#REF!</f>
        <v>#REF!</v>
      </c>
      <c r="AZ76" s="538" t="e">
        <f>#REF!</f>
        <v>#REF!</v>
      </c>
      <c r="BA76" s="538" t="e">
        <f>#REF!</f>
        <v>#REF!</v>
      </c>
      <c r="BB76" s="538" t="e">
        <f>#REF!</f>
        <v>#REF!</v>
      </c>
      <c r="BC76" s="539"/>
      <c r="BD76" s="538" t="e">
        <f>#REF!</f>
        <v>#REF!</v>
      </c>
      <c r="BE76" s="538" t="e">
        <f>#REF!</f>
        <v>#REF!</v>
      </c>
      <c r="BF76" s="538" t="e">
        <f>#REF!</f>
        <v>#REF!</v>
      </c>
      <c r="BG76" s="538" t="e">
        <f>#REF!</f>
        <v>#REF!</v>
      </c>
      <c r="BH76" s="538" t="e">
        <f>#REF!</f>
        <v>#REF!</v>
      </c>
      <c r="BI76" s="538" t="e">
        <f>#REF!</f>
        <v>#REF!</v>
      </c>
      <c r="BJ76" s="538" t="e">
        <f>#REF!</f>
        <v>#REF!</v>
      </c>
      <c r="BK76" s="538" t="e">
        <f>#REF!</f>
        <v>#REF!</v>
      </c>
      <c r="BL76" s="538" t="e">
        <f>#REF!</f>
        <v>#REF!</v>
      </c>
      <c r="BM76" s="538" t="e">
        <f>#REF!</f>
        <v>#REF!</v>
      </c>
      <c r="BN76" s="538" t="e">
        <f>#REF!</f>
        <v>#REF!</v>
      </c>
      <c r="BO76" s="538" t="e">
        <f>#REF!</f>
        <v>#REF!</v>
      </c>
      <c r="BP76" s="538" t="e">
        <f>#REF!</f>
        <v>#REF!</v>
      </c>
      <c r="BQ76" s="538" t="e">
        <f>#REF!</f>
        <v>#REF!</v>
      </c>
      <c r="BR76" s="538" t="e">
        <f>#REF!</f>
        <v>#REF!</v>
      </c>
      <c r="BS76" s="538" t="e">
        <f>#REF!</f>
        <v>#REF!</v>
      </c>
      <c r="BT76" s="430" t="e">
        <f t="shared" si="4"/>
        <v>#REF!</v>
      </c>
      <c r="BU76" s="430" t="e">
        <f t="shared" si="3"/>
        <v>#REF!</v>
      </c>
      <c r="BV76" s="402"/>
      <c r="BW76" s="295" t="s">
        <v>8</v>
      </c>
      <c r="BX76" s="191"/>
      <c r="BY76" s="204" t="e">
        <f>SUM(BY52:BY58,BY60:BY67,BY69:BY75)</f>
        <v>#REF!</v>
      </c>
      <c r="BZ76" s="204" t="e">
        <f>SUM(BZ52:BZ58,BZ60:BZ67,BZ69:BZ75)</f>
        <v>#REF!</v>
      </c>
      <c r="CA76" s="204" t="e">
        <f>SUM(CA52:CA58,CA60:CA67,CA69:CA75)</f>
        <v>#REF!</v>
      </c>
      <c r="CB76" s="555"/>
      <c r="CC76" s="702" t="e">
        <f>#REF!</f>
        <v>#REF!</v>
      </c>
      <c r="CD76" s="703"/>
      <c r="CE76" s="703"/>
      <c r="CF76" s="703"/>
      <c r="CG76" s="704"/>
      <c r="GP76" s="178"/>
      <c r="GQ76" s="318"/>
      <c r="GR76" s="74"/>
      <c r="GS76" s="74"/>
      <c r="GT76" s="74"/>
      <c r="GU76" s="74"/>
      <c r="GV76" s="74"/>
      <c r="GW76" s="74"/>
      <c r="GX76" s="74"/>
      <c r="GY76" s="74"/>
      <c r="GZ76" s="74"/>
      <c r="HA76" s="74"/>
      <c r="HB76" s="178"/>
      <c r="HC76" s="178"/>
      <c r="HD76" s="95"/>
      <c r="HE76" s="266"/>
      <c r="HF76" s="95"/>
      <c r="HG76" s="95"/>
      <c r="HH76" s="95"/>
      <c r="HI76" s="95"/>
      <c r="HJ76" s="95"/>
      <c r="HK76" s="95"/>
      <c r="HL76" s="95"/>
      <c r="HM76" s="95"/>
      <c r="HN76" s="95"/>
      <c r="HO76" s="95"/>
      <c r="HP76" s="95"/>
      <c r="HQ76" s="95"/>
      <c r="HR76" s="95"/>
      <c r="HS76" s="95"/>
      <c r="HT76" s="178"/>
      <c r="HU76" s="178"/>
      <c r="HV76" s="178"/>
      <c r="HW76" s="178"/>
      <c r="HX76" s="178"/>
      <c r="HY76" s="178"/>
      <c r="HZ76" s="178"/>
      <c r="IA76" s="178"/>
      <c r="IB76" s="178"/>
      <c r="IC76" s="178"/>
      <c r="ID76" s="178"/>
      <c r="IE76" s="178"/>
      <c r="IF76" s="178"/>
      <c r="IG76" s="178"/>
      <c r="IH76" s="178"/>
      <c r="II76" s="178"/>
      <c r="IJ76" s="178"/>
      <c r="IK76" s="178"/>
      <c r="IL76" s="178"/>
      <c r="IM76" s="178"/>
      <c r="IN76" s="178"/>
      <c r="IO76" s="178"/>
      <c r="IP76" s="178"/>
      <c r="IQ76" s="178"/>
      <c r="IR76" s="178"/>
      <c r="IS76" s="178"/>
      <c r="IT76" s="178"/>
      <c r="IU76" s="178"/>
      <c r="IV76" s="178"/>
    </row>
    <row r="77" spans="1:256" ht="15" customHeight="1" thickBot="1" x14ac:dyDescent="0.3">
      <c r="A77" s="720" t="s">
        <v>360</v>
      </c>
      <c r="B77" s="721"/>
      <c r="C77" s="46" t="s">
        <v>376</v>
      </c>
      <c r="D77" s="438"/>
      <c r="E77" s="438"/>
      <c r="F77" s="439">
        <f>SUMIF(A8:A55, "EO", F8:F55)</f>
        <v>0</v>
      </c>
      <c r="G77" s="182"/>
      <c r="H77" s="182"/>
      <c r="I77" s="720" t="s">
        <v>363</v>
      </c>
      <c r="J77" s="721"/>
      <c r="K77" s="78" t="s">
        <v>359</v>
      </c>
      <c r="L77" s="79"/>
      <c r="M77" s="79"/>
      <c r="N77" s="444">
        <f>SUM(N72:N76)</f>
        <v>0</v>
      </c>
      <c r="AP77" s="540" t="e">
        <f>#REF!</f>
        <v>#REF!</v>
      </c>
      <c r="AQ77" s="540" t="e">
        <f>#REF!</f>
        <v>#REF!</v>
      </c>
      <c r="AR77" s="540" t="e">
        <f>#REF!</f>
        <v>#REF!</v>
      </c>
      <c r="AS77" s="540" t="e">
        <f>#REF!</f>
        <v>#REF!</v>
      </c>
      <c r="AT77" s="749"/>
      <c r="AU77" s="750"/>
      <c r="AV77" s="750"/>
      <c r="AW77" s="751"/>
      <c r="AX77" s="538" t="e">
        <f>#REF!</f>
        <v>#REF!</v>
      </c>
      <c r="AY77" s="538" t="e">
        <f>#REF!</f>
        <v>#REF!</v>
      </c>
      <c r="AZ77" s="538" t="e">
        <f>#REF!</f>
        <v>#REF!</v>
      </c>
      <c r="BA77" s="538" t="e">
        <f>#REF!</f>
        <v>#REF!</v>
      </c>
      <c r="BB77" s="538" t="e">
        <f>#REF!</f>
        <v>#REF!</v>
      </c>
      <c r="BC77" s="539"/>
      <c r="BD77" s="538" t="e">
        <f>#REF!</f>
        <v>#REF!</v>
      </c>
      <c r="BE77" s="538" t="e">
        <f>#REF!</f>
        <v>#REF!</v>
      </c>
      <c r="BF77" s="538" t="e">
        <f>#REF!</f>
        <v>#REF!</v>
      </c>
      <c r="BG77" s="538" t="e">
        <f>#REF!</f>
        <v>#REF!</v>
      </c>
      <c r="BH77" s="538" t="e">
        <f>#REF!</f>
        <v>#REF!</v>
      </c>
      <c r="BI77" s="538" t="e">
        <f>#REF!</f>
        <v>#REF!</v>
      </c>
      <c r="BJ77" s="538" t="e">
        <f>#REF!</f>
        <v>#REF!</v>
      </c>
      <c r="BK77" s="538" t="e">
        <f>#REF!</f>
        <v>#REF!</v>
      </c>
      <c r="BL77" s="538" t="e">
        <f>#REF!</f>
        <v>#REF!</v>
      </c>
      <c r="BM77" s="538" t="e">
        <f>#REF!</f>
        <v>#REF!</v>
      </c>
      <c r="BN77" s="538" t="e">
        <f>#REF!</f>
        <v>#REF!</v>
      </c>
      <c r="BO77" s="538" t="e">
        <f>#REF!</f>
        <v>#REF!</v>
      </c>
      <c r="BP77" s="538" t="e">
        <f>#REF!</f>
        <v>#REF!</v>
      </c>
      <c r="BQ77" s="538" t="e">
        <f>#REF!</f>
        <v>#REF!</v>
      </c>
      <c r="BR77" s="538" t="e">
        <f>#REF!</f>
        <v>#REF!</v>
      </c>
      <c r="BS77" s="538" t="e">
        <f>#REF!</f>
        <v>#REF!</v>
      </c>
      <c r="BT77" s="430" t="e">
        <f t="shared" si="4"/>
        <v>#REF!</v>
      </c>
      <c r="BU77" s="430" t="e">
        <f t="shared" si="3"/>
        <v>#REF!</v>
      </c>
      <c r="BV77" s="402"/>
      <c r="BW77" s="295"/>
      <c r="BX77" s="209"/>
      <c r="BY77" s="210"/>
      <c r="BZ77" s="211"/>
      <c r="CA77" s="211"/>
      <c r="CB77" s="555"/>
      <c r="CC77" s="702" t="e">
        <f>#REF!</f>
        <v>#REF!</v>
      </c>
      <c r="CD77" s="703"/>
      <c r="CE77" s="703"/>
      <c r="CF77" s="703"/>
      <c r="CG77" s="704"/>
      <c r="GP77" s="178"/>
      <c r="GQ77" s="584"/>
      <c r="GR77" s="603"/>
      <c r="GS77" s="603"/>
      <c r="GT77" s="74"/>
      <c r="GU77" s="74"/>
      <c r="GV77" s="74"/>
      <c r="GW77" s="74"/>
      <c r="GX77" s="74"/>
      <c r="GY77" s="74"/>
      <c r="GZ77" s="74"/>
      <c r="HA77" s="74"/>
      <c r="HB77" s="614"/>
      <c r="HC77" s="293"/>
      <c r="HD77" s="95"/>
      <c r="HE77" s="293" t="s">
        <v>701</v>
      </c>
      <c r="HF77" s="95"/>
      <c r="HG77" s="288"/>
      <c r="HH77" s="288"/>
      <c r="HI77" s="288"/>
      <c r="HJ77" s="288"/>
      <c r="HK77" s="288"/>
      <c r="HL77" s="289"/>
      <c r="HM77" s="1041" t="e">
        <f>#REF!</f>
        <v>#REF!</v>
      </c>
      <c r="HN77" s="1041"/>
      <c r="HO77" s="1041"/>
      <c r="HP77" s="1041"/>
      <c r="HQ77" s="1041"/>
      <c r="HR77" s="1041"/>
      <c r="HS77" s="288"/>
      <c r="HT77" s="288" t="s">
        <v>703</v>
      </c>
      <c r="HU77" s="288"/>
      <c r="HV77" s="288"/>
      <c r="HW77" s="288"/>
      <c r="HX77" s="288"/>
      <c r="HY77" s="293"/>
      <c r="HZ77" s="293"/>
      <c r="IA77" s="293"/>
      <c r="IB77" s="293"/>
      <c r="IC77" s="286"/>
      <c r="ID77" s="65"/>
      <c r="IE77" s="65"/>
      <c r="IF77" s="65"/>
      <c r="IG77" s="65"/>
      <c r="IH77" s="65"/>
      <c r="II77" s="293"/>
      <c r="IJ77" s="178"/>
      <c r="IK77" s="293"/>
      <c r="IL77" s="293"/>
      <c r="IM77" s="293"/>
      <c r="IN77" s="293"/>
      <c r="IO77" s="293"/>
      <c r="IP77" s="293"/>
      <c r="IQ77" s="1041" t="e">
        <f>#REF!</f>
        <v>#REF!</v>
      </c>
      <c r="IR77" s="1041"/>
      <c r="IS77" s="1041"/>
      <c r="IT77" s="1041"/>
      <c r="IU77" s="1041"/>
      <c r="IV77" s="1041"/>
    </row>
    <row r="78" spans="1:256" ht="15" customHeight="1" x14ac:dyDescent="0.25">
      <c r="A78" s="440"/>
      <c r="B78" s="326"/>
      <c r="C78" s="46" t="s">
        <v>361</v>
      </c>
      <c r="D78" s="438"/>
      <c r="E78" s="438"/>
      <c r="F78" s="439">
        <f>SUMIF(A8:A55, "MR", F8:F55)</f>
        <v>0</v>
      </c>
      <c r="G78" s="182"/>
      <c r="H78" s="182"/>
      <c r="I78" s="446"/>
      <c r="J78" s="326"/>
      <c r="K78" s="46" t="s">
        <v>361</v>
      </c>
      <c r="L78" s="47"/>
      <c r="M78" s="47"/>
      <c r="N78" s="439">
        <f>SUMIF(C8:C55, "MR", F8:F55)</f>
        <v>0</v>
      </c>
      <c r="AP78" s="540" t="e">
        <f>#REF!</f>
        <v>#REF!</v>
      </c>
      <c r="AQ78" s="540" t="e">
        <f>#REF!</f>
        <v>#REF!</v>
      </c>
      <c r="AR78" s="540" t="e">
        <f>#REF!</f>
        <v>#REF!</v>
      </c>
      <c r="AS78" s="540" t="e">
        <f>#REF!</f>
        <v>#REF!</v>
      </c>
      <c r="AT78" s="749"/>
      <c r="AU78" s="750"/>
      <c r="AV78" s="750"/>
      <c r="AW78" s="751"/>
      <c r="AX78" s="538" t="e">
        <f>#REF!</f>
        <v>#REF!</v>
      </c>
      <c r="AY78" s="538" t="e">
        <f>#REF!</f>
        <v>#REF!</v>
      </c>
      <c r="AZ78" s="538" t="e">
        <f>#REF!</f>
        <v>#REF!</v>
      </c>
      <c r="BA78" s="538" t="e">
        <f>#REF!</f>
        <v>#REF!</v>
      </c>
      <c r="BB78" s="538" t="e">
        <f>#REF!</f>
        <v>#REF!</v>
      </c>
      <c r="BC78" s="539"/>
      <c r="BD78" s="538" t="e">
        <f>#REF!</f>
        <v>#REF!</v>
      </c>
      <c r="BE78" s="538" t="e">
        <f>#REF!</f>
        <v>#REF!</v>
      </c>
      <c r="BF78" s="538" t="e">
        <f>#REF!</f>
        <v>#REF!</v>
      </c>
      <c r="BG78" s="538" t="e">
        <f>#REF!</f>
        <v>#REF!</v>
      </c>
      <c r="BH78" s="538" t="e">
        <f>#REF!</f>
        <v>#REF!</v>
      </c>
      <c r="BI78" s="538" t="e">
        <f>#REF!</f>
        <v>#REF!</v>
      </c>
      <c r="BJ78" s="538" t="e">
        <f>#REF!</f>
        <v>#REF!</v>
      </c>
      <c r="BK78" s="538" t="e">
        <f>#REF!</f>
        <v>#REF!</v>
      </c>
      <c r="BL78" s="538" t="e">
        <f>#REF!</f>
        <v>#REF!</v>
      </c>
      <c r="BM78" s="538" t="e">
        <f>#REF!</f>
        <v>#REF!</v>
      </c>
      <c r="BN78" s="538" t="e">
        <f>#REF!</f>
        <v>#REF!</v>
      </c>
      <c r="BO78" s="538" t="e">
        <f>#REF!</f>
        <v>#REF!</v>
      </c>
      <c r="BP78" s="538" t="e">
        <f>#REF!</f>
        <v>#REF!</v>
      </c>
      <c r="BQ78" s="538" t="e">
        <f>#REF!</f>
        <v>#REF!</v>
      </c>
      <c r="BR78" s="538" t="e">
        <f>#REF!</f>
        <v>#REF!</v>
      </c>
      <c r="BS78" s="538" t="e">
        <f>#REF!</f>
        <v>#REF!</v>
      </c>
      <c r="BT78" s="430" t="e">
        <f t="shared" si="4"/>
        <v>#REF!</v>
      </c>
      <c r="BU78" s="430" t="e">
        <f t="shared" si="3"/>
        <v>#REF!</v>
      </c>
      <c r="BV78" s="432"/>
      <c r="BW78" s="297" t="s">
        <v>736</v>
      </c>
      <c r="BX78" s="191"/>
      <c r="BY78" s="299" t="e">
        <f>BY43+BY50+BY76</f>
        <v>#REF!</v>
      </c>
      <c r="BZ78" s="299" t="e">
        <f>BZ43+BZ50+BZ76</f>
        <v>#REF!</v>
      </c>
      <c r="CA78" s="299" t="e">
        <f>CA43+CA50+CA76</f>
        <v>#REF!</v>
      </c>
      <c r="CB78" s="555"/>
      <c r="CC78" s="702" t="e">
        <f>#REF!</f>
        <v>#REF!</v>
      </c>
      <c r="CD78" s="703"/>
      <c r="CE78" s="703"/>
      <c r="CF78" s="703"/>
      <c r="CG78" s="704"/>
      <c r="GP78" s="178"/>
      <c r="GQ78" s="74"/>
      <c r="GR78" s="74"/>
      <c r="GS78" s="74"/>
      <c r="GT78" s="74"/>
      <c r="GU78" s="74"/>
      <c r="GV78" s="74"/>
      <c r="GW78" s="74"/>
      <c r="GX78" s="74"/>
      <c r="GY78" s="74"/>
      <c r="GZ78" s="74"/>
      <c r="HA78" s="74"/>
      <c r="HB78" s="74"/>
      <c r="HC78" s="74"/>
      <c r="HD78" s="95"/>
      <c r="HE78" s="287"/>
      <c r="HF78" s="178"/>
      <c r="HG78" s="178"/>
      <c r="HH78" s="178"/>
      <c r="HI78" s="178"/>
      <c r="HJ78" s="178"/>
      <c r="HK78" s="178"/>
      <c r="HL78" s="178"/>
      <c r="HM78" s="178"/>
      <c r="HN78" s="178"/>
      <c r="HO78" s="95"/>
      <c r="HP78" s="95"/>
      <c r="HQ78" s="95"/>
      <c r="HR78" s="95"/>
      <c r="HS78" s="95"/>
      <c r="HT78" s="95"/>
      <c r="HU78" s="95"/>
      <c r="HV78" s="95"/>
      <c r="HW78" s="95"/>
      <c r="HX78" s="95"/>
      <c r="HY78" s="95"/>
      <c r="HZ78" s="95"/>
      <c r="IA78" s="95"/>
      <c r="IB78" s="95"/>
      <c r="IC78" s="95"/>
      <c r="ID78" s="95"/>
      <c r="IE78" s="95"/>
      <c r="IF78" s="95"/>
      <c r="IG78" s="95"/>
      <c r="IH78" s="95"/>
      <c r="II78" s="95"/>
      <c r="IJ78" s="95"/>
      <c r="IK78" s="95"/>
      <c r="IL78" s="95"/>
      <c r="IM78" s="95"/>
      <c r="IN78" s="95"/>
      <c r="IO78" s="95"/>
      <c r="IP78" s="95"/>
      <c r="IQ78" s="95"/>
      <c r="IR78" s="95"/>
      <c r="IS78" s="95"/>
      <c r="IT78" s="95"/>
      <c r="IU78" s="95"/>
      <c r="IV78" s="95"/>
    </row>
    <row r="79" spans="1:256" ht="15" customHeight="1" thickBot="1" x14ac:dyDescent="0.3">
      <c r="A79" s="446"/>
      <c r="B79" s="326"/>
      <c r="C79" s="80" t="s">
        <v>362</v>
      </c>
      <c r="D79" s="447"/>
      <c r="E79" s="447"/>
      <c r="F79" s="448">
        <f>SUM(F77:F78)</f>
        <v>0</v>
      </c>
      <c r="G79" s="182"/>
      <c r="H79" s="182"/>
      <c r="I79" s="440"/>
      <c r="J79" s="326"/>
      <c r="K79" s="80" t="s">
        <v>362</v>
      </c>
      <c r="L79" s="81"/>
      <c r="M79" s="81"/>
      <c r="N79" s="444">
        <f>SUM(N78)</f>
        <v>0</v>
      </c>
      <c r="AP79" s="540" t="e">
        <f>#REF!</f>
        <v>#REF!</v>
      </c>
      <c r="AQ79" s="540" t="e">
        <f>#REF!</f>
        <v>#REF!</v>
      </c>
      <c r="AR79" s="540" t="e">
        <f>#REF!</f>
        <v>#REF!</v>
      </c>
      <c r="AS79" s="540" t="e">
        <f>#REF!</f>
        <v>#REF!</v>
      </c>
      <c r="AT79" s="749"/>
      <c r="AU79" s="750"/>
      <c r="AV79" s="750"/>
      <c r="AW79" s="751"/>
      <c r="AX79" s="538" t="e">
        <f>#REF!</f>
        <v>#REF!</v>
      </c>
      <c r="AY79" s="538" t="e">
        <f>#REF!</f>
        <v>#REF!</v>
      </c>
      <c r="AZ79" s="538" t="e">
        <f>#REF!</f>
        <v>#REF!</v>
      </c>
      <c r="BA79" s="538" t="e">
        <f>#REF!</f>
        <v>#REF!</v>
      </c>
      <c r="BB79" s="538" t="e">
        <f>#REF!</f>
        <v>#REF!</v>
      </c>
      <c r="BC79" s="539"/>
      <c r="BD79" s="538" t="e">
        <f>#REF!</f>
        <v>#REF!</v>
      </c>
      <c r="BE79" s="538" t="e">
        <f>#REF!</f>
        <v>#REF!</v>
      </c>
      <c r="BF79" s="538" t="e">
        <f>#REF!</f>
        <v>#REF!</v>
      </c>
      <c r="BG79" s="538" t="e">
        <f>#REF!</f>
        <v>#REF!</v>
      </c>
      <c r="BH79" s="538" t="e">
        <f>#REF!</f>
        <v>#REF!</v>
      </c>
      <c r="BI79" s="538" t="e">
        <f>#REF!</f>
        <v>#REF!</v>
      </c>
      <c r="BJ79" s="538" t="e">
        <f>#REF!</f>
        <v>#REF!</v>
      </c>
      <c r="BK79" s="538" t="e">
        <f>#REF!</f>
        <v>#REF!</v>
      </c>
      <c r="BL79" s="538" t="e">
        <f>#REF!</f>
        <v>#REF!</v>
      </c>
      <c r="BM79" s="538" t="e">
        <f>#REF!</f>
        <v>#REF!</v>
      </c>
      <c r="BN79" s="538" t="e">
        <f>#REF!</f>
        <v>#REF!</v>
      </c>
      <c r="BO79" s="538" t="e">
        <f>#REF!</f>
        <v>#REF!</v>
      </c>
      <c r="BP79" s="538" t="e">
        <f>#REF!</f>
        <v>#REF!</v>
      </c>
      <c r="BQ79" s="538" t="e">
        <f>#REF!</f>
        <v>#REF!</v>
      </c>
      <c r="BR79" s="538" t="e">
        <f>#REF!</f>
        <v>#REF!</v>
      </c>
      <c r="BS79" s="538" t="e">
        <f>#REF!</f>
        <v>#REF!</v>
      </c>
      <c r="BT79" s="430" t="e">
        <f t="shared" si="4"/>
        <v>#REF!</v>
      </c>
      <c r="BU79" s="430" t="e">
        <f t="shared" si="3"/>
        <v>#REF!</v>
      </c>
      <c r="BV79" s="86"/>
      <c r="BW79" s="563" t="s">
        <v>737</v>
      </c>
      <c r="BX79" s="191"/>
      <c r="BY79" s="296"/>
      <c r="BZ79" s="296"/>
      <c r="CA79" s="296"/>
      <c r="CB79" s="555"/>
      <c r="CC79" s="702" t="e">
        <f>#REF!</f>
        <v>#REF!</v>
      </c>
      <c r="CD79" s="703"/>
      <c r="CE79" s="703"/>
      <c r="CF79" s="703"/>
      <c r="CG79" s="704"/>
      <c r="GP79" s="605"/>
      <c r="GQ79" s="611"/>
      <c r="GR79" s="611"/>
      <c r="GS79" s="611"/>
      <c r="GT79" s="611"/>
      <c r="GU79" s="611"/>
      <c r="GV79" s="611"/>
      <c r="GW79" s="611"/>
      <c r="GX79" s="611"/>
      <c r="GY79" s="611"/>
      <c r="GZ79" s="611"/>
      <c r="HA79" s="611"/>
      <c r="HB79" s="74"/>
      <c r="HC79" s="321"/>
      <c r="HD79" s="95"/>
      <c r="HE79" s="94" t="s">
        <v>696</v>
      </c>
      <c r="HF79" s="584"/>
      <c r="HG79" s="584"/>
      <c r="HH79" s="178"/>
      <c r="HI79" s="651"/>
      <c r="HJ79" s="178"/>
      <c r="HK79" s="178"/>
      <c r="HL79" s="65"/>
      <c r="HM79" s="1042" t="e">
        <f>#REF!</f>
        <v>#REF!</v>
      </c>
      <c r="HN79" s="1042"/>
      <c r="HO79" s="1042"/>
      <c r="HP79" s="1042"/>
      <c r="HQ79" s="1043" t="s">
        <v>697</v>
      </c>
      <c r="HR79" s="1043"/>
      <c r="HS79" s="1043"/>
      <c r="HT79" s="1043"/>
      <c r="HU79" s="1043"/>
      <c r="HV79" s="1043"/>
      <c r="HW79" s="1043"/>
      <c r="HX79" s="1043"/>
      <c r="HY79" s="1044" t="e">
        <f>#REF!</f>
        <v>#REF!</v>
      </c>
      <c r="HZ79" s="1044"/>
      <c r="IA79" s="1044"/>
      <c r="IB79" s="1044"/>
      <c r="IC79" s="1043" t="s">
        <v>698</v>
      </c>
      <c r="ID79" s="1043"/>
      <c r="IE79" s="1043"/>
      <c r="IF79" s="1043"/>
      <c r="IG79" s="1043"/>
      <c r="IH79" s="1043"/>
      <c r="II79" s="1043"/>
      <c r="IJ79" s="1043"/>
      <c r="IK79" s="1043"/>
      <c r="IL79" s="288"/>
      <c r="IM79" s="288"/>
      <c r="IN79" s="288"/>
      <c r="IO79" s="288"/>
      <c r="IP79" s="289"/>
      <c r="IQ79" s="65"/>
      <c r="IR79" s="65"/>
      <c r="IS79" s="65"/>
      <c r="IT79" s="65"/>
      <c r="IU79" s="65"/>
      <c r="IV79" s="65"/>
    </row>
    <row r="80" spans="1:256" ht="15" customHeight="1" thickBot="1" x14ac:dyDescent="0.3">
      <c r="A80" s="449"/>
      <c r="B80" s="450"/>
      <c r="C80" s="722" t="s">
        <v>617</v>
      </c>
      <c r="D80" s="723"/>
      <c r="E80" s="723"/>
      <c r="F80" s="451">
        <f>F76+F79</f>
        <v>0</v>
      </c>
      <c r="G80" s="182"/>
      <c r="H80" s="182"/>
      <c r="I80" s="449"/>
      <c r="J80" s="452"/>
      <c r="K80" s="48" t="s">
        <v>365</v>
      </c>
      <c r="L80" s="49"/>
      <c r="M80" s="49"/>
      <c r="N80" s="453">
        <f>SUM(N77,N79)</f>
        <v>0</v>
      </c>
      <c r="AP80" s="540" t="e">
        <f>#REF!</f>
        <v>#REF!</v>
      </c>
      <c r="AQ80" s="540" t="e">
        <f>#REF!</f>
        <v>#REF!</v>
      </c>
      <c r="AR80" s="540" t="e">
        <f>#REF!</f>
        <v>#REF!</v>
      </c>
      <c r="AS80" s="540" t="e">
        <f>#REF!</f>
        <v>#REF!</v>
      </c>
      <c r="AT80" s="749"/>
      <c r="AU80" s="750"/>
      <c r="AV80" s="750"/>
      <c r="AW80" s="751"/>
      <c r="AX80" s="538" t="e">
        <f>#REF!</f>
        <v>#REF!</v>
      </c>
      <c r="AY80" s="538" t="e">
        <f>#REF!</f>
        <v>#REF!</v>
      </c>
      <c r="AZ80" s="538" t="e">
        <f>#REF!</f>
        <v>#REF!</v>
      </c>
      <c r="BA80" s="538" t="e">
        <f>#REF!</f>
        <v>#REF!</v>
      </c>
      <c r="BB80" s="538" t="e">
        <f>#REF!</f>
        <v>#REF!</v>
      </c>
      <c r="BC80" s="539"/>
      <c r="BD80" s="538" t="e">
        <f>#REF!</f>
        <v>#REF!</v>
      </c>
      <c r="BE80" s="538" t="e">
        <f>#REF!</f>
        <v>#REF!</v>
      </c>
      <c r="BF80" s="538" t="e">
        <f>#REF!</f>
        <v>#REF!</v>
      </c>
      <c r="BG80" s="538" t="e">
        <f>#REF!</f>
        <v>#REF!</v>
      </c>
      <c r="BH80" s="538" t="e">
        <f>#REF!</f>
        <v>#REF!</v>
      </c>
      <c r="BI80" s="538" t="e">
        <f>#REF!</f>
        <v>#REF!</v>
      </c>
      <c r="BJ80" s="538" t="e">
        <f>#REF!</f>
        <v>#REF!</v>
      </c>
      <c r="BK80" s="538" t="e">
        <f>#REF!</f>
        <v>#REF!</v>
      </c>
      <c r="BL80" s="538" t="e">
        <f>#REF!</f>
        <v>#REF!</v>
      </c>
      <c r="BM80" s="538" t="e">
        <f>#REF!</f>
        <v>#REF!</v>
      </c>
      <c r="BN80" s="538" t="e">
        <f>#REF!</f>
        <v>#REF!</v>
      </c>
      <c r="BO80" s="538" t="e">
        <f>#REF!</f>
        <v>#REF!</v>
      </c>
      <c r="BP80" s="538" t="e">
        <f>#REF!</f>
        <v>#REF!</v>
      </c>
      <c r="BQ80" s="538" t="e">
        <f>#REF!</f>
        <v>#REF!</v>
      </c>
      <c r="BR80" s="538" t="e">
        <f>#REF!</f>
        <v>#REF!</v>
      </c>
      <c r="BS80" s="538" t="e">
        <f>#REF!</f>
        <v>#REF!</v>
      </c>
      <c r="BT80" s="430" t="e">
        <f t="shared" si="4"/>
        <v>#REF!</v>
      </c>
      <c r="BU80" s="430" t="e">
        <f t="shared" si="3"/>
        <v>#REF!</v>
      </c>
      <c r="BV80" s="173"/>
      <c r="BW80" s="180" t="s">
        <v>719</v>
      </c>
      <c r="BX80" s="445" t="e">
        <f>IF(BY80=0,0,BY80/(BY78+BY29))</f>
        <v>#REF!</v>
      </c>
      <c r="BY80" s="564" t="e">
        <f>#REF!</f>
        <v>#REF!</v>
      </c>
      <c r="BZ80" s="564" t="e">
        <f>#REF!</f>
        <v>#REF!</v>
      </c>
      <c r="CA80" s="564" t="e">
        <f>#REF!</f>
        <v>#REF!</v>
      </c>
      <c r="CB80" s="555"/>
      <c r="CC80" s="702" t="e">
        <f>#REF!</f>
        <v>#REF!</v>
      </c>
      <c r="CD80" s="703"/>
      <c r="CE80" s="703"/>
      <c r="CF80" s="703"/>
      <c r="CG80" s="704"/>
      <c r="GP80" s="178"/>
      <c r="GQ80" s="178"/>
      <c r="GR80" s="178"/>
      <c r="GS80" s="178"/>
      <c r="GT80" s="178"/>
      <c r="GU80" s="178"/>
      <c r="GV80" s="178"/>
      <c r="GW80" s="178"/>
      <c r="GX80" s="178"/>
      <c r="GY80" s="178"/>
      <c r="GZ80" s="178"/>
      <c r="HA80" s="178"/>
      <c r="HB80" s="74"/>
      <c r="HC80" s="74"/>
      <c r="HD80" s="95"/>
      <c r="HE80" s="318"/>
      <c r="HF80" s="74"/>
      <c r="HG80" s="74"/>
      <c r="HH80" s="319"/>
      <c r="HI80" s="319"/>
      <c r="HJ80" s="319"/>
      <c r="HK80" s="319"/>
      <c r="HL80" s="319"/>
      <c r="HM80" s="319"/>
      <c r="HN80" s="319"/>
      <c r="HO80" s="319"/>
      <c r="HP80" s="319"/>
      <c r="HQ80" s="319"/>
      <c r="HR80" s="319"/>
      <c r="HS80" s="319"/>
      <c r="HT80" s="319"/>
      <c r="HU80" s="319"/>
      <c r="HV80" s="319"/>
      <c r="HW80" s="319"/>
      <c r="HX80" s="319"/>
      <c r="HY80" s="319"/>
      <c r="HZ80" s="319"/>
      <c r="IA80" s="319"/>
      <c r="IB80" s="319"/>
      <c r="IC80" s="319"/>
      <c r="ID80" s="319"/>
      <c r="IE80" s="319"/>
      <c r="IF80" s="319"/>
      <c r="IG80" s="319"/>
      <c r="IH80" s="319"/>
      <c r="II80" s="319"/>
      <c r="IJ80" s="319"/>
      <c r="IK80" s="319"/>
      <c r="IL80" s="319"/>
      <c r="IM80" s="319"/>
      <c r="IN80" s="319"/>
      <c r="IO80" s="319"/>
      <c r="IP80" s="319"/>
      <c r="IQ80" s="319"/>
      <c r="IR80" s="319"/>
      <c r="IS80" s="319"/>
      <c r="IT80" s="319"/>
      <c r="IU80" s="319"/>
      <c r="IV80" s="319"/>
    </row>
    <row r="81" spans="1:256" ht="15" customHeight="1" x14ac:dyDescent="0.25">
      <c r="A81" s="446"/>
      <c r="B81" s="326"/>
      <c r="C81" s="50"/>
      <c r="D81" s="51"/>
      <c r="E81" s="51"/>
      <c r="F81" s="454"/>
      <c r="G81" s="182"/>
      <c r="H81" s="182"/>
      <c r="I81" s="446"/>
      <c r="J81" s="326"/>
      <c r="K81" s="52">
        <v>0.3</v>
      </c>
      <c r="L81" s="438" t="str">
        <f>IF(N81=0,"",N81/$N$85)</f>
        <v/>
      </c>
      <c r="M81" s="438" t="str">
        <f>IF(N81=0,"",(N81/($N$85+$N$88)))</f>
        <v/>
      </c>
      <c r="N81" s="439">
        <f>SUMIF(B8:B55, "30%/30%", F8:F55)</f>
        <v>0</v>
      </c>
      <c r="AP81" s="540" t="e">
        <f>#REF!</f>
        <v>#REF!</v>
      </c>
      <c r="AQ81" s="540" t="e">
        <f>#REF!</f>
        <v>#REF!</v>
      </c>
      <c r="AR81" s="540" t="e">
        <f>#REF!</f>
        <v>#REF!</v>
      </c>
      <c r="AS81" s="540" t="e">
        <f>#REF!</f>
        <v>#REF!</v>
      </c>
      <c r="AT81" s="749"/>
      <c r="AU81" s="750"/>
      <c r="AV81" s="750"/>
      <c r="AW81" s="751"/>
      <c r="AX81" s="538" t="e">
        <f>#REF!</f>
        <v>#REF!</v>
      </c>
      <c r="AY81" s="538" t="e">
        <f>#REF!</f>
        <v>#REF!</v>
      </c>
      <c r="AZ81" s="538" t="e">
        <f>#REF!</f>
        <v>#REF!</v>
      </c>
      <c r="BA81" s="538" t="e">
        <f>#REF!</f>
        <v>#REF!</v>
      </c>
      <c r="BB81" s="538" t="e">
        <f>#REF!</f>
        <v>#REF!</v>
      </c>
      <c r="BC81" s="539"/>
      <c r="BD81" s="538" t="e">
        <f>#REF!</f>
        <v>#REF!</v>
      </c>
      <c r="BE81" s="538" t="e">
        <f>#REF!</f>
        <v>#REF!</v>
      </c>
      <c r="BF81" s="538" t="e">
        <f>#REF!</f>
        <v>#REF!</v>
      </c>
      <c r="BG81" s="538" t="e">
        <f>#REF!</f>
        <v>#REF!</v>
      </c>
      <c r="BH81" s="538" t="e">
        <f>#REF!</f>
        <v>#REF!</v>
      </c>
      <c r="BI81" s="538" t="e">
        <f>#REF!</f>
        <v>#REF!</v>
      </c>
      <c r="BJ81" s="538" t="e">
        <f>#REF!</f>
        <v>#REF!</v>
      </c>
      <c r="BK81" s="538" t="e">
        <f>#REF!</f>
        <v>#REF!</v>
      </c>
      <c r="BL81" s="538" t="e">
        <f>#REF!</f>
        <v>#REF!</v>
      </c>
      <c r="BM81" s="538" t="e">
        <f>#REF!</f>
        <v>#REF!</v>
      </c>
      <c r="BN81" s="538" t="e">
        <f>#REF!</f>
        <v>#REF!</v>
      </c>
      <c r="BO81" s="538" t="e">
        <f>#REF!</f>
        <v>#REF!</v>
      </c>
      <c r="BP81" s="538" t="e">
        <f>#REF!</f>
        <v>#REF!</v>
      </c>
      <c r="BQ81" s="538" t="e">
        <f>#REF!</f>
        <v>#REF!</v>
      </c>
      <c r="BR81" s="538" t="e">
        <f>#REF!</f>
        <v>#REF!</v>
      </c>
      <c r="BS81" s="538" t="e">
        <f>#REF!</f>
        <v>#REF!</v>
      </c>
      <c r="BT81" s="430" t="e">
        <f t="shared" si="4"/>
        <v>#REF!</v>
      </c>
      <c r="BU81" s="430" t="e">
        <f t="shared" si="3"/>
        <v>#REF!</v>
      </c>
      <c r="BV81" s="86"/>
      <c r="BW81" s="297" t="s">
        <v>731</v>
      </c>
      <c r="BX81" s="191"/>
      <c r="BY81" s="298" t="e">
        <f>SUM(BY80,BY78,BY29)</f>
        <v>#REF!</v>
      </c>
      <c r="BZ81" s="298" t="e">
        <f>SUM(BZ80,BZ78,BZ29)</f>
        <v>#REF!</v>
      </c>
      <c r="CA81" s="298" t="e">
        <f>SUM(CA80,CA78,CA29)</f>
        <v>#REF!</v>
      </c>
      <c r="CB81" s="555"/>
      <c r="CC81" s="702" t="e">
        <f>#REF!</f>
        <v>#REF!</v>
      </c>
      <c r="CD81" s="703"/>
      <c r="CE81" s="703"/>
      <c r="CF81" s="703"/>
      <c r="CG81" s="704"/>
      <c r="GP81" s="178"/>
      <c r="GQ81" s="76"/>
      <c r="GR81" s="615"/>
      <c r="GS81" s="615"/>
      <c r="GT81" s="615"/>
      <c r="GU81" s="615"/>
      <c r="GV81" s="615"/>
      <c r="GW81" s="615"/>
      <c r="GX81" s="615"/>
      <c r="GY81" s="615"/>
      <c r="GZ81" s="615"/>
      <c r="HA81" s="615"/>
      <c r="HB81" s="611"/>
      <c r="HC81" s="611"/>
      <c r="HD81" s="95"/>
      <c r="HE81" s="584" t="s">
        <v>702</v>
      </c>
      <c r="HF81" s="603"/>
      <c r="HG81" s="603"/>
      <c r="HH81" s="319"/>
      <c r="HI81" s="319"/>
      <c r="HJ81" s="319"/>
      <c r="HK81" s="319"/>
      <c r="HL81" s="319"/>
      <c r="HM81" s="319"/>
      <c r="HN81" s="319"/>
      <c r="HO81" s="319"/>
      <c r="HP81" s="319"/>
      <c r="HQ81" s="320"/>
      <c r="HR81" s="321"/>
      <c r="HS81" s="322"/>
      <c r="HT81" s="319"/>
      <c r="HU81" s="319"/>
      <c r="HV81" s="319"/>
      <c r="HW81" s="319"/>
      <c r="HX81" s="319"/>
      <c r="HY81" s="319"/>
      <c r="HZ81" s="319"/>
      <c r="IA81" s="319"/>
      <c r="IB81" s="59"/>
      <c r="IC81" s="59"/>
      <c r="ID81" s="59"/>
      <c r="IE81" s="59"/>
      <c r="IF81" s="603"/>
      <c r="IG81" s="603"/>
      <c r="IH81" s="603"/>
      <c r="II81" s="603"/>
      <c r="IJ81" s="59"/>
      <c r="IK81" s="59"/>
      <c r="IL81" s="59"/>
      <c r="IM81" s="59"/>
      <c r="IN81" s="59"/>
      <c r="IO81" s="59"/>
      <c r="IP81" s="59"/>
      <c r="IQ81" s="59"/>
      <c r="IR81" s="59"/>
      <c r="IS81" s="323"/>
      <c r="IT81" s="603"/>
      <c r="IU81" s="603"/>
      <c r="IV81" s="603"/>
    </row>
    <row r="82" spans="1:256" ht="15" customHeight="1" thickBot="1" x14ac:dyDescent="0.3">
      <c r="A82" s="455"/>
      <c r="B82" s="456"/>
      <c r="C82" s="46" t="s">
        <v>366</v>
      </c>
      <c r="D82" s="438" t="str">
        <f ca="1">IF(F82=0,"",F82/$F$86)</f>
        <v/>
      </c>
      <c r="E82" s="438" t="str">
        <f ca="1">IF(F82=0,"",(F82/($F$86+$F$88)))</f>
        <v/>
      </c>
      <c r="F82" s="439">
        <f ca="1">SUMIF(D8:D57, 30, F8:F55)</f>
        <v>0</v>
      </c>
      <c r="G82" s="182"/>
      <c r="H82" s="182"/>
      <c r="I82" s="446"/>
      <c r="J82" s="326"/>
      <c r="K82" s="46" t="s">
        <v>367</v>
      </c>
      <c r="L82" s="438" t="str">
        <f ca="1">IF(N82=0,"",N82/$N$85)</f>
        <v/>
      </c>
      <c r="M82" s="438" t="str">
        <f ca="1">IF(N82=0,"",(N82/($N$85+$N$88)))</f>
        <v/>
      </c>
      <c r="N82" s="439">
        <f ca="1">SUMIF(B5:B55, "LH/50%", F8:F55)</f>
        <v>0</v>
      </c>
      <c r="AP82" s="540" t="e">
        <f>#REF!</f>
        <v>#REF!</v>
      </c>
      <c r="AQ82" s="540" t="e">
        <f>#REF!</f>
        <v>#REF!</v>
      </c>
      <c r="AR82" s="540" t="e">
        <f>#REF!</f>
        <v>#REF!</v>
      </c>
      <c r="AS82" s="540" t="e">
        <f>#REF!</f>
        <v>#REF!</v>
      </c>
      <c r="AT82" s="749"/>
      <c r="AU82" s="750"/>
      <c r="AV82" s="750"/>
      <c r="AW82" s="751"/>
      <c r="AX82" s="538" t="e">
        <f>#REF!</f>
        <v>#REF!</v>
      </c>
      <c r="AY82" s="538" t="e">
        <f>#REF!</f>
        <v>#REF!</v>
      </c>
      <c r="AZ82" s="538" t="e">
        <f>#REF!</f>
        <v>#REF!</v>
      </c>
      <c r="BA82" s="538" t="e">
        <f>#REF!</f>
        <v>#REF!</v>
      </c>
      <c r="BB82" s="538" t="e">
        <f>#REF!</f>
        <v>#REF!</v>
      </c>
      <c r="BC82" s="539"/>
      <c r="BD82" s="538" t="e">
        <f>#REF!</f>
        <v>#REF!</v>
      </c>
      <c r="BE82" s="538" t="e">
        <f>#REF!</f>
        <v>#REF!</v>
      </c>
      <c r="BF82" s="538" t="e">
        <f>#REF!</f>
        <v>#REF!</v>
      </c>
      <c r="BG82" s="538" t="e">
        <f>#REF!</f>
        <v>#REF!</v>
      </c>
      <c r="BH82" s="538" t="e">
        <f>#REF!</f>
        <v>#REF!</v>
      </c>
      <c r="BI82" s="538" t="e">
        <f>#REF!</f>
        <v>#REF!</v>
      </c>
      <c r="BJ82" s="538" t="e">
        <f>#REF!</f>
        <v>#REF!</v>
      </c>
      <c r="BK82" s="538" t="e">
        <f>#REF!</f>
        <v>#REF!</v>
      </c>
      <c r="BL82" s="538" t="e">
        <f>#REF!</f>
        <v>#REF!</v>
      </c>
      <c r="BM82" s="538" t="e">
        <f>#REF!</f>
        <v>#REF!</v>
      </c>
      <c r="BN82" s="538" t="e">
        <f>#REF!</f>
        <v>#REF!</v>
      </c>
      <c r="BO82" s="538" t="e">
        <f>#REF!</f>
        <v>#REF!</v>
      </c>
      <c r="BP82" s="538" t="e">
        <f>#REF!</f>
        <v>#REF!</v>
      </c>
      <c r="BQ82" s="538" t="e">
        <f>#REF!</f>
        <v>#REF!</v>
      </c>
      <c r="BR82" s="538" t="e">
        <f>#REF!</f>
        <v>#REF!</v>
      </c>
      <c r="BS82" s="538" t="e">
        <f>#REF!</f>
        <v>#REF!</v>
      </c>
      <c r="BT82" s="430" t="e">
        <f t="shared" si="4"/>
        <v>#REF!</v>
      </c>
      <c r="BU82" s="430" t="e">
        <f t="shared" si="3"/>
        <v>#REF!</v>
      </c>
      <c r="BV82" s="173"/>
      <c r="BW82" s="190"/>
      <c r="BX82" s="191"/>
      <c r="BY82" s="210"/>
      <c r="BZ82" s="211"/>
      <c r="CA82" s="211"/>
      <c r="CB82" s="555"/>
      <c r="CC82" s="702" t="e">
        <f>#REF!</f>
        <v>#REF!</v>
      </c>
      <c r="CD82" s="703"/>
      <c r="CE82" s="703"/>
      <c r="CF82" s="703"/>
      <c r="CG82" s="704"/>
      <c r="GP82" s="178"/>
      <c r="GQ82" s="178"/>
      <c r="GR82" s="178"/>
      <c r="GS82" s="178"/>
      <c r="GT82" s="178"/>
      <c r="GU82" s="178"/>
      <c r="GV82" s="178"/>
      <c r="GW82" s="178"/>
      <c r="GX82" s="178"/>
      <c r="GY82" s="178"/>
      <c r="GZ82" s="178"/>
      <c r="HA82" s="178"/>
      <c r="HB82" s="178"/>
      <c r="HC82" s="178"/>
      <c r="HD82" s="95"/>
      <c r="HE82" s="319"/>
      <c r="HF82" s="319"/>
      <c r="HG82" s="319"/>
      <c r="HH82" s="319"/>
      <c r="HI82" s="319"/>
      <c r="HJ82" s="319"/>
      <c r="HK82" s="319"/>
      <c r="HL82" s="319"/>
      <c r="HM82" s="319"/>
      <c r="HN82" s="319"/>
      <c r="HO82" s="319"/>
      <c r="HP82" s="319"/>
      <c r="HQ82" s="319"/>
      <c r="HR82" s="319"/>
      <c r="HS82" s="319"/>
      <c r="HT82" s="319"/>
      <c r="HU82" s="319"/>
      <c r="HV82" s="319"/>
      <c r="HW82" s="319"/>
      <c r="HX82" s="319"/>
      <c r="HY82" s="319"/>
      <c r="HZ82" s="319"/>
      <c r="IA82" s="319"/>
      <c r="IB82" s="319"/>
      <c r="IC82" s="319"/>
      <c r="ID82" s="319"/>
      <c r="IE82" s="319"/>
      <c r="IF82" s="319"/>
      <c r="IG82" s="319"/>
      <c r="IH82" s="319"/>
      <c r="II82" s="319"/>
      <c r="IJ82" s="319"/>
      <c r="IK82" s="319"/>
      <c r="IL82" s="319"/>
      <c r="IM82" s="319"/>
      <c r="IN82" s="319"/>
      <c r="IO82" s="319"/>
      <c r="IP82" s="319"/>
      <c r="IQ82" s="319"/>
      <c r="IR82" s="319"/>
      <c r="IS82" s="319"/>
      <c r="IT82" s="319"/>
      <c r="IU82" s="319"/>
      <c r="IV82" s="319"/>
    </row>
    <row r="83" spans="1:256" ht="15" customHeight="1" thickBot="1" x14ac:dyDescent="0.3">
      <c r="A83" s="455"/>
      <c r="B83" s="456"/>
      <c r="C83" s="46" t="s">
        <v>368</v>
      </c>
      <c r="D83" s="438" t="str">
        <f ca="1">IF(F83=0,"",F83/$F$86)</f>
        <v/>
      </c>
      <c r="E83" s="438" t="str">
        <f ca="1">IF(F83=0,"",(F83/($F$86+$F$88)))</f>
        <v/>
      </c>
      <c r="F83" s="439">
        <f ca="1">SUMIF(D8:D57, 40, F8:F55)</f>
        <v>0</v>
      </c>
      <c r="G83" s="182"/>
      <c r="H83" s="182"/>
      <c r="I83" s="446"/>
      <c r="J83" s="326"/>
      <c r="K83" s="46" t="s">
        <v>369</v>
      </c>
      <c r="L83" s="438" t="str">
        <f>IF(N83=0,"",N83/$N$85)</f>
        <v/>
      </c>
      <c r="M83" s="438" t="str">
        <f>IF(N83=0,"",(N83/($N$85+$N$88)))</f>
        <v/>
      </c>
      <c r="N83" s="439">
        <f>SUMIF(B8:B55, "HH/60%", F8:F55)</f>
        <v>0</v>
      </c>
      <c r="AP83" s="540" t="e">
        <f>#REF!</f>
        <v>#REF!</v>
      </c>
      <c r="AQ83" s="540" t="e">
        <f>#REF!</f>
        <v>#REF!</v>
      </c>
      <c r="AR83" s="540" t="e">
        <f>#REF!</f>
        <v>#REF!</v>
      </c>
      <c r="AS83" s="540" t="e">
        <f>#REF!</f>
        <v>#REF!</v>
      </c>
      <c r="AT83" s="749"/>
      <c r="AU83" s="750"/>
      <c r="AV83" s="750"/>
      <c r="AW83" s="751"/>
      <c r="AX83" s="538" t="e">
        <f>#REF!</f>
        <v>#REF!</v>
      </c>
      <c r="AY83" s="538" t="e">
        <f>#REF!</f>
        <v>#REF!</v>
      </c>
      <c r="AZ83" s="538" t="e">
        <f>#REF!</f>
        <v>#REF!</v>
      </c>
      <c r="BA83" s="538" t="e">
        <f>#REF!</f>
        <v>#REF!</v>
      </c>
      <c r="BB83" s="538" t="e">
        <f>#REF!</f>
        <v>#REF!</v>
      </c>
      <c r="BC83" s="539"/>
      <c r="BD83" s="538" t="e">
        <f>#REF!</f>
        <v>#REF!</v>
      </c>
      <c r="BE83" s="538" t="e">
        <f>#REF!</f>
        <v>#REF!</v>
      </c>
      <c r="BF83" s="538" t="e">
        <f>#REF!</f>
        <v>#REF!</v>
      </c>
      <c r="BG83" s="538" t="e">
        <f>#REF!</f>
        <v>#REF!</v>
      </c>
      <c r="BH83" s="538" t="e">
        <f>#REF!</f>
        <v>#REF!</v>
      </c>
      <c r="BI83" s="538" t="e">
        <f>#REF!</f>
        <v>#REF!</v>
      </c>
      <c r="BJ83" s="538" t="e">
        <f>#REF!</f>
        <v>#REF!</v>
      </c>
      <c r="BK83" s="538" t="e">
        <f>#REF!</f>
        <v>#REF!</v>
      </c>
      <c r="BL83" s="538" t="e">
        <f>#REF!</f>
        <v>#REF!</v>
      </c>
      <c r="BM83" s="538" t="e">
        <f>#REF!</f>
        <v>#REF!</v>
      </c>
      <c r="BN83" s="538" t="e">
        <f>#REF!</f>
        <v>#REF!</v>
      </c>
      <c r="BO83" s="538" t="e">
        <f>#REF!</f>
        <v>#REF!</v>
      </c>
      <c r="BP83" s="538" t="e">
        <f>#REF!</f>
        <v>#REF!</v>
      </c>
      <c r="BQ83" s="538" t="e">
        <f>#REF!</f>
        <v>#REF!</v>
      </c>
      <c r="BR83" s="538" t="e">
        <f>#REF!</f>
        <v>#REF!</v>
      </c>
      <c r="BS83" s="538" t="e">
        <f>#REF!</f>
        <v>#REF!</v>
      </c>
      <c r="BT83" s="430" t="e">
        <f t="shared" si="4"/>
        <v>#REF!</v>
      </c>
      <c r="BU83" s="430" t="e">
        <f t="shared" si="3"/>
        <v>#REF!</v>
      </c>
      <c r="BV83" s="86"/>
      <c r="BW83" s="206" t="s">
        <v>209</v>
      </c>
      <c r="BX83" s="207"/>
      <c r="BY83" s="181"/>
      <c r="BZ83" s="87"/>
      <c r="CA83" s="87"/>
      <c r="CB83" s="555"/>
      <c r="CC83" s="702" t="e">
        <f>#REF!</f>
        <v>#REF!</v>
      </c>
      <c r="CD83" s="703"/>
      <c r="CE83" s="703"/>
      <c r="CF83" s="703"/>
      <c r="CG83" s="704"/>
      <c r="GP83" s="178"/>
      <c r="GQ83" s="616"/>
      <c r="GR83" s="616"/>
      <c r="GS83" s="616"/>
      <c r="GT83" s="616"/>
      <c r="GU83" s="616"/>
      <c r="GV83" s="616"/>
      <c r="GW83" s="616"/>
      <c r="GX83" s="616"/>
      <c r="GY83" s="616"/>
      <c r="GZ83" s="616"/>
      <c r="HA83" s="616"/>
      <c r="HB83" s="615"/>
      <c r="HC83" s="615"/>
      <c r="HD83" s="265" t="s">
        <v>70</v>
      </c>
      <c r="HE83" s="1008" t="s">
        <v>41</v>
      </c>
      <c r="HF83" s="1009"/>
      <c r="HG83" s="1009"/>
      <c r="HH83" s="1009"/>
      <c r="HI83" s="1009"/>
      <c r="HJ83" s="1009"/>
      <c r="HK83" s="1009"/>
      <c r="HL83" s="1009"/>
      <c r="HM83" s="1009"/>
      <c r="HN83" s="1009"/>
      <c r="HO83" s="1009"/>
      <c r="HP83" s="1009"/>
      <c r="HQ83" s="1009"/>
      <c r="HR83" s="1009"/>
      <c r="HS83" s="1009"/>
      <c r="HT83" s="1009"/>
      <c r="HU83" s="1009"/>
      <c r="HV83" s="1009"/>
      <c r="HW83" s="1009"/>
      <c r="HX83" s="1009"/>
      <c r="HY83" s="1009"/>
      <c r="HZ83" s="1009"/>
      <c r="IA83" s="1009"/>
      <c r="IB83" s="1009"/>
      <c r="IC83" s="1009"/>
      <c r="ID83" s="1009"/>
      <c r="IE83" s="1009"/>
      <c r="IF83" s="1009"/>
      <c r="IG83" s="1009"/>
      <c r="IH83" s="1009"/>
      <c r="II83" s="1009"/>
      <c r="IJ83" s="1009"/>
      <c r="IK83" s="1009"/>
      <c r="IL83" s="1009"/>
      <c r="IM83" s="1009"/>
      <c r="IN83" s="1009"/>
      <c r="IO83" s="1009"/>
      <c r="IP83" s="1009"/>
      <c r="IQ83" s="1009"/>
      <c r="IR83" s="1009"/>
      <c r="IS83" s="1009"/>
      <c r="IT83" s="1009"/>
      <c r="IU83" s="1009"/>
      <c r="IV83" s="1010"/>
    </row>
    <row r="84" spans="1:256" ht="15" customHeight="1" x14ac:dyDescent="0.25">
      <c r="A84" s="720" t="s">
        <v>370</v>
      </c>
      <c r="B84" s="721"/>
      <c r="C84" s="46" t="s">
        <v>371</v>
      </c>
      <c r="D84" s="438" t="str">
        <f ca="1">IF(F84=0,"",F84/$F$86)</f>
        <v/>
      </c>
      <c r="E84" s="438" t="str">
        <f ca="1">IF(F84=0,"",(F84/($F$86+$F$88)))</f>
        <v/>
      </c>
      <c r="F84" s="439">
        <f ca="1">SUMIF(D8:D57, 50, F8:F55)</f>
        <v>0</v>
      </c>
      <c r="G84" s="182"/>
      <c r="H84" s="182"/>
      <c r="I84" s="720"/>
      <c r="J84" s="721"/>
      <c r="K84" s="46" t="s">
        <v>372</v>
      </c>
      <c r="L84" s="438" t="str">
        <f>IF(N84=0,"",N84/$N$85)</f>
        <v/>
      </c>
      <c r="M84" s="438" t="str">
        <f>IF(N84=0,"",(N84/($N$85+$N$88)))</f>
        <v/>
      </c>
      <c r="N84" s="439">
        <f>SUMIF(B8:B55, "HH/80%", F8:F55)</f>
        <v>0</v>
      </c>
      <c r="AP84" s="540" t="e">
        <f>#REF!</f>
        <v>#REF!</v>
      </c>
      <c r="AQ84" s="540" t="e">
        <f>#REF!</f>
        <v>#REF!</v>
      </c>
      <c r="AR84" s="540" t="e">
        <f>#REF!</f>
        <v>#REF!</v>
      </c>
      <c r="AS84" s="540" t="e">
        <f>#REF!</f>
        <v>#REF!</v>
      </c>
      <c r="AT84" s="749"/>
      <c r="AU84" s="750"/>
      <c r="AV84" s="750"/>
      <c r="AW84" s="751"/>
      <c r="AX84" s="538" t="e">
        <f>#REF!</f>
        <v>#REF!</v>
      </c>
      <c r="AY84" s="538" t="e">
        <f>#REF!</f>
        <v>#REF!</v>
      </c>
      <c r="AZ84" s="538" t="e">
        <f>#REF!</f>
        <v>#REF!</v>
      </c>
      <c r="BA84" s="538" t="e">
        <f>#REF!</f>
        <v>#REF!</v>
      </c>
      <c r="BB84" s="538" t="e">
        <f>#REF!</f>
        <v>#REF!</v>
      </c>
      <c r="BC84" s="539"/>
      <c r="BD84" s="538" t="e">
        <f>#REF!</f>
        <v>#REF!</v>
      </c>
      <c r="BE84" s="538" t="e">
        <f>#REF!</f>
        <v>#REF!</v>
      </c>
      <c r="BF84" s="538" t="e">
        <f>#REF!</f>
        <v>#REF!</v>
      </c>
      <c r="BG84" s="538" t="e">
        <f>#REF!</f>
        <v>#REF!</v>
      </c>
      <c r="BH84" s="538" t="e">
        <f>#REF!</f>
        <v>#REF!</v>
      </c>
      <c r="BI84" s="538" t="e">
        <f>#REF!</f>
        <v>#REF!</v>
      </c>
      <c r="BJ84" s="538" t="e">
        <f>#REF!</f>
        <v>#REF!</v>
      </c>
      <c r="BK84" s="538" t="e">
        <f>#REF!</f>
        <v>#REF!</v>
      </c>
      <c r="BL84" s="538" t="e">
        <f>#REF!</f>
        <v>#REF!</v>
      </c>
      <c r="BM84" s="538" t="e">
        <f>#REF!</f>
        <v>#REF!</v>
      </c>
      <c r="BN84" s="538" t="e">
        <f>#REF!</f>
        <v>#REF!</v>
      </c>
      <c r="BO84" s="538" t="e">
        <f>#REF!</f>
        <v>#REF!</v>
      </c>
      <c r="BP84" s="538" t="e">
        <f>#REF!</f>
        <v>#REF!</v>
      </c>
      <c r="BQ84" s="538" t="e">
        <f>#REF!</f>
        <v>#REF!</v>
      </c>
      <c r="BR84" s="538" t="e">
        <f>#REF!</f>
        <v>#REF!</v>
      </c>
      <c r="BS84" s="538" t="e">
        <f>#REF!</f>
        <v>#REF!</v>
      </c>
      <c r="BT84" s="430" t="e">
        <f t="shared" si="4"/>
        <v>#REF!</v>
      </c>
      <c r="BU84" s="430" t="e">
        <f t="shared" si="3"/>
        <v>#REF!</v>
      </c>
      <c r="BV84" s="174"/>
      <c r="BW84" s="183" t="s">
        <v>210</v>
      </c>
      <c r="BX84" s="97" t="e">
        <f>IF(BY84=0,0,(BY84+BY85)/(BY78+BY29+BY80))</f>
        <v>#REF!</v>
      </c>
      <c r="BY84" s="508" t="e">
        <f>#REF!</f>
        <v>#REF!</v>
      </c>
      <c r="BZ84" s="508" t="e">
        <f>#REF!</f>
        <v>#REF!</v>
      </c>
      <c r="CA84" s="508" t="e">
        <f>#REF!</f>
        <v>#REF!</v>
      </c>
      <c r="CB84" s="675" t="e">
        <f>IF(BY84=0,0,(BZ84+CA84+BZ85+CA85)/(BZ78+CA78+BZ29+CA29+BZ80+CA80))</f>
        <v>#REF!</v>
      </c>
      <c r="CC84" s="702" t="e">
        <f>#REF!</f>
        <v>#REF!</v>
      </c>
      <c r="CD84" s="703"/>
      <c r="CE84" s="703"/>
      <c r="CF84" s="703"/>
      <c r="CG84" s="704"/>
      <c r="GP84" s="178"/>
      <c r="GQ84" s="617"/>
      <c r="GR84" s="617"/>
      <c r="GS84" s="617"/>
      <c r="GT84" s="617"/>
      <c r="GU84" s="617"/>
      <c r="GV84" s="617"/>
      <c r="GW84" s="617"/>
      <c r="GX84" s="617"/>
      <c r="GY84" s="617"/>
      <c r="GZ84" s="617"/>
      <c r="HA84" s="617"/>
      <c r="HB84" s="178"/>
      <c r="HC84" s="178"/>
      <c r="HD84" s="95"/>
      <c r="HE84" s="95"/>
      <c r="HF84" s="95"/>
      <c r="HG84" s="95"/>
      <c r="HH84" s="95"/>
      <c r="HI84" s="95"/>
      <c r="HJ84" s="95"/>
      <c r="HK84" s="95"/>
      <c r="HL84" s="95"/>
      <c r="HM84" s="95"/>
      <c r="HN84" s="95"/>
      <c r="HO84" s="95"/>
      <c r="HP84" s="95"/>
      <c r="HQ84" s="95"/>
      <c r="HR84" s="95"/>
      <c r="HS84" s="95"/>
      <c r="HT84" s="95"/>
      <c r="HU84" s="95"/>
      <c r="HV84" s="95"/>
      <c r="HW84" s="95"/>
      <c r="HX84" s="95"/>
      <c r="HY84" s="95"/>
      <c r="HZ84" s="95"/>
      <c r="IA84" s="95"/>
      <c r="IB84" s="95"/>
      <c r="IC84" s="95"/>
      <c r="ID84" s="95"/>
      <c r="IE84" s="95"/>
      <c r="IF84" s="95"/>
      <c r="IG84" s="95"/>
      <c r="IH84" s="95"/>
      <c r="II84" s="95"/>
      <c r="IJ84" s="95"/>
      <c r="IK84" s="95"/>
      <c r="IL84" s="95"/>
      <c r="IM84" s="95"/>
      <c r="IN84" s="95"/>
      <c r="IO84" s="95"/>
      <c r="IP84" s="95"/>
      <c r="IQ84" s="95"/>
      <c r="IR84" s="95"/>
      <c r="IS84" s="95"/>
      <c r="IT84" s="95"/>
      <c r="IU84" s="95"/>
      <c r="IV84" s="95"/>
    </row>
    <row r="85" spans="1:256" ht="15" customHeight="1" thickBot="1" x14ac:dyDescent="0.3">
      <c r="A85" s="720" t="s">
        <v>377</v>
      </c>
      <c r="B85" s="721"/>
      <c r="C85" s="46" t="s">
        <v>373</v>
      </c>
      <c r="D85" s="438" t="str">
        <f ca="1">IF(F85=0,"",F85/$F$86)</f>
        <v/>
      </c>
      <c r="E85" s="438" t="str">
        <f ca="1">IF(F85=0,"",(F85/($F$86+$F$88)))</f>
        <v/>
      </c>
      <c r="F85" s="439">
        <f ca="1">SUMIF(D8:D57, 60, F8:F55)</f>
        <v>0</v>
      </c>
      <c r="G85" s="182"/>
      <c r="H85" s="182"/>
      <c r="I85" s="720" t="s">
        <v>285</v>
      </c>
      <c r="J85" s="721"/>
      <c r="K85" s="78" t="s">
        <v>374</v>
      </c>
      <c r="L85" s="443"/>
      <c r="M85" s="79"/>
      <c r="N85" s="444">
        <f ca="1">SUM(N81:N84)</f>
        <v>0</v>
      </c>
      <c r="AP85" s="540" t="e">
        <f>#REF!</f>
        <v>#REF!</v>
      </c>
      <c r="AQ85" s="540" t="e">
        <f>#REF!</f>
        <v>#REF!</v>
      </c>
      <c r="AR85" s="540" t="e">
        <f>#REF!</f>
        <v>#REF!</v>
      </c>
      <c r="AS85" s="540" t="e">
        <f>#REF!</f>
        <v>#REF!</v>
      </c>
      <c r="AT85" s="749"/>
      <c r="AU85" s="750"/>
      <c r="AV85" s="750"/>
      <c r="AW85" s="751"/>
      <c r="AX85" s="538" t="e">
        <f>#REF!</f>
        <v>#REF!</v>
      </c>
      <c r="AY85" s="538" t="e">
        <f>#REF!</f>
        <v>#REF!</v>
      </c>
      <c r="AZ85" s="538" t="e">
        <f>#REF!</f>
        <v>#REF!</v>
      </c>
      <c r="BA85" s="538" t="e">
        <f>#REF!</f>
        <v>#REF!</v>
      </c>
      <c r="BB85" s="538" t="e">
        <f>#REF!</f>
        <v>#REF!</v>
      </c>
      <c r="BC85" s="539"/>
      <c r="BD85" s="538" t="e">
        <f>#REF!</f>
        <v>#REF!</v>
      </c>
      <c r="BE85" s="538" t="e">
        <f>#REF!</f>
        <v>#REF!</v>
      </c>
      <c r="BF85" s="538" t="e">
        <f>#REF!</f>
        <v>#REF!</v>
      </c>
      <c r="BG85" s="538" t="e">
        <f>#REF!</f>
        <v>#REF!</v>
      </c>
      <c r="BH85" s="538" t="e">
        <f>#REF!</f>
        <v>#REF!</v>
      </c>
      <c r="BI85" s="538" t="e">
        <f>#REF!</f>
        <v>#REF!</v>
      </c>
      <c r="BJ85" s="538" t="e">
        <f>#REF!</f>
        <v>#REF!</v>
      </c>
      <c r="BK85" s="538" t="e">
        <f>#REF!</f>
        <v>#REF!</v>
      </c>
      <c r="BL85" s="538" t="e">
        <f>#REF!</f>
        <v>#REF!</v>
      </c>
      <c r="BM85" s="538" t="e">
        <f>#REF!</f>
        <v>#REF!</v>
      </c>
      <c r="BN85" s="538" t="e">
        <f>#REF!</f>
        <v>#REF!</v>
      </c>
      <c r="BO85" s="538" t="e">
        <f>#REF!</f>
        <v>#REF!</v>
      </c>
      <c r="BP85" s="538" t="e">
        <f>#REF!</f>
        <v>#REF!</v>
      </c>
      <c r="BQ85" s="538" t="e">
        <f>#REF!</f>
        <v>#REF!</v>
      </c>
      <c r="BR85" s="538" t="e">
        <f>#REF!</f>
        <v>#REF!</v>
      </c>
      <c r="BS85" s="538" t="e">
        <f>#REF!</f>
        <v>#REF!</v>
      </c>
      <c r="BT85" s="430" t="e">
        <f t="shared" si="4"/>
        <v>#REF!</v>
      </c>
      <c r="BU85" s="430" t="e">
        <f t="shared" si="3"/>
        <v>#REF!</v>
      </c>
      <c r="BV85" s="457"/>
      <c r="BW85" s="179" t="s">
        <v>211</v>
      </c>
      <c r="BX85" s="213"/>
      <c r="BY85" s="508" t="e">
        <f>#REF!</f>
        <v>#REF!</v>
      </c>
      <c r="BZ85" s="508" t="e">
        <f>#REF!</f>
        <v>#REF!</v>
      </c>
      <c r="CA85" s="508" t="e">
        <f>#REF!</f>
        <v>#REF!</v>
      </c>
      <c r="CB85" s="676"/>
      <c r="CC85" s="702" t="e">
        <f>#REF!</f>
        <v>#REF!</v>
      </c>
      <c r="CD85" s="703"/>
      <c r="CE85" s="703"/>
      <c r="CF85" s="703"/>
      <c r="CG85" s="704"/>
      <c r="GP85" s="178"/>
      <c r="GQ85" s="65"/>
      <c r="GR85" s="65"/>
      <c r="GS85" s="65"/>
      <c r="GT85" s="65"/>
      <c r="GU85" s="65"/>
      <c r="GV85" s="65"/>
      <c r="GW85" s="65"/>
      <c r="GX85" s="65"/>
      <c r="GY85" s="65"/>
      <c r="GZ85" s="65"/>
      <c r="HA85" s="65"/>
      <c r="HB85" s="616"/>
      <c r="HC85" s="616"/>
      <c r="HD85" s="95"/>
      <c r="HE85" s="267"/>
      <c r="HF85" s="1040" t="e">
        <f>#REF!</f>
        <v>#REF!</v>
      </c>
      <c r="HG85" s="1040"/>
      <c r="HH85" s="1040"/>
      <c r="HI85" s="1040"/>
      <c r="HJ85" s="1040"/>
      <c r="HK85" s="1040"/>
      <c r="HL85" s="1040"/>
      <c r="HM85" s="1040"/>
      <c r="HN85" s="1040"/>
      <c r="HO85" s="1040"/>
      <c r="HP85" s="1040"/>
      <c r="HQ85" s="1040"/>
      <c r="HR85" s="1040"/>
      <c r="HS85" s="1040"/>
      <c r="HT85" s="1040"/>
      <c r="HU85" s="1040"/>
      <c r="HV85" s="1040"/>
      <c r="HW85" s="268"/>
      <c r="HX85" s="268"/>
      <c r="HY85" s="268"/>
      <c r="HZ85" s="268"/>
      <c r="IA85" s="268"/>
      <c r="IB85" s="268"/>
      <c r="IC85" s="268"/>
      <c r="ID85" s="268"/>
      <c r="IE85" s="268"/>
      <c r="IF85" s="268"/>
      <c r="IG85" s="268"/>
      <c r="IH85" s="268"/>
      <c r="II85" s="268"/>
      <c r="IJ85" s="268"/>
      <c r="IK85" s="268"/>
      <c r="IL85" s="268"/>
      <c r="IM85" s="95"/>
      <c r="IN85" s="95"/>
      <c r="IO85" s="95"/>
      <c r="IP85" s="95"/>
      <c r="IQ85" s="95"/>
      <c r="IR85" s="95"/>
      <c r="IS85" s="95"/>
      <c r="IT85" s="95"/>
      <c r="IU85" s="95"/>
      <c r="IV85" s="95"/>
    </row>
    <row r="86" spans="1:256" ht="15" customHeight="1" x14ac:dyDescent="0.25">
      <c r="A86" s="720" t="s">
        <v>380</v>
      </c>
      <c r="B86" s="721"/>
      <c r="C86" s="78" t="s">
        <v>375</v>
      </c>
      <c r="D86" s="458"/>
      <c r="E86" s="458"/>
      <c r="F86" s="444">
        <f ca="1">SUM(F82:F85)</f>
        <v>0</v>
      </c>
      <c r="G86" s="182"/>
      <c r="H86" s="182"/>
      <c r="I86" s="446"/>
      <c r="J86" s="326"/>
      <c r="K86" s="46" t="s">
        <v>376</v>
      </c>
      <c r="L86" s="438"/>
      <c r="M86" s="47"/>
      <c r="N86" s="439">
        <f>SUMIF(B8:B55, "EO", F8:F55)</f>
        <v>0</v>
      </c>
      <c r="AP86" s="540" t="e">
        <f>#REF!</f>
        <v>#REF!</v>
      </c>
      <c r="AQ86" s="540" t="e">
        <f>#REF!</f>
        <v>#REF!</v>
      </c>
      <c r="AR86" s="540" t="e">
        <f>#REF!</f>
        <v>#REF!</v>
      </c>
      <c r="AS86" s="540" t="e">
        <f>#REF!</f>
        <v>#REF!</v>
      </c>
      <c r="AT86" s="749"/>
      <c r="AU86" s="750"/>
      <c r="AV86" s="750"/>
      <c r="AW86" s="751"/>
      <c r="AX86" s="538" t="e">
        <f>#REF!</f>
        <v>#REF!</v>
      </c>
      <c r="AY86" s="538" t="e">
        <f>#REF!</f>
        <v>#REF!</v>
      </c>
      <c r="AZ86" s="538" t="e">
        <f>#REF!</f>
        <v>#REF!</v>
      </c>
      <c r="BA86" s="538" t="e">
        <f>#REF!</f>
        <v>#REF!</v>
      </c>
      <c r="BB86" s="538" t="e">
        <f>#REF!</f>
        <v>#REF!</v>
      </c>
      <c r="BC86" s="539"/>
      <c r="BD86" s="538" t="e">
        <f>#REF!</f>
        <v>#REF!</v>
      </c>
      <c r="BE86" s="538" t="e">
        <f>#REF!</f>
        <v>#REF!</v>
      </c>
      <c r="BF86" s="538" t="e">
        <f>#REF!</f>
        <v>#REF!</v>
      </c>
      <c r="BG86" s="538" t="e">
        <f>#REF!</f>
        <v>#REF!</v>
      </c>
      <c r="BH86" s="538" t="e">
        <f>#REF!</f>
        <v>#REF!</v>
      </c>
      <c r="BI86" s="538" t="e">
        <f>#REF!</f>
        <v>#REF!</v>
      </c>
      <c r="BJ86" s="538" t="e">
        <f>#REF!</f>
        <v>#REF!</v>
      </c>
      <c r="BK86" s="538" t="e">
        <f>#REF!</f>
        <v>#REF!</v>
      </c>
      <c r="BL86" s="538" t="e">
        <f>#REF!</f>
        <v>#REF!</v>
      </c>
      <c r="BM86" s="538" t="e">
        <f>#REF!</f>
        <v>#REF!</v>
      </c>
      <c r="BN86" s="538" t="e">
        <f>#REF!</f>
        <v>#REF!</v>
      </c>
      <c r="BO86" s="538" t="e">
        <f>#REF!</f>
        <v>#REF!</v>
      </c>
      <c r="BP86" s="538" t="e">
        <f>#REF!</f>
        <v>#REF!</v>
      </c>
      <c r="BQ86" s="538" t="e">
        <f>#REF!</f>
        <v>#REF!</v>
      </c>
      <c r="BR86" s="538" t="e">
        <f>#REF!</f>
        <v>#REF!</v>
      </c>
      <c r="BS86" s="538" t="e">
        <f>#REF!</f>
        <v>#REF!</v>
      </c>
      <c r="BT86" s="430" t="e">
        <f t="shared" si="4"/>
        <v>#REF!</v>
      </c>
      <c r="BU86" s="430" t="e">
        <f t="shared" si="3"/>
        <v>#REF!</v>
      </c>
      <c r="BV86" s="457"/>
      <c r="BW86" s="183" t="s">
        <v>212</v>
      </c>
      <c r="BX86" s="97" t="e">
        <f>IF(BY86=0,0,(BY86+BY87)/(BY78+BY29+BY80))</f>
        <v>#REF!</v>
      </c>
      <c r="BY86" s="508" t="e">
        <f>#REF!</f>
        <v>#REF!</v>
      </c>
      <c r="BZ86" s="508" t="e">
        <f>#REF!</f>
        <v>#REF!</v>
      </c>
      <c r="CA86" s="508" t="e">
        <f>#REF!</f>
        <v>#REF!</v>
      </c>
      <c r="CB86" s="675" t="e">
        <f>IF(BY86=0,0,(BZ86+CA86+BZ87+CA87)/(BZ78+CA78+BZ29+CA29+BZ80+CA80))</f>
        <v>#REF!</v>
      </c>
      <c r="CC86" s="702" t="e">
        <f>#REF!</f>
        <v>#REF!</v>
      </c>
      <c r="CD86" s="703"/>
      <c r="CE86" s="703"/>
      <c r="CF86" s="703"/>
      <c r="CG86" s="704"/>
      <c r="GP86" s="178"/>
      <c r="GQ86" s="65"/>
      <c r="GR86" s="65"/>
      <c r="GS86" s="65"/>
      <c r="GT86" s="65"/>
      <c r="GU86" s="65"/>
      <c r="GV86" s="65"/>
      <c r="GW86" s="65"/>
      <c r="GX86" s="65"/>
      <c r="GY86" s="65"/>
      <c r="GZ86" s="65"/>
      <c r="HA86" s="65"/>
      <c r="HB86" s="617"/>
      <c r="HC86" s="617"/>
      <c r="HD86" s="95"/>
      <c r="HE86" s="268"/>
      <c r="HF86" s="95"/>
      <c r="HG86" s="95"/>
      <c r="HH86" s="95"/>
      <c r="HI86" s="95"/>
      <c r="HJ86" s="95"/>
      <c r="HK86" s="268"/>
      <c r="HL86" s="95"/>
      <c r="HM86" s="95"/>
      <c r="HN86" s="95"/>
      <c r="HO86" s="95"/>
      <c r="HP86" s="95"/>
      <c r="HQ86" s="268"/>
      <c r="HR86" s="95"/>
      <c r="HS86" s="95"/>
      <c r="HT86" s="95"/>
      <c r="HU86" s="95"/>
      <c r="HV86" s="95"/>
      <c r="HW86" s="95"/>
      <c r="HX86" s="95"/>
      <c r="HY86" s="95"/>
      <c r="HZ86" s="95"/>
      <c r="IA86" s="95"/>
      <c r="IB86" s="95"/>
      <c r="IC86" s="95"/>
      <c r="ID86" s="95"/>
      <c r="IE86" s="95"/>
      <c r="IF86" s="95"/>
      <c r="IG86" s="95"/>
      <c r="IH86" s="95"/>
      <c r="II86" s="95"/>
      <c r="IJ86" s="95"/>
      <c r="IK86" s="95"/>
      <c r="IL86" s="95"/>
      <c r="IM86" s="95"/>
      <c r="IN86" s="95"/>
      <c r="IO86" s="95"/>
      <c r="IP86" s="95"/>
      <c r="IQ86" s="95"/>
      <c r="IR86" s="95"/>
      <c r="IS86" s="95"/>
      <c r="IT86" s="95"/>
      <c r="IU86" s="95"/>
      <c r="IV86" s="95"/>
    </row>
    <row r="87" spans="1:256" ht="15" customHeight="1" x14ac:dyDescent="0.25">
      <c r="A87" s="455"/>
      <c r="B87" s="456"/>
      <c r="C87" s="53" t="s">
        <v>378</v>
      </c>
      <c r="D87" s="459"/>
      <c r="E87" s="459"/>
      <c r="F87" s="439">
        <f ca="1">SUMIF(D8:D57, "MR", F8:F55)</f>
        <v>0</v>
      </c>
      <c r="G87" s="182"/>
      <c r="H87" s="182"/>
      <c r="I87" s="446"/>
      <c r="J87" s="326"/>
      <c r="K87" s="46" t="s">
        <v>361</v>
      </c>
      <c r="L87" s="47"/>
      <c r="M87" s="47"/>
      <c r="N87" s="439">
        <f>SUMIF(B8:B55, "MR", F8:F55)</f>
        <v>0</v>
      </c>
      <c r="AP87" s="540" t="e">
        <f>#REF!</f>
        <v>#REF!</v>
      </c>
      <c r="AQ87" s="540" t="e">
        <f>#REF!</f>
        <v>#REF!</v>
      </c>
      <c r="AR87" s="540" t="e">
        <f>#REF!</f>
        <v>#REF!</v>
      </c>
      <c r="AS87" s="540" t="e">
        <f>#REF!</f>
        <v>#REF!</v>
      </c>
      <c r="AT87" s="752"/>
      <c r="AU87" s="753"/>
      <c r="AV87" s="753"/>
      <c r="AW87" s="754"/>
      <c r="AX87" s="538" t="e">
        <f>#REF!</f>
        <v>#REF!</v>
      </c>
      <c r="AY87" s="538" t="e">
        <f>#REF!</f>
        <v>#REF!</v>
      </c>
      <c r="AZ87" s="538" t="e">
        <f>#REF!</f>
        <v>#REF!</v>
      </c>
      <c r="BA87" s="538" t="e">
        <f>#REF!</f>
        <v>#REF!</v>
      </c>
      <c r="BB87" s="538" t="e">
        <f>#REF!</f>
        <v>#REF!</v>
      </c>
      <c r="BC87" s="539"/>
      <c r="BD87" s="538" t="e">
        <f>#REF!</f>
        <v>#REF!</v>
      </c>
      <c r="BE87" s="538" t="e">
        <f>#REF!</f>
        <v>#REF!</v>
      </c>
      <c r="BF87" s="538" t="e">
        <f>#REF!</f>
        <v>#REF!</v>
      </c>
      <c r="BG87" s="538" t="e">
        <f>#REF!</f>
        <v>#REF!</v>
      </c>
      <c r="BH87" s="538" t="e">
        <f>#REF!</f>
        <v>#REF!</v>
      </c>
      <c r="BI87" s="538" t="e">
        <f>#REF!</f>
        <v>#REF!</v>
      </c>
      <c r="BJ87" s="538" t="e">
        <f>#REF!</f>
        <v>#REF!</v>
      </c>
      <c r="BK87" s="538" t="e">
        <f>#REF!</f>
        <v>#REF!</v>
      </c>
      <c r="BL87" s="538" t="e">
        <f>#REF!</f>
        <v>#REF!</v>
      </c>
      <c r="BM87" s="538" t="e">
        <f>#REF!</f>
        <v>#REF!</v>
      </c>
      <c r="BN87" s="538" t="e">
        <f>#REF!</f>
        <v>#REF!</v>
      </c>
      <c r="BO87" s="538" t="e">
        <f>#REF!</f>
        <v>#REF!</v>
      </c>
      <c r="BP87" s="538" t="e">
        <f>#REF!</f>
        <v>#REF!</v>
      </c>
      <c r="BQ87" s="538" t="e">
        <f>#REF!</f>
        <v>#REF!</v>
      </c>
      <c r="BR87" s="538" t="e">
        <f>#REF!</f>
        <v>#REF!</v>
      </c>
      <c r="BS87" s="538" t="e">
        <f>#REF!</f>
        <v>#REF!</v>
      </c>
      <c r="BT87" s="430" t="e">
        <f t="shared" si="4"/>
        <v>#REF!</v>
      </c>
      <c r="BU87" s="430" t="e">
        <f t="shared" si="3"/>
        <v>#REF!</v>
      </c>
      <c r="BV87" s="457"/>
      <c r="BW87" s="179" t="s">
        <v>213</v>
      </c>
      <c r="BX87" s="213"/>
      <c r="BY87" s="508" t="e">
        <f>#REF!</f>
        <v>#REF!</v>
      </c>
      <c r="BZ87" s="508" t="e">
        <f>#REF!</f>
        <v>#REF!</v>
      </c>
      <c r="CA87" s="508" t="e">
        <f>#REF!</f>
        <v>#REF!</v>
      </c>
      <c r="CB87" s="676"/>
      <c r="CC87" s="702" t="e">
        <f>#REF!</f>
        <v>#REF!</v>
      </c>
      <c r="CD87" s="703"/>
      <c r="CE87" s="703"/>
      <c r="CF87" s="703"/>
      <c r="CG87" s="704"/>
      <c r="GP87" s="178"/>
      <c r="GQ87" s="65"/>
      <c r="GR87" s="65"/>
      <c r="GS87" s="65"/>
      <c r="GT87" s="65"/>
      <c r="GU87" s="65"/>
      <c r="GV87" s="65"/>
      <c r="GW87" s="65"/>
      <c r="GX87" s="65"/>
      <c r="GY87" s="65"/>
      <c r="GZ87" s="65"/>
      <c r="HA87" s="65"/>
      <c r="HB87" s="65"/>
      <c r="HC87" s="65"/>
      <c r="HD87" s="95"/>
      <c r="HE87" s="1021" t="s">
        <v>33</v>
      </c>
      <c r="HF87" s="1021"/>
      <c r="HG87" s="1021"/>
      <c r="HH87" s="1021"/>
      <c r="HI87" s="1021"/>
      <c r="HJ87" s="1021"/>
      <c r="HK87" s="1021"/>
      <c r="HL87" s="1021"/>
      <c r="HM87" s="1021"/>
      <c r="HN87" s="1021"/>
      <c r="HO87" s="1021"/>
      <c r="HP87" s="1021"/>
      <c r="HQ87" s="1021"/>
      <c r="HR87" s="1021"/>
      <c r="HS87" s="1021"/>
      <c r="HT87" s="1021"/>
      <c r="HU87" s="1021"/>
      <c r="HV87" s="1021"/>
      <c r="HW87" s="1021"/>
      <c r="HX87" s="1021"/>
      <c r="HY87" s="1021"/>
      <c r="HZ87" s="1021"/>
      <c r="IA87" s="1021"/>
      <c r="IB87" s="1021"/>
      <c r="IC87" s="1021"/>
      <c r="ID87" s="1021"/>
      <c r="IE87" s="1021"/>
      <c r="IF87" s="1021"/>
      <c r="IG87" s="1021"/>
      <c r="IH87" s="1021"/>
      <c r="II87" s="1021"/>
      <c r="IJ87" s="1021"/>
      <c r="IK87" s="1021"/>
      <c r="IL87" s="1021"/>
      <c r="IM87" s="1021"/>
      <c r="IN87" s="1021"/>
      <c r="IO87" s="1021"/>
      <c r="IP87" s="1021"/>
      <c r="IQ87" s="1021"/>
      <c r="IR87" s="1021"/>
      <c r="IS87" s="1021"/>
      <c r="IT87" s="95"/>
      <c r="IU87" s="95"/>
      <c r="IV87" s="95"/>
    </row>
    <row r="88" spans="1:256" ht="15" customHeight="1" x14ac:dyDescent="0.25">
      <c r="A88" s="455"/>
      <c r="B88" s="456"/>
      <c r="C88" s="80" t="s">
        <v>379</v>
      </c>
      <c r="D88" s="460"/>
      <c r="E88" s="460"/>
      <c r="F88" s="448">
        <f ca="1">SUM(F87)</f>
        <v>0</v>
      </c>
      <c r="G88" s="182"/>
      <c r="H88" s="182"/>
      <c r="I88" s="446"/>
      <c r="J88" s="326"/>
      <c r="K88" s="82" t="s">
        <v>362</v>
      </c>
      <c r="L88" s="83"/>
      <c r="M88" s="83"/>
      <c r="N88" s="448">
        <f>SUM(N86:N87)</f>
        <v>0</v>
      </c>
      <c r="AP88" s="423"/>
      <c r="AQ88" s="423"/>
      <c r="AR88" s="423"/>
      <c r="AS88" s="423"/>
      <c r="AT88" s="461" t="s">
        <v>311</v>
      </c>
      <c r="AU88" s="462"/>
      <c r="AV88" s="462"/>
      <c r="AW88" s="463"/>
      <c r="AX88" s="464" t="e">
        <f>SUM(AX39:AX87)*AX36</f>
        <v>#REF!</v>
      </c>
      <c r="AY88" s="464" t="e">
        <f t="shared" ref="AY88:BS88" si="5">SUM(AY39:AY87)*AY36</f>
        <v>#REF!</v>
      </c>
      <c r="AZ88" s="464" t="e">
        <f t="shared" si="5"/>
        <v>#REF!</v>
      </c>
      <c r="BA88" s="464" t="e">
        <f t="shared" si="5"/>
        <v>#REF!</v>
      </c>
      <c r="BB88" s="464" t="e">
        <f t="shared" si="5"/>
        <v>#REF!</v>
      </c>
      <c r="BC88" s="465"/>
      <c r="BD88" s="464" t="e">
        <f t="shared" si="5"/>
        <v>#REF!</v>
      </c>
      <c r="BE88" s="464" t="e">
        <f t="shared" si="5"/>
        <v>#REF!</v>
      </c>
      <c r="BF88" s="464" t="e">
        <f t="shared" si="5"/>
        <v>#REF!</v>
      </c>
      <c r="BG88" s="464" t="e">
        <f t="shared" si="5"/>
        <v>#REF!</v>
      </c>
      <c r="BH88" s="464" t="e">
        <f t="shared" si="5"/>
        <v>#REF!</v>
      </c>
      <c r="BI88" s="464" t="e">
        <f t="shared" si="5"/>
        <v>#REF!</v>
      </c>
      <c r="BJ88" s="464" t="e">
        <f t="shared" si="5"/>
        <v>#REF!</v>
      </c>
      <c r="BK88" s="464" t="e">
        <f t="shared" si="5"/>
        <v>#REF!</v>
      </c>
      <c r="BL88" s="464" t="e">
        <f t="shared" si="5"/>
        <v>#REF!</v>
      </c>
      <c r="BM88" s="464" t="e">
        <f t="shared" si="5"/>
        <v>#REF!</v>
      </c>
      <c r="BN88" s="464" t="e">
        <f t="shared" si="5"/>
        <v>#REF!</v>
      </c>
      <c r="BO88" s="464" t="e">
        <f t="shared" si="5"/>
        <v>#REF!</v>
      </c>
      <c r="BP88" s="464" t="e">
        <f t="shared" si="5"/>
        <v>#REF!</v>
      </c>
      <c r="BQ88" s="464" t="e">
        <f t="shared" si="5"/>
        <v>#REF!</v>
      </c>
      <c r="BR88" s="464" t="e">
        <f t="shared" si="5"/>
        <v>#REF!</v>
      </c>
      <c r="BS88" s="464" t="e">
        <f t="shared" si="5"/>
        <v>#REF!</v>
      </c>
      <c r="BT88" s="464" t="e">
        <f>SUM(BT39:BT87)</f>
        <v>#REF!</v>
      </c>
      <c r="BU88" s="464" t="e">
        <f>SUM(BU39:BU87)</f>
        <v>#REF!</v>
      </c>
      <c r="BV88" s="457"/>
      <c r="BW88" s="183" t="s">
        <v>214</v>
      </c>
      <c r="BX88" s="97" t="e">
        <f>IF(BY88=0,0,(BY88)/(BY78+BY29+BY80))</f>
        <v>#REF!</v>
      </c>
      <c r="BY88" s="508" t="e">
        <f>#REF!</f>
        <v>#REF!</v>
      </c>
      <c r="BZ88" s="508" t="e">
        <f>#REF!</f>
        <v>#REF!</v>
      </c>
      <c r="CA88" s="508" t="e">
        <f>#REF!</f>
        <v>#REF!</v>
      </c>
      <c r="CB88" s="675" t="e">
        <f>IF(BY88=0,0,(BZ88+CA88)/(BZ78+CA78+BZ29+CA29+BZ80+CA80))</f>
        <v>#REF!</v>
      </c>
      <c r="CC88" s="702" t="e">
        <f>#REF!</f>
        <v>#REF!</v>
      </c>
      <c r="CD88" s="703"/>
      <c r="CE88" s="703"/>
      <c r="CF88" s="703"/>
      <c r="CG88" s="704"/>
      <c r="GP88" s="178"/>
      <c r="GQ88" s="65"/>
      <c r="GR88" s="65"/>
      <c r="GS88" s="65"/>
      <c r="GT88" s="65"/>
      <c r="GU88" s="65"/>
      <c r="GV88" s="65"/>
      <c r="GW88" s="65"/>
      <c r="GX88" s="65"/>
      <c r="GY88" s="65"/>
      <c r="GZ88" s="65"/>
      <c r="HA88" s="65"/>
      <c r="HB88" s="65"/>
      <c r="HC88" s="65"/>
      <c r="HD88" s="95"/>
      <c r="HE88" s="974" t="s">
        <v>406</v>
      </c>
      <c r="HF88" s="974"/>
      <c r="HG88" s="974"/>
      <c r="HH88" s="974"/>
      <c r="HI88" s="974"/>
      <c r="HJ88" s="974"/>
      <c r="HK88" s="974"/>
      <c r="HL88" s="974"/>
      <c r="HM88" s="974"/>
      <c r="HN88" s="974"/>
      <c r="HO88" s="974"/>
      <c r="HP88" s="974"/>
      <c r="HQ88" s="974"/>
      <c r="HR88" s="974"/>
      <c r="HS88" s="974"/>
      <c r="HT88" s="974"/>
      <c r="HU88" s="974"/>
      <c r="HV88" s="974"/>
      <c r="HW88" s="971" t="s">
        <v>405</v>
      </c>
      <c r="HX88" s="972"/>
      <c r="HY88" s="972"/>
      <c r="HZ88" s="972"/>
      <c r="IA88" s="972"/>
      <c r="IB88" s="972"/>
      <c r="IC88" s="972"/>
      <c r="ID88" s="972"/>
      <c r="IE88" s="972"/>
      <c r="IF88" s="973"/>
      <c r="IG88" s="974" t="s">
        <v>404</v>
      </c>
      <c r="IH88" s="974"/>
      <c r="II88" s="974"/>
      <c r="IJ88" s="974"/>
      <c r="IK88" s="974"/>
      <c r="IL88" s="974"/>
      <c r="IM88" s="974"/>
      <c r="IN88" s="974"/>
      <c r="IO88" s="974"/>
      <c r="IP88" s="974"/>
      <c r="IQ88" s="974"/>
      <c r="IR88" s="974"/>
      <c r="IS88" s="974"/>
      <c r="IT88" s="95"/>
      <c r="IU88" s="95"/>
      <c r="IV88" s="95"/>
    </row>
    <row r="89" spans="1:256" ht="15" customHeight="1" thickBot="1" x14ac:dyDescent="0.3">
      <c r="A89" s="466"/>
      <c r="B89" s="467"/>
      <c r="C89" s="48" t="s">
        <v>381</v>
      </c>
      <c r="D89" s="49"/>
      <c r="E89" s="49"/>
      <c r="F89" s="451">
        <f ca="1">SUM(F86,F88)</f>
        <v>0</v>
      </c>
      <c r="G89" s="182"/>
      <c r="H89" s="182"/>
      <c r="I89" s="449"/>
      <c r="J89" s="452"/>
      <c r="K89" s="48" t="s">
        <v>382</v>
      </c>
      <c r="L89" s="49"/>
      <c r="M89" s="49"/>
      <c r="N89" s="451">
        <f>SUM(N84,N88)</f>
        <v>0</v>
      </c>
      <c r="AP89" s="423"/>
      <c r="AQ89" s="423"/>
      <c r="AR89" s="423"/>
      <c r="AS89" s="423"/>
      <c r="AT89" s="423"/>
      <c r="AU89" s="423"/>
      <c r="AV89" s="423"/>
      <c r="AW89" s="423"/>
      <c r="AX89" s="423"/>
      <c r="AY89" s="423"/>
      <c r="AZ89" s="423"/>
      <c r="BA89" s="423"/>
      <c r="BB89" s="423"/>
      <c r="BC89" s="382"/>
      <c r="BD89" s="423"/>
      <c r="BE89" s="423"/>
      <c r="BF89" s="423"/>
      <c r="BG89" s="423"/>
      <c r="BH89" s="423"/>
      <c r="BI89" s="423"/>
      <c r="BJ89" s="423"/>
      <c r="BK89" s="423"/>
      <c r="BL89" s="423"/>
      <c r="BM89" s="423"/>
      <c r="BN89" s="423"/>
      <c r="BO89" s="423"/>
      <c r="BP89" s="423"/>
      <c r="BQ89" s="423"/>
      <c r="BR89" s="423"/>
      <c r="BS89" s="423"/>
      <c r="BT89" s="423"/>
      <c r="BU89" s="423"/>
      <c r="BV89" s="432"/>
      <c r="BW89" s="295" t="s">
        <v>732</v>
      </c>
      <c r="BX89" s="215"/>
      <c r="BY89" s="201" t="e">
        <f>SUM(BY84:BY88)</f>
        <v>#REF!</v>
      </c>
      <c r="BZ89" s="201" t="e">
        <f>SUM(BZ84:BZ88)</f>
        <v>#REF!</v>
      </c>
      <c r="CA89" s="201" t="e">
        <f>SUM(CA84:CA88)</f>
        <v>#REF!</v>
      </c>
      <c r="CB89" s="555"/>
      <c r="CC89" s="702" t="e">
        <f>#REF!</f>
        <v>#REF!</v>
      </c>
      <c r="CD89" s="703"/>
      <c r="CE89" s="703"/>
      <c r="CF89" s="703"/>
      <c r="CG89" s="704"/>
      <c r="GP89" s="178"/>
      <c r="GQ89" s="65"/>
      <c r="GR89" s="65"/>
      <c r="GS89" s="65"/>
      <c r="GT89" s="65"/>
      <c r="GU89" s="65"/>
      <c r="GV89" s="65"/>
      <c r="GW89" s="65"/>
      <c r="GX89" s="65"/>
      <c r="GY89" s="65"/>
      <c r="GZ89" s="65"/>
      <c r="HA89" s="65"/>
      <c r="HB89" s="65"/>
      <c r="HC89" s="65"/>
      <c r="HD89" s="95"/>
      <c r="HE89" s="1011" t="s">
        <v>403</v>
      </c>
      <c r="HF89" s="1011"/>
      <c r="HG89" s="1011"/>
      <c r="HH89" s="1011"/>
      <c r="HI89" s="1011"/>
      <c r="HJ89" s="1011"/>
      <c r="HK89" s="1011"/>
      <c r="HL89" s="1011"/>
      <c r="HM89" s="1011"/>
      <c r="HN89" s="1011"/>
      <c r="HO89" s="1011"/>
      <c r="HP89" s="1011"/>
      <c r="HQ89" s="1011"/>
      <c r="HR89" s="1011"/>
      <c r="HS89" s="1011"/>
      <c r="HT89" s="1011"/>
      <c r="HU89" s="1011"/>
      <c r="HV89" s="1011"/>
      <c r="HW89" s="968" t="e">
        <f>#REF!</f>
        <v>#REF!</v>
      </c>
      <c r="HX89" s="969"/>
      <c r="HY89" s="969"/>
      <c r="HZ89" s="969"/>
      <c r="IA89" s="969"/>
      <c r="IB89" s="969"/>
      <c r="IC89" s="969"/>
      <c r="ID89" s="969"/>
      <c r="IE89" s="969"/>
      <c r="IF89" s="970"/>
      <c r="IG89" s="967" t="e">
        <f>IA22/#REF!</f>
        <v>#REF!</v>
      </c>
      <c r="IH89" s="967"/>
      <c r="II89" s="967"/>
      <c r="IJ89" s="967"/>
      <c r="IK89" s="967"/>
      <c r="IL89" s="967"/>
      <c r="IM89" s="967"/>
      <c r="IN89" s="967"/>
      <c r="IO89" s="967"/>
      <c r="IP89" s="967"/>
      <c r="IQ89" s="967"/>
      <c r="IR89" s="967"/>
      <c r="IS89" s="967"/>
      <c r="IT89" s="95"/>
      <c r="IU89" s="95"/>
      <c r="IV89" s="95"/>
    </row>
    <row r="90" spans="1:256" ht="15" customHeight="1" thickBot="1" x14ac:dyDescent="0.3">
      <c r="A90" s="434"/>
      <c r="B90" s="326"/>
      <c r="C90" s="468"/>
      <c r="D90" s="468"/>
      <c r="E90" s="468"/>
      <c r="F90" s="468"/>
      <c r="G90" s="242"/>
      <c r="H90" s="182"/>
      <c r="I90" s="54" t="s">
        <v>383</v>
      </c>
      <c r="J90" s="469"/>
      <c r="K90" s="55" t="s">
        <v>384</v>
      </c>
      <c r="L90" s="56"/>
      <c r="M90" s="56"/>
      <c r="N90" s="451">
        <f>SUMIF(E8:E55,"*",F8:F55)</f>
        <v>0</v>
      </c>
      <c r="AP90" s="423"/>
      <c r="AQ90" s="423"/>
      <c r="AR90" s="423"/>
      <c r="AS90" s="423"/>
      <c r="AT90" s="423"/>
      <c r="AU90" s="423"/>
      <c r="AV90" s="423"/>
      <c r="AW90" s="423"/>
      <c r="AX90" s="423"/>
      <c r="AY90" s="423"/>
      <c r="AZ90" s="423"/>
      <c r="BA90" s="423"/>
      <c r="BB90" s="423"/>
      <c r="BC90" s="382"/>
      <c r="BD90" s="423"/>
      <c r="BE90" s="423"/>
      <c r="BF90" s="423"/>
      <c r="BG90" s="423"/>
      <c r="BH90" s="423"/>
      <c r="BI90" s="423"/>
      <c r="BJ90" s="423"/>
      <c r="BK90" s="423"/>
      <c r="BL90" s="423"/>
      <c r="BM90" s="423"/>
      <c r="BN90" s="423"/>
      <c r="BO90" s="423"/>
      <c r="BP90" s="423"/>
      <c r="BQ90" s="423"/>
      <c r="BR90" s="423"/>
      <c r="BS90" s="423"/>
      <c r="BT90" s="470" t="s">
        <v>387</v>
      </c>
      <c r="BU90" s="471" t="e">
        <f>#REF!</f>
        <v>#REF!</v>
      </c>
      <c r="BV90" s="96"/>
      <c r="BW90" s="214"/>
      <c r="BX90" s="215"/>
      <c r="BY90" s="211"/>
      <c r="BZ90" s="211"/>
      <c r="CA90" s="211"/>
      <c r="CB90" s="555"/>
      <c r="CC90" s="702" t="e">
        <f>#REF!</f>
        <v>#REF!</v>
      </c>
      <c r="CD90" s="703"/>
      <c r="CE90" s="703"/>
      <c r="CF90" s="703"/>
      <c r="CG90" s="704"/>
      <c r="GP90" s="178"/>
      <c r="GQ90" s="65"/>
      <c r="GR90" s="65"/>
      <c r="GS90" s="65"/>
      <c r="GT90" s="65"/>
      <c r="GU90" s="65"/>
      <c r="GV90" s="65"/>
      <c r="GW90" s="65"/>
      <c r="GX90" s="65"/>
      <c r="GY90" s="65"/>
      <c r="GZ90" s="65"/>
      <c r="HA90" s="65"/>
      <c r="HB90" s="65"/>
      <c r="HC90" s="65"/>
      <c r="HD90" s="95"/>
      <c r="HE90" s="1011" t="s">
        <v>402</v>
      </c>
      <c r="HF90" s="1011"/>
      <c r="HG90" s="1011"/>
      <c r="HH90" s="1011"/>
      <c r="HI90" s="1011"/>
      <c r="HJ90" s="1011"/>
      <c r="HK90" s="1011"/>
      <c r="HL90" s="1011"/>
      <c r="HM90" s="1011"/>
      <c r="HN90" s="1011"/>
      <c r="HO90" s="1011"/>
      <c r="HP90" s="1011"/>
      <c r="HQ90" s="1011"/>
      <c r="HR90" s="1011"/>
      <c r="HS90" s="1011"/>
      <c r="HT90" s="1011"/>
      <c r="HU90" s="1011"/>
      <c r="HV90" s="1011"/>
      <c r="HW90" s="968" t="e">
        <f>#REF!</f>
        <v>#REF!</v>
      </c>
      <c r="HX90" s="969"/>
      <c r="HY90" s="969"/>
      <c r="HZ90" s="969"/>
      <c r="IA90" s="969"/>
      <c r="IB90" s="969"/>
      <c r="IC90" s="969"/>
      <c r="ID90" s="969"/>
      <c r="IE90" s="969"/>
      <c r="IF90" s="970"/>
      <c r="IG90" s="967" t="e">
        <f>IA23/#REF!</f>
        <v>#REF!</v>
      </c>
      <c r="IH90" s="967"/>
      <c r="II90" s="967"/>
      <c r="IJ90" s="967"/>
      <c r="IK90" s="967"/>
      <c r="IL90" s="967"/>
      <c r="IM90" s="967"/>
      <c r="IN90" s="967"/>
      <c r="IO90" s="967"/>
      <c r="IP90" s="967"/>
      <c r="IQ90" s="967"/>
      <c r="IR90" s="967"/>
      <c r="IS90" s="967"/>
      <c r="IT90" s="95"/>
      <c r="IU90" s="95"/>
      <c r="IV90" s="95"/>
    </row>
    <row r="91" spans="1:256" ht="15" customHeight="1" thickBot="1" x14ac:dyDescent="0.3">
      <c r="A91" s="654"/>
      <c r="B91" s="654"/>
      <c r="C91" s="72"/>
      <c r="D91" s="72"/>
      <c r="E91" s="72"/>
      <c r="F91" s="72"/>
      <c r="G91" s="654"/>
      <c r="H91" s="654"/>
      <c r="I91" s="654"/>
      <c r="J91" s="654"/>
      <c r="K91" s="654"/>
      <c r="L91" s="654"/>
      <c r="M91" s="654"/>
      <c r="N91" s="654"/>
      <c r="AP91" s="423"/>
      <c r="AQ91" s="423"/>
      <c r="AR91" s="423"/>
      <c r="AS91" s="423"/>
      <c r="AT91" s="423"/>
      <c r="AU91" s="423"/>
      <c r="AV91" s="423"/>
      <c r="AW91" s="423"/>
      <c r="AX91" s="423"/>
      <c r="AY91" s="423"/>
      <c r="AZ91" s="423"/>
      <c r="BA91" s="423"/>
      <c r="BB91" s="423"/>
      <c r="BC91" s="382"/>
      <c r="BD91" s="423"/>
      <c r="BE91" s="423"/>
      <c r="BF91" s="423"/>
      <c r="BG91" s="423"/>
      <c r="BH91" s="423"/>
      <c r="BI91" s="423"/>
      <c r="BJ91" s="423"/>
      <c r="BK91" s="423"/>
      <c r="BL91" s="423"/>
      <c r="BM91" s="423"/>
      <c r="BN91" s="423"/>
      <c r="BO91" s="423"/>
      <c r="BP91" s="423"/>
      <c r="BQ91" s="423"/>
      <c r="BR91" s="423"/>
      <c r="BS91" s="423"/>
      <c r="BT91" s="423"/>
      <c r="BU91" s="541" t="e">
        <f>IF(NOT(BU88=BU90),"UNIT SIZES AND/OR UNIT TYPES BETWEEN THIS EXHIBIT AND THE RENT SCHEDULE DO NOT MATCH.","")</f>
        <v>#REF!</v>
      </c>
      <c r="BV91" s="96"/>
      <c r="BW91" s="295" t="s">
        <v>720</v>
      </c>
      <c r="BX91" s="215"/>
      <c r="BY91" s="212" t="e">
        <f>SUM(BY89,BY81)</f>
        <v>#REF!</v>
      </c>
      <c r="BZ91" s="212" t="e">
        <f>SUM(BZ89,BZ81)</f>
        <v>#REF!</v>
      </c>
      <c r="CA91" s="212" t="e">
        <f>SUM(CA89,CA81)</f>
        <v>#REF!</v>
      </c>
      <c r="CB91" s="555"/>
      <c r="CC91" s="702" t="e">
        <f>#REF!</f>
        <v>#REF!</v>
      </c>
      <c r="CD91" s="703"/>
      <c r="CE91" s="703"/>
      <c r="CF91" s="703"/>
      <c r="CG91" s="704"/>
      <c r="GP91" s="178"/>
      <c r="GQ91" s="65"/>
      <c r="GR91" s="65"/>
      <c r="GS91" s="65"/>
      <c r="GT91" s="65"/>
      <c r="GU91" s="65"/>
      <c r="GV91" s="65"/>
      <c r="GW91" s="65"/>
      <c r="GX91" s="65"/>
      <c r="GY91" s="65"/>
      <c r="GZ91" s="65"/>
      <c r="HA91" s="65"/>
      <c r="HB91" s="65"/>
      <c r="HC91" s="65"/>
      <c r="HD91" s="95"/>
      <c r="HE91" s="1011" t="s">
        <v>401</v>
      </c>
      <c r="HF91" s="1011"/>
      <c r="HG91" s="1011"/>
      <c r="HH91" s="1011"/>
      <c r="HI91" s="1011"/>
      <c r="HJ91" s="1011"/>
      <c r="HK91" s="1011"/>
      <c r="HL91" s="1011"/>
      <c r="HM91" s="1011"/>
      <c r="HN91" s="1011"/>
      <c r="HO91" s="1011"/>
      <c r="HP91" s="1011"/>
      <c r="HQ91" s="1011"/>
      <c r="HR91" s="1011"/>
      <c r="HS91" s="1011"/>
      <c r="HT91" s="1011"/>
      <c r="HU91" s="1011"/>
      <c r="HV91" s="1011"/>
      <c r="HW91" s="968" t="e">
        <f>#REF!</f>
        <v>#REF!</v>
      </c>
      <c r="HX91" s="969"/>
      <c r="HY91" s="969"/>
      <c r="HZ91" s="969"/>
      <c r="IA91" s="969"/>
      <c r="IB91" s="969"/>
      <c r="IC91" s="969"/>
      <c r="ID91" s="969"/>
      <c r="IE91" s="969"/>
      <c r="IF91" s="970"/>
      <c r="IG91" s="967" t="e">
        <f>IA24/#REF!</f>
        <v>#REF!</v>
      </c>
      <c r="IH91" s="967"/>
      <c r="II91" s="967"/>
      <c r="IJ91" s="967"/>
      <c r="IK91" s="967"/>
      <c r="IL91" s="967"/>
      <c r="IM91" s="967"/>
      <c r="IN91" s="967"/>
      <c r="IO91" s="967"/>
      <c r="IP91" s="967"/>
      <c r="IQ91" s="967"/>
      <c r="IR91" s="967"/>
      <c r="IS91" s="967"/>
      <c r="IT91" s="95"/>
      <c r="IU91" s="95"/>
      <c r="IV91" s="95"/>
    </row>
    <row r="92" spans="1:256" ht="15" customHeight="1" thickBot="1" x14ac:dyDescent="0.3">
      <c r="A92" s="654"/>
      <c r="B92" s="654"/>
      <c r="C92" s="72"/>
      <c r="D92" s="72"/>
      <c r="E92" s="72"/>
      <c r="F92" s="72"/>
      <c r="G92" s="654"/>
      <c r="H92" s="654"/>
      <c r="I92" s="654"/>
      <c r="J92" s="654"/>
      <c r="K92" s="654"/>
      <c r="L92" s="654"/>
      <c r="M92" s="654"/>
      <c r="N92" s="654"/>
      <c r="AP92" s="717" t="s">
        <v>716</v>
      </c>
      <c r="AQ92" s="718"/>
      <c r="AR92" s="718"/>
      <c r="AS92" s="718"/>
      <c r="AT92" s="718"/>
      <c r="AU92" s="718"/>
      <c r="AV92" s="718"/>
      <c r="AW92" s="719"/>
      <c r="AX92" s="542" t="e">
        <f>#REF!</f>
        <v>#REF!</v>
      </c>
      <c r="AY92" s="542" t="e">
        <f>#REF!</f>
        <v>#REF!</v>
      </c>
      <c r="AZ92" s="542" t="e">
        <f>#REF!</f>
        <v>#REF!</v>
      </c>
      <c r="BA92" s="542" t="e">
        <f>#REF!</f>
        <v>#REF!</v>
      </c>
      <c r="BB92" s="542" t="e">
        <f>#REF!</f>
        <v>#REF!</v>
      </c>
      <c r="BC92" s="543"/>
      <c r="BD92" s="542" t="e">
        <f>#REF!</f>
        <v>#REF!</v>
      </c>
      <c r="BE92" s="542" t="e">
        <f>#REF!</f>
        <v>#REF!</v>
      </c>
      <c r="BF92" s="542" t="e">
        <f>#REF!</f>
        <v>#REF!</v>
      </c>
      <c r="BG92" s="542" t="e">
        <f>#REF!</f>
        <v>#REF!</v>
      </c>
      <c r="BH92" s="542" t="e">
        <f>#REF!</f>
        <v>#REF!</v>
      </c>
      <c r="BI92" s="542" t="e">
        <f>#REF!</f>
        <v>#REF!</v>
      </c>
      <c r="BJ92" s="542" t="e">
        <f>#REF!</f>
        <v>#REF!</v>
      </c>
      <c r="BK92" s="542" t="e">
        <f>#REF!</f>
        <v>#REF!</v>
      </c>
      <c r="BL92" s="542" t="e">
        <f>#REF!</f>
        <v>#REF!</v>
      </c>
      <c r="BM92" s="542" t="e">
        <f>#REF!</f>
        <v>#REF!</v>
      </c>
      <c r="BN92" s="542" t="e">
        <f>#REF!</f>
        <v>#REF!</v>
      </c>
      <c r="BO92" s="542" t="e">
        <f>#REF!</f>
        <v>#REF!</v>
      </c>
      <c r="BP92" s="542" t="e">
        <f>#REF!</f>
        <v>#REF!</v>
      </c>
      <c r="BQ92" s="542" t="e">
        <f>#REF!</f>
        <v>#REF!</v>
      </c>
      <c r="BR92" s="542" t="e">
        <f>#REF!</f>
        <v>#REF!</v>
      </c>
      <c r="BS92" s="542" t="e">
        <f>#REF!</f>
        <v>#REF!</v>
      </c>
      <c r="BT92" s="544"/>
      <c r="BU92" s="545"/>
      <c r="BV92" s="96"/>
      <c r="BW92" s="214"/>
      <c r="BX92" s="215"/>
      <c r="BY92" s="211"/>
      <c r="BZ92" s="211"/>
      <c r="CA92" s="211"/>
      <c r="CB92" s="555"/>
      <c r="CC92" s="702" t="e">
        <f>#REF!</f>
        <v>#REF!</v>
      </c>
      <c r="CD92" s="703"/>
      <c r="CE92" s="703"/>
      <c r="CF92" s="703"/>
      <c r="CG92" s="704"/>
      <c r="GP92" s="178"/>
      <c r="GQ92" s="65"/>
      <c r="GR92" s="65"/>
      <c r="GS92" s="65"/>
      <c r="GT92" s="612"/>
      <c r="GU92" s="612"/>
      <c r="GV92" s="612"/>
      <c r="GW92" s="612"/>
      <c r="GX92" s="612"/>
      <c r="GY92" s="612"/>
      <c r="GZ92" s="612"/>
      <c r="HA92" s="612"/>
      <c r="HB92" s="65"/>
      <c r="HC92" s="65"/>
      <c r="HD92" s="95"/>
      <c r="HE92" s="1011" t="s">
        <v>400</v>
      </c>
      <c r="HF92" s="1011"/>
      <c r="HG92" s="1011"/>
      <c r="HH92" s="1011"/>
      <c r="HI92" s="1011"/>
      <c r="HJ92" s="1011"/>
      <c r="HK92" s="1011"/>
      <c r="HL92" s="1011"/>
      <c r="HM92" s="1011"/>
      <c r="HN92" s="1011"/>
      <c r="HO92" s="1011"/>
      <c r="HP92" s="1011"/>
      <c r="HQ92" s="1011"/>
      <c r="HR92" s="1011"/>
      <c r="HS92" s="1011"/>
      <c r="HT92" s="1011"/>
      <c r="HU92" s="1011"/>
      <c r="HV92" s="1011"/>
      <c r="HW92" s="968" t="e">
        <f>#REF!</f>
        <v>#REF!</v>
      </c>
      <c r="HX92" s="969"/>
      <c r="HY92" s="969"/>
      <c r="HZ92" s="969"/>
      <c r="IA92" s="969"/>
      <c r="IB92" s="969"/>
      <c r="IC92" s="969"/>
      <c r="ID92" s="969"/>
      <c r="IE92" s="969"/>
      <c r="IF92" s="970"/>
      <c r="IG92" s="967" t="e">
        <f>IA25/#REF!</f>
        <v>#REF!</v>
      </c>
      <c r="IH92" s="967"/>
      <c r="II92" s="967"/>
      <c r="IJ92" s="967"/>
      <c r="IK92" s="967"/>
      <c r="IL92" s="967"/>
      <c r="IM92" s="967"/>
      <c r="IN92" s="967"/>
      <c r="IO92" s="967"/>
      <c r="IP92" s="967"/>
      <c r="IQ92" s="967"/>
      <c r="IR92" s="967"/>
      <c r="IS92" s="967"/>
      <c r="IT92" s="95"/>
      <c r="IU92" s="95"/>
      <c r="IV92" s="95"/>
    </row>
    <row r="93" spans="1:256" ht="15" customHeight="1" thickBot="1" x14ac:dyDescent="0.3">
      <c r="A93" s="654"/>
      <c r="B93" s="654"/>
      <c r="C93" s="72"/>
      <c r="D93" s="72"/>
      <c r="E93" s="72"/>
      <c r="F93" s="72"/>
      <c r="G93" s="654"/>
      <c r="H93" s="654"/>
      <c r="I93" s="654"/>
      <c r="J93" s="654"/>
      <c r="K93" s="654"/>
      <c r="L93" s="654"/>
      <c r="M93" s="654"/>
      <c r="N93" s="654"/>
      <c r="AP93" s="717" t="s">
        <v>623</v>
      </c>
      <c r="AQ93" s="718"/>
      <c r="AR93" s="718"/>
      <c r="AS93" s="718"/>
      <c r="AT93" s="718"/>
      <c r="AU93" s="718"/>
      <c r="AV93" s="718"/>
      <c r="AW93" s="719"/>
      <c r="AX93" s="546" t="e">
        <f>AX92*AX36</f>
        <v>#REF!</v>
      </c>
      <c r="AY93" s="546" t="e">
        <f t="shared" ref="AY93:BS93" si="6">AY92*AY36</f>
        <v>#REF!</v>
      </c>
      <c r="AZ93" s="546" t="e">
        <f t="shared" si="6"/>
        <v>#REF!</v>
      </c>
      <c r="BA93" s="546" t="e">
        <f t="shared" si="6"/>
        <v>#REF!</v>
      </c>
      <c r="BB93" s="547" t="e">
        <f t="shared" si="6"/>
        <v>#REF!</v>
      </c>
      <c r="BC93" s="548"/>
      <c r="BD93" s="547" t="e">
        <f t="shared" si="6"/>
        <v>#REF!</v>
      </c>
      <c r="BE93" s="546" t="e">
        <f t="shared" si="6"/>
        <v>#REF!</v>
      </c>
      <c r="BF93" s="546" t="e">
        <f t="shared" si="6"/>
        <v>#REF!</v>
      </c>
      <c r="BG93" s="546" t="e">
        <f t="shared" si="6"/>
        <v>#REF!</v>
      </c>
      <c r="BH93" s="546" t="e">
        <f t="shared" si="6"/>
        <v>#REF!</v>
      </c>
      <c r="BI93" s="546" t="e">
        <f t="shared" si="6"/>
        <v>#REF!</v>
      </c>
      <c r="BJ93" s="546" t="e">
        <f t="shared" si="6"/>
        <v>#REF!</v>
      </c>
      <c r="BK93" s="546" t="e">
        <f t="shared" si="6"/>
        <v>#REF!</v>
      </c>
      <c r="BL93" s="546" t="e">
        <f t="shared" si="6"/>
        <v>#REF!</v>
      </c>
      <c r="BM93" s="546" t="e">
        <f t="shared" si="6"/>
        <v>#REF!</v>
      </c>
      <c r="BN93" s="546" t="e">
        <f t="shared" si="6"/>
        <v>#REF!</v>
      </c>
      <c r="BO93" s="546" t="e">
        <f t="shared" si="6"/>
        <v>#REF!</v>
      </c>
      <c r="BP93" s="546" t="e">
        <f t="shared" si="6"/>
        <v>#REF!</v>
      </c>
      <c r="BQ93" s="546" t="e">
        <f t="shared" si="6"/>
        <v>#REF!</v>
      </c>
      <c r="BR93" s="546" t="e">
        <f t="shared" si="6"/>
        <v>#REF!</v>
      </c>
      <c r="BS93" s="546" t="e">
        <f t="shared" si="6"/>
        <v>#REF!</v>
      </c>
      <c r="BT93" s="549"/>
      <c r="BU93" s="550" t="e">
        <f>SUM(AX93:BS93)</f>
        <v>#REF!</v>
      </c>
      <c r="BV93" s="472"/>
      <c r="BW93" s="206" t="s">
        <v>721</v>
      </c>
      <c r="BX93" s="207"/>
      <c r="BY93" s="181"/>
      <c r="BZ93" s="87"/>
      <c r="CA93" s="87"/>
      <c r="CB93" s="555"/>
      <c r="CC93" s="702" t="e">
        <f>#REF!</f>
        <v>#REF!</v>
      </c>
      <c r="CD93" s="703"/>
      <c r="CE93" s="703"/>
      <c r="CF93" s="703"/>
      <c r="CG93" s="704"/>
      <c r="GP93" s="178"/>
      <c r="GQ93" s="618"/>
      <c r="GR93" s="618"/>
      <c r="GS93" s="618"/>
      <c r="GT93" s="618"/>
      <c r="GU93" s="618"/>
      <c r="GV93" s="618"/>
      <c r="GW93" s="618"/>
      <c r="GX93" s="618"/>
      <c r="GY93" s="618"/>
      <c r="GZ93" s="618"/>
      <c r="HA93" s="618"/>
      <c r="HB93" s="65"/>
      <c r="HC93" s="65"/>
      <c r="HD93" s="95"/>
      <c r="HE93" s="1011" t="s">
        <v>399</v>
      </c>
      <c r="HF93" s="1011"/>
      <c r="HG93" s="1011"/>
      <c r="HH93" s="1011"/>
      <c r="HI93" s="1011"/>
      <c r="HJ93" s="1011"/>
      <c r="HK93" s="1011"/>
      <c r="HL93" s="1011"/>
      <c r="HM93" s="1011"/>
      <c r="HN93" s="1011"/>
      <c r="HO93" s="1011"/>
      <c r="HP93" s="1011"/>
      <c r="HQ93" s="1011"/>
      <c r="HR93" s="1011"/>
      <c r="HS93" s="1011"/>
      <c r="HT93" s="1011"/>
      <c r="HU93" s="1011"/>
      <c r="HV93" s="1011"/>
      <c r="HW93" s="968" t="e">
        <f>#REF!</f>
        <v>#REF!</v>
      </c>
      <c r="HX93" s="969"/>
      <c r="HY93" s="969"/>
      <c r="HZ93" s="969"/>
      <c r="IA93" s="969"/>
      <c r="IB93" s="969"/>
      <c r="IC93" s="969"/>
      <c r="ID93" s="969"/>
      <c r="IE93" s="969"/>
      <c r="IF93" s="970"/>
      <c r="IG93" s="967" t="e">
        <f>IA26/#REF!</f>
        <v>#REF!</v>
      </c>
      <c r="IH93" s="967"/>
      <c r="II93" s="967"/>
      <c r="IJ93" s="967"/>
      <c r="IK93" s="967"/>
      <c r="IL93" s="967"/>
      <c r="IM93" s="967"/>
      <c r="IN93" s="967"/>
      <c r="IO93" s="967"/>
      <c r="IP93" s="967"/>
      <c r="IQ93" s="967"/>
      <c r="IR93" s="967"/>
      <c r="IS93" s="967"/>
      <c r="IT93" s="95"/>
      <c r="IU93" s="95"/>
      <c r="IV93" s="95"/>
    </row>
    <row r="94" spans="1:256" ht="15" customHeight="1" thickBot="1" x14ac:dyDescent="0.3">
      <c r="A94" s="654"/>
      <c r="B94" s="654"/>
      <c r="C94" s="72"/>
      <c r="D94" s="72"/>
      <c r="E94" s="72"/>
      <c r="F94" s="72"/>
      <c r="G94" s="654"/>
      <c r="H94" s="654"/>
      <c r="I94" s="654"/>
      <c r="J94" s="654"/>
      <c r="K94" s="644"/>
      <c r="L94" s="644"/>
      <c r="M94" s="644"/>
      <c r="N94" s="644"/>
      <c r="AP94" s="709" t="s">
        <v>715</v>
      </c>
      <c r="AQ94" s="710"/>
      <c r="AR94" s="710"/>
      <c r="AS94" s="710"/>
      <c r="AT94" s="710"/>
      <c r="AU94" s="710"/>
      <c r="AV94" s="710"/>
      <c r="AW94" s="711"/>
      <c r="AX94" s="551" t="e">
        <f>#REF!</f>
        <v>#REF!</v>
      </c>
      <c r="AY94" s="551" t="e">
        <f>#REF!</f>
        <v>#REF!</v>
      </c>
      <c r="AZ94" s="551" t="e">
        <f>#REF!</f>
        <v>#REF!</v>
      </c>
      <c r="BA94" s="551" t="e">
        <f>#REF!</f>
        <v>#REF!</v>
      </c>
      <c r="BB94" s="551" t="e">
        <f>#REF!</f>
        <v>#REF!</v>
      </c>
      <c r="BC94" s="543"/>
      <c r="BD94" s="542" t="e">
        <f>#REF!</f>
        <v>#REF!</v>
      </c>
      <c r="BE94" s="542" t="e">
        <f>#REF!</f>
        <v>#REF!</v>
      </c>
      <c r="BF94" s="542" t="e">
        <f>#REF!</f>
        <v>#REF!</v>
      </c>
      <c r="BG94" s="542" t="e">
        <f>#REF!</f>
        <v>#REF!</v>
      </c>
      <c r="BH94" s="542" t="e">
        <f>#REF!</f>
        <v>#REF!</v>
      </c>
      <c r="BI94" s="542" t="e">
        <f>#REF!</f>
        <v>#REF!</v>
      </c>
      <c r="BJ94" s="542" t="e">
        <f>#REF!</f>
        <v>#REF!</v>
      </c>
      <c r="BK94" s="542" t="e">
        <f>#REF!</f>
        <v>#REF!</v>
      </c>
      <c r="BL94" s="542" t="e">
        <f>#REF!</f>
        <v>#REF!</v>
      </c>
      <c r="BM94" s="542" t="e">
        <f>#REF!</f>
        <v>#REF!</v>
      </c>
      <c r="BN94" s="542" t="e">
        <f>#REF!</f>
        <v>#REF!</v>
      </c>
      <c r="BO94" s="542" t="e">
        <f>#REF!</f>
        <v>#REF!</v>
      </c>
      <c r="BP94" s="542" t="e">
        <f>#REF!</f>
        <v>#REF!</v>
      </c>
      <c r="BQ94" s="542" t="e">
        <f>#REF!</f>
        <v>#REF!</v>
      </c>
      <c r="BR94" s="542" t="e">
        <f>#REF!</f>
        <v>#REF!</v>
      </c>
      <c r="BS94" s="542" t="e">
        <f>#REF!</f>
        <v>#REF!</v>
      </c>
      <c r="BT94" s="549"/>
      <c r="BU94" s="545"/>
      <c r="BV94" s="96"/>
      <c r="BW94" s="183" t="s">
        <v>215</v>
      </c>
      <c r="BX94" s="180"/>
      <c r="BY94" s="508" t="e">
        <f>#REF!</f>
        <v>#REF!</v>
      </c>
      <c r="BZ94" s="508" t="e">
        <f>#REF!</f>
        <v>#REF!</v>
      </c>
      <c r="CA94" s="508" t="e">
        <f>#REF!</f>
        <v>#REF!</v>
      </c>
      <c r="CB94" s="555"/>
      <c r="CC94" s="702" t="e">
        <f>#REF!</f>
        <v>#REF!</v>
      </c>
      <c r="CD94" s="703"/>
      <c r="CE94" s="703"/>
      <c r="CF94" s="703"/>
      <c r="CG94" s="704"/>
      <c r="GP94" s="178"/>
      <c r="GQ94" s="618"/>
      <c r="GR94" s="618"/>
      <c r="GS94" s="618"/>
      <c r="GT94" s="618"/>
      <c r="GU94" s="618"/>
      <c r="GV94" s="618"/>
      <c r="GW94" s="618"/>
      <c r="GX94" s="618"/>
      <c r="GY94" s="618"/>
      <c r="GZ94" s="618"/>
      <c r="HA94" s="618"/>
      <c r="HB94" s="612"/>
      <c r="HC94" s="612"/>
      <c r="HD94" s="95"/>
      <c r="HE94" s="1011" t="s">
        <v>398</v>
      </c>
      <c r="HF94" s="1011"/>
      <c r="HG94" s="1011"/>
      <c r="HH94" s="1011"/>
      <c r="HI94" s="1011"/>
      <c r="HJ94" s="1011"/>
      <c r="HK94" s="1011"/>
      <c r="HL94" s="1011"/>
      <c r="HM94" s="1011"/>
      <c r="HN94" s="1011"/>
      <c r="HO94" s="1011"/>
      <c r="HP94" s="1011"/>
      <c r="HQ94" s="1011"/>
      <c r="HR94" s="1011"/>
      <c r="HS94" s="1011"/>
      <c r="HT94" s="1011"/>
      <c r="HU94" s="1011"/>
      <c r="HV94" s="1011"/>
      <c r="HW94" s="968" t="e">
        <f>#REF!</f>
        <v>#REF!</v>
      </c>
      <c r="HX94" s="969"/>
      <c r="HY94" s="969"/>
      <c r="HZ94" s="969"/>
      <c r="IA94" s="969"/>
      <c r="IB94" s="969"/>
      <c r="IC94" s="969"/>
      <c r="ID94" s="969"/>
      <c r="IE94" s="969"/>
      <c r="IF94" s="970"/>
      <c r="IG94" s="967" t="e">
        <f>IA27/#REF!</f>
        <v>#REF!</v>
      </c>
      <c r="IH94" s="967"/>
      <c r="II94" s="967"/>
      <c r="IJ94" s="967"/>
      <c r="IK94" s="967"/>
      <c r="IL94" s="967"/>
      <c r="IM94" s="967"/>
      <c r="IN94" s="967"/>
      <c r="IO94" s="967"/>
      <c r="IP94" s="967"/>
      <c r="IQ94" s="967"/>
      <c r="IR94" s="967"/>
      <c r="IS94" s="967"/>
      <c r="IT94" s="95"/>
      <c r="IU94" s="95"/>
      <c r="IV94" s="95"/>
    </row>
    <row r="95" spans="1:256" ht="15" customHeight="1" thickBot="1" x14ac:dyDescent="0.3">
      <c r="G95" s="654"/>
      <c r="H95" s="473"/>
      <c r="I95" s="473"/>
      <c r="J95" s="474"/>
      <c r="K95" s="67"/>
      <c r="L95" s="473"/>
      <c r="M95" s="654"/>
      <c r="N95" s="475"/>
      <c r="AP95" s="712" t="s">
        <v>624</v>
      </c>
      <c r="AQ95" s="713"/>
      <c r="AR95" s="713"/>
      <c r="AS95" s="713"/>
      <c r="AT95" s="713"/>
      <c r="AU95" s="713"/>
      <c r="AV95" s="713"/>
      <c r="AW95" s="714"/>
      <c r="AX95" s="547" t="e">
        <f>AX94*AX36</f>
        <v>#REF!</v>
      </c>
      <c r="AY95" s="547" t="e">
        <f t="shared" ref="AY95:BS95" si="7">AY94*AY36</f>
        <v>#REF!</v>
      </c>
      <c r="AZ95" s="547" t="e">
        <f t="shared" si="7"/>
        <v>#REF!</v>
      </c>
      <c r="BA95" s="547" t="e">
        <f t="shared" si="7"/>
        <v>#REF!</v>
      </c>
      <c r="BB95" s="547" t="e">
        <f t="shared" si="7"/>
        <v>#REF!</v>
      </c>
      <c r="BC95" s="548"/>
      <c r="BD95" s="547" t="e">
        <f t="shared" si="7"/>
        <v>#REF!</v>
      </c>
      <c r="BE95" s="547" t="e">
        <f t="shared" si="7"/>
        <v>#REF!</v>
      </c>
      <c r="BF95" s="547" t="e">
        <f t="shared" si="7"/>
        <v>#REF!</v>
      </c>
      <c r="BG95" s="547" t="e">
        <f t="shared" si="7"/>
        <v>#REF!</v>
      </c>
      <c r="BH95" s="547" t="e">
        <f t="shared" si="7"/>
        <v>#REF!</v>
      </c>
      <c r="BI95" s="547" t="e">
        <f t="shared" si="7"/>
        <v>#REF!</v>
      </c>
      <c r="BJ95" s="547" t="e">
        <f t="shared" si="7"/>
        <v>#REF!</v>
      </c>
      <c r="BK95" s="547" t="e">
        <f t="shared" si="7"/>
        <v>#REF!</v>
      </c>
      <c r="BL95" s="547" t="e">
        <f t="shared" si="7"/>
        <v>#REF!</v>
      </c>
      <c r="BM95" s="547" t="e">
        <f t="shared" si="7"/>
        <v>#REF!</v>
      </c>
      <c r="BN95" s="547" t="e">
        <f t="shared" si="7"/>
        <v>#REF!</v>
      </c>
      <c r="BO95" s="547" t="e">
        <f t="shared" si="7"/>
        <v>#REF!</v>
      </c>
      <c r="BP95" s="547" t="e">
        <f t="shared" si="7"/>
        <v>#REF!</v>
      </c>
      <c r="BQ95" s="547" t="e">
        <f t="shared" si="7"/>
        <v>#REF!</v>
      </c>
      <c r="BR95" s="547" t="e">
        <f t="shared" si="7"/>
        <v>#REF!</v>
      </c>
      <c r="BS95" s="547" t="e">
        <f t="shared" si="7"/>
        <v>#REF!</v>
      </c>
      <c r="BT95" s="552"/>
      <c r="BU95" s="553" t="e">
        <f>SUM(AX95:BS95)</f>
        <v>#REF!</v>
      </c>
      <c r="BV95" s="96"/>
      <c r="BW95" s="183" t="s">
        <v>216</v>
      </c>
      <c r="BX95" s="180"/>
      <c r="BY95" s="508" t="e">
        <f>#REF!</f>
        <v>#REF!</v>
      </c>
      <c r="BZ95" s="508" t="e">
        <f>#REF!</f>
        <v>#REF!</v>
      </c>
      <c r="CA95" s="508" t="e">
        <f>#REF!</f>
        <v>#REF!</v>
      </c>
      <c r="CB95" s="555"/>
      <c r="CC95" s="702" t="e">
        <f>#REF!</f>
        <v>#REF!</v>
      </c>
      <c r="CD95" s="703"/>
      <c r="CE95" s="703"/>
      <c r="CF95" s="703"/>
      <c r="CG95" s="704"/>
      <c r="GP95" s="178"/>
      <c r="GQ95" s="178"/>
      <c r="GR95" s="178"/>
      <c r="GS95" s="178"/>
      <c r="GT95" s="178"/>
      <c r="GU95" s="178"/>
      <c r="GV95" s="178"/>
      <c r="GW95" s="178"/>
      <c r="GX95" s="178"/>
      <c r="GY95" s="178"/>
      <c r="GZ95" s="178"/>
      <c r="HA95" s="178"/>
      <c r="HB95" s="618"/>
      <c r="HC95" s="618"/>
      <c r="HD95" s="95"/>
      <c r="HE95" s="1011" t="s">
        <v>397</v>
      </c>
      <c r="HF95" s="1011"/>
      <c r="HG95" s="1011"/>
      <c r="HH95" s="1011"/>
      <c r="HI95" s="1011"/>
      <c r="HJ95" s="1011"/>
      <c r="HK95" s="1011"/>
      <c r="HL95" s="1011"/>
      <c r="HM95" s="1011"/>
      <c r="HN95" s="1011"/>
      <c r="HO95" s="1011"/>
      <c r="HP95" s="1011"/>
      <c r="HQ95" s="1011"/>
      <c r="HR95" s="1011"/>
      <c r="HS95" s="1011"/>
      <c r="HT95" s="1011"/>
      <c r="HU95" s="1011"/>
      <c r="HV95" s="1011"/>
      <c r="HW95" s="968" t="e">
        <f>#REF!</f>
        <v>#REF!</v>
      </c>
      <c r="HX95" s="969"/>
      <c r="HY95" s="969"/>
      <c r="HZ95" s="969"/>
      <c r="IA95" s="969"/>
      <c r="IB95" s="969"/>
      <c r="IC95" s="969"/>
      <c r="ID95" s="969"/>
      <c r="IE95" s="969"/>
      <c r="IF95" s="970"/>
      <c r="IG95" s="967" t="e">
        <f>IA28/#REF!</f>
        <v>#REF!</v>
      </c>
      <c r="IH95" s="967"/>
      <c r="II95" s="967"/>
      <c r="IJ95" s="967"/>
      <c r="IK95" s="967"/>
      <c r="IL95" s="967"/>
      <c r="IM95" s="967"/>
      <c r="IN95" s="967"/>
      <c r="IO95" s="967"/>
      <c r="IP95" s="967"/>
      <c r="IQ95" s="967"/>
      <c r="IR95" s="967"/>
      <c r="IS95" s="967"/>
      <c r="IT95" s="95"/>
      <c r="IU95" s="95"/>
      <c r="IV95" s="95"/>
    </row>
    <row r="96" spans="1:256" ht="15" customHeight="1" thickBot="1" x14ac:dyDescent="0.3">
      <c r="G96" s="654"/>
      <c r="H96" s="473"/>
      <c r="I96" s="473"/>
      <c r="J96" s="474"/>
      <c r="K96" s="656"/>
      <c r="L96" s="473"/>
      <c r="M96" s="39"/>
      <c r="N96" s="63"/>
      <c r="AP96" s="709" t="s">
        <v>717</v>
      </c>
      <c r="AQ96" s="710"/>
      <c r="AR96" s="710"/>
      <c r="AS96" s="710"/>
      <c r="AT96" s="710"/>
      <c r="AU96" s="710"/>
      <c r="AV96" s="710"/>
      <c r="AW96" s="711"/>
      <c r="AX96" s="551" t="e">
        <f>#REF!</f>
        <v>#REF!</v>
      </c>
      <c r="AY96" s="551" t="e">
        <f>#REF!</f>
        <v>#REF!</v>
      </c>
      <c r="AZ96" s="551" t="e">
        <f>#REF!</f>
        <v>#REF!</v>
      </c>
      <c r="BA96" s="551" t="e">
        <f>#REF!</f>
        <v>#REF!</v>
      </c>
      <c r="BB96" s="551" t="e">
        <f>#REF!</f>
        <v>#REF!</v>
      </c>
      <c r="BC96" s="543"/>
      <c r="BD96" s="542" t="e">
        <f>#REF!</f>
        <v>#REF!</v>
      </c>
      <c r="BE96" s="542" t="e">
        <f>#REF!</f>
        <v>#REF!</v>
      </c>
      <c r="BF96" s="542" t="e">
        <f>#REF!</f>
        <v>#REF!</v>
      </c>
      <c r="BG96" s="542" t="e">
        <f>#REF!</f>
        <v>#REF!</v>
      </c>
      <c r="BH96" s="542" t="e">
        <f>#REF!</f>
        <v>#REF!</v>
      </c>
      <c r="BI96" s="542" t="e">
        <f>#REF!</f>
        <v>#REF!</v>
      </c>
      <c r="BJ96" s="542" t="e">
        <f>#REF!</f>
        <v>#REF!</v>
      </c>
      <c r="BK96" s="542" t="e">
        <f>#REF!</f>
        <v>#REF!</v>
      </c>
      <c r="BL96" s="542" t="e">
        <f>#REF!</f>
        <v>#REF!</v>
      </c>
      <c r="BM96" s="542" t="e">
        <f>#REF!</f>
        <v>#REF!</v>
      </c>
      <c r="BN96" s="542" t="e">
        <f>#REF!</f>
        <v>#REF!</v>
      </c>
      <c r="BO96" s="542" t="e">
        <f>#REF!</f>
        <v>#REF!</v>
      </c>
      <c r="BP96" s="542" t="e">
        <f>#REF!</f>
        <v>#REF!</v>
      </c>
      <c r="BQ96" s="542" t="e">
        <f>#REF!</f>
        <v>#REF!</v>
      </c>
      <c r="BR96" s="542" t="e">
        <f>#REF!</f>
        <v>#REF!</v>
      </c>
      <c r="BS96" s="542" t="e">
        <f>#REF!</f>
        <v>#REF!</v>
      </c>
      <c r="BT96" s="549"/>
      <c r="BU96" s="545"/>
      <c r="BV96" s="96"/>
      <c r="BW96" s="183" t="s">
        <v>217</v>
      </c>
      <c r="BX96" s="180"/>
      <c r="BY96" s="508" t="e">
        <f>#REF!</f>
        <v>#REF!</v>
      </c>
      <c r="BZ96" s="508" t="e">
        <f>#REF!</f>
        <v>#REF!</v>
      </c>
      <c r="CA96" s="508" t="e">
        <f>#REF!</f>
        <v>#REF!</v>
      </c>
      <c r="CB96" s="555"/>
      <c r="CC96" s="702" t="e">
        <f>#REF!</f>
        <v>#REF!</v>
      </c>
      <c r="CD96" s="703"/>
      <c r="CE96" s="703"/>
      <c r="CF96" s="703"/>
      <c r="CG96" s="704"/>
      <c r="GP96" s="606"/>
      <c r="GQ96" s="611"/>
      <c r="GR96" s="611"/>
      <c r="GS96" s="611"/>
      <c r="GT96" s="611"/>
      <c r="GU96" s="611"/>
      <c r="GV96" s="611"/>
      <c r="GW96" s="611"/>
      <c r="GX96" s="611"/>
      <c r="GY96" s="611"/>
      <c r="GZ96" s="611"/>
      <c r="HA96" s="611"/>
      <c r="HB96" s="618"/>
      <c r="HC96" s="618"/>
      <c r="HD96" s="95"/>
      <c r="HE96" s="1011" t="s">
        <v>34</v>
      </c>
      <c r="HF96" s="1011"/>
      <c r="HG96" s="1011"/>
      <c r="HH96" s="986" t="e">
        <f>#REF!</f>
        <v>#REF!</v>
      </c>
      <c r="HI96" s="986"/>
      <c r="HJ96" s="986"/>
      <c r="HK96" s="986"/>
      <c r="HL96" s="986"/>
      <c r="HM96" s="986"/>
      <c r="HN96" s="986"/>
      <c r="HO96" s="986"/>
      <c r="HP96" s="986"/>
      <c r="HQ96" s="986"/>
      <c r="HR96" s="986"/>
      <c r="HS96" s="986"/>
      <c r="HT96" s="986"/>
      <c r="HU96" s="986"/>
      <c r="HV96" s="986"/>
      <c r="HW96" s="968" t="e">
        <f>#REF!</f>
        <v>#REF!</v>
      </c>
      <c r="HX96" s="969"/>
      <c r="HY96" s="969"/>
      <c r="HZ96" s="969"/>
      <c r="IA96" s="969"/>
      <c r="IB96" s="969"/>
      <c r="IC96" s="969"/>
      <c r="ID96" s="969"/>
      <c r="IE96" s="969"/>
      <c r="IF96" s="970"/>
      <c r="IG96" s="967" t="e">
        <f>IA29/#REF!</f>
        <v>#REF!</v>
      </c>
      <c r="IH96" s="967"/>
      <c r="II96" s="967"/>
      <c r="IJ96" s="967"/>
      <c r="IK96" s="967"/>
      <c r="IL96" s="967"/>
      <c r="IM96" s="967"/>
      <c r="IN96" s="967"/>
      <c r="IO96" s="967"/>
      <c r="IP96" s="967"/>
      <c r="IQ96" s="967"/>
      <c r="IR96" s="967"/>
      <c r="IS96" s="967"/>
      <c r="IT96" s="95"/>
      <c r="IU96" s="95"/>
      <c r="IV96" s="95"/>
    </row>
    <row r="97" spans="1:256" ht="15" customHeight="1" x14ac:dyDescent="0.25">
      <c r="A97" s="351" t="s">
        <v>385</v>
      </c>
      <c r="B97" s="352"/>
      <c r="C97" s="476">
        <v>0</v>
      </c>
      <c r="D97" s="477"/>
      <c r="E97" s="477"/>
      <c r="F97" s="478">
        <f>SUMIF(G8:G55, "0", F8:F55)</f>
        <v>0</v>
      </c>
      <c r="G97" s="654"/>
      <c r="H97" s="473"/>
      <c r="I97" s="525" t="s">
        <v>730</v>
      </c>
      <c r="J97" s="329"/>
      <c r="K97" s="339"/>
      <c r="L97" s="479"/>
      <c r="M97" s="333"/>
      <c r="N97" s="480"/>
      <c r="AP97" s="712" t="s">
        <v>718</v>
      </c>
      <c r="AQ97" s="713"/>
      <c r="AR97" s="713"/>
      <c r="AS97" s="713"/>
      <c r="AT97" s="713"/>
      <c r="AU97" s="713"/>
      <c r="AV97" s="713"/>
      <c r="AW97" s="714"/>
      <c r="AX97" s="547" t="e">
        <f>AX96*AX36</f>
        <v>#REF!</v>
      </c>
      <c r="AY97" s="547" t="e">
        <f t="shared" ref="AY97:BH97" si="8">AY96*AY36</f>
        <v>#REF!</v>
      </c>
      <c r="AZ97" s="547" t="e">
        <f t="shared" si="8"/>
        <v>#REF!</v>
      </c>
      <c r="BA97" s="547" t="e">
        <f t="shared" si="8"/>
        <v>#REF!</v>
      </c>
      <c r="BB97" s="547" t="e">
        <f t="shared" si="8"/>
        <v>#REF!</v>
      </c>
      <c r="BC97" s="548">
        <f t="shared" si="8"/>
        <v>0</v>
      </c>
      <c r="BD97" s="547" t="e">
        <f t="shared" si="8"/>
        <v>#REF!</v>
      </c>
      <c r="BE97" s="547" t="e">
        <f t="shared" si="8"/>
        <v>#REF!</v>
      </c>
      <c r="BF97" s="547" t="e">
        <f t="shared" si="8"/>
        <v>#REF!</v>
      </c>
      <c r="BG97" s="547" t="e">
        <f t="shared" si="8"/>
        <v>#REF!</v>
      </c>
      <c r="BH97" s="547" t="e">
        <f t="shared" si="8"/>
        <v>#REF!</v>
      </c>
      <c r="BI97" s="547" t="e">
        <f t="shared" ref="BI97:BS97" si="9">BI96*BI38</f>
        <v>#REF!</v>
      </c>
      <c r="BJ97" s="547" t="e">
        <f t="shared" si="9"/>
        <v>#REF!</v>
      </c>
      <c r="BK97" s="547" t="e">
        <f t="shared" si="9"/>
        <v>#REF!</v>
      </c>
      <c r="BL97" s="547" t="e">
        <f t="shared" si="9"/>
        <v>#REF!</v>
      </c>
      <c r="BM97" s="547" t="e">
        <f t="shared" si="9"/>
        <v>#REF!</v>
      </c>
      <c r="BN97" s="547" t="e">
        <f t="shared" si="9"/>
        <v>#REF!</v>
      </c>
      <c r="BO97" s="547" t="e">
        <f t="shared" si="9"/>
        <v>#REF!</v>
      </c>
      <c r="BP97" s="547" t="e">
        <f t="shared" si="9"/>
        <v>#REF!</v>
      </c>
      <c r="BQ97" s="547" t="e">
        <f t="shared" si="9"/>
        <v>#REF!</v>
      </c>
      <c r="BR97" s="547" t="e">
        <f t="shared" si="9"/>
        <v>#REF!</v>
      </c>
      <c r="BS97" s="547" t="e">
        <f t="shared" si="9"/>
        <v>#REF!</v>
      </c>
      <c r="BT97" s="552"/>
      <c r="BU97" s="554" t="e">
        <f>SUM(AX97:BS97)</f>
        <v>#REF!</v>
      </c>
      <c r="BV97" s="96"/>
      <c r="BW97" s="179" t="s">
        <v>218</v>
      </c>
      <c r="BX97" s="216"/>
      <c r="BY97" s="508" t="e">
        <f>#REF!</f>
        <v>#REF!</v>
      </c>
      <c r="BZ97" s="508" t="e">
        <f>#REF!</f>
        <v>#REF!</v>
      </c>
      <c r="CA97" s="508" t="e">
        <f>#REF!</f>
        <v>#REF!</v>
      </c>
      <c r="CB97" s="555"/>
      <c r="CC97" s="702" t="e">
        <f>#REF!</f>
        <v>#REF!</v>
      </c>
      <c r="CD97" s="703"/>
      <c r="CE97" s="703"/>
      <c r="CF97" s="703"/>
      <c r="CG97" s="704"/>
      <c r="GP97" s="178"/>
      <c r="GQ97" s="178"/>
      <c r="GR97" s="178"/>
      <c r="GS97" s="178"/>
      <c r="GT97" s="178"/>
      <c r="GU97" s="178"/>
      <c r="GV97" s="178"/>
      <c r="GW97" s="178"/>
      <c r="GX97" s="178"/>
      <c r="GY97" s="178"/>
      <c r="GZ97" s="178"/>
      <c r="HA97" s="178"/>
      <c r="HB97" s="178"/>
      <c r="HC97" s="178"/>
      <c r="HD97" s="95"/>
      <c r="HE97" s="1012" t="s">
        <v>35</v>
      </c>
      <c r="HF97" s="1012"/>
      <c r="HG97" s="1012"/>
      <c r="HH97" s="1012"/>
      <c r="HI97" s="1012"/>
      <c r="HJ97" s="1012"/>
      <c r="HK97" s="1012"/>
      <c r="HL97" s="1012"/>
      <c r="HM97" s="1012"/>
      <c r="HN97" s="1012"/>
      <c r="HO97" s="1012"/>
      <c r="HP97" s="1012"/>
      <c r="HQ97" s="1012"/>
      <c r="HR97" s="1012"/>
      <c r="HS97" s="1012"/>
      <c r="HT97" s="1012"/>
      <c r="HU97" s="1012"/>
      <c r="HV97" s="1012"/>
      <c r="HW97" s="1012"/>
      <c r="HX97" s="1012"/>
      <c r="HY97" s="1012"/>
      <c r="HZ97" s="1012"/>
      <c r="IA97" s="1012"/>
      <c r="IB97" s="1012"/>
      <c r="IC97" s="1012"/>
      <c r="ID97" s="1012"/>
      <c r="IE97" s="1012"/>
      <c r="IF97" s="1012"/>
      <c r="IG97" s="1012"/>
      <c r="IH97" s="1012"/>
      <c r="II97" s="1012"/>
      <c r="IJ97" s="1012"/>
      <c r="IK97" s="1012"/>
      <c r="IL97" s="1012"/>
      <c r="IM97" s="1012"/>
      <c r="IN97" s="1012"/>
      <c r="IO97" s="1012"/>
      <c r="IP97" s="1012"/>
      <c r="IQ97" s="1012"/>
      <c r="IR97" s="1012"/>
      <c r="IS97" s="1012"/>
      <c r="IT97" s="1012"/>
      <c r="IU97" s="1012"/>
      <c r="IV97" s="1012"/>
    </row>
    <row r="98" spans="1:256" ht="15" customHeight="1" x14ac:dyDescent="0.25">
      <c r="A98" s="353"/>
      <c r="B98" s="354"/>
      <c r="C98" s="481">
        <v>1</v>
      </c>
      <c r="D98" s="482"/>
      <c r="E98" s="482"/>
      <c r="F98" s="483">
        <f>SUMIF(G8:G55, "1", F8:F55)</f>
        <v>0</v>
      </c>
      <c r="G98" s="654"/>
      <c r="H98" s="484"/>
      <c r="I98" s="331" t="s">
        <v>705</v>
      </c>
      <c r="J98" s="332"/>
      <c r="K98" s="526" t="e">
        <f>#REF!</f>
        <v>#REF!</v>
      </c>
      <c r="L98" s="485"/>
      <c r="M98" s="268"/>
      <c r="N98" s="334"/>
      <c r="BU98" s="486"/>
      <c r="BV98" s="486"/>
      <c r="BW98" s="183" t="s">
        <v>219</v>
      </c>
      <c r="BX98" s="180"/>
      <c r="BY98" s="508" t="e">
        <f>#REF!</f>
        <v>#REF!</v>
      </c>
      <c r="BZ98" s="508" t="e">
        <f>#REF!</f>
        <v>#REF!</v>
      </c>
      <c r="CA98" s="508" t="e">
        <f>#REF!</f>
        <v>#REF!</v>
      </c>
      <c r="CB98" s="555"/>
      <c r="CC98" s="702" t="e">
        <f>#REF!</f>
        <v>#REF!</v>
      </c>
      <c r="CD98" s="703"/>
      <c r="CE98" s="703"/>
      <c r="CF98" s="703"/>
      <c r="CG98" s="704"/>
      <c r="GP98" s="178"/>
      <c r="GQ98" s="607"/>
      <c r="GR98" s="178"/>
      <c r="GS98" s="608"/>
      <c r="GT98" s="608"/>
      <c r="GU98" s="608"/>
      <c r="GV98" s="608"/>
      <c r="GW98" s="608"/>
      <c r="GX98" s="608"/>
      <c r="GY98" s="608"/>
      <c r="GZ98" s="608"/>
      <c r="HA98" s="608"/>
      <c r="HB98" s="611"/>
      <c r="HC98" s="611"/>
      <c r="HD98" s="95"/>
      <c r="HE98" s="1012"/>
      <c r="HF98" s="1012"/>
      <c r="HG98" s="1012"/>
      <c r="HH98" s="1012"/>
      <c r="HI98" s="1012"/>
      <c r="HJ98" s="1012"/>
      <c r="HK98" s="1012"/>
      <c r="HL98" s="1012"/>
      <c r="HM98" s="1012"/>
      <c r="HN98" s="1012"/>
      <c r="HO98" s="1012"/>
      <c r="HP98" s="1012"/>
      <c r="HQ98" s="1012"/>
      <c r="HR98" s="1012"/>
      <c r="HS98" s="1012"/>
      <c r="HT98" s="1012"/>
      <c r="HU98" s="1012"/>
      <c r="HV98" s="1012"/>
      <c r="HW98" s="1012"/>
      <c r="HX98" s="1012"/>
      <c r="HY98" s="1012"/>
      <c r="HZ98" s="1012"/>
      <c r="IA98" s="1012"/>
      <c r="IB98" s="1012"/>
      <c r="IC98" s="1012"/>
      <c r="ID98" s="1012"/>
      <c r="IE98" s="1012"/>
      <c r="IF98" s="1012"/>
      <c r="IG98" s="1012"/>
      <c r="IH98" s="1012"/>
      <c r="II98" s="1012"/>
      <c r="IJ98" s="1012"/>
      <c r="IK98" s="1012"/>
      <c r="IL98" s="1012"/>
      <c r="IM98" s="1012"/>
      <c r="IN98" s="1012"/>
      <c r="IO98" s="1012"/>
      <c r="IP98" s="1012"/>
      <c r="IQ98" s="1012"/>
      <c r="IR98" s="1012"/>
      <c r="IS98" s="1012"/>
      <c r="IT98" s="1012"/>
      <c r="IU98" s="1012"/>
      <c r="IV98" s="1012"/>
    </row>
    <row r="99" spans="1:256" ht="15" customHeight="1" thickBot="1" x14ac:dyDescent="0.3">
      <c r="A99" s="353"/>
      <c r="B99" s="354"/>
      <c r="C99" s="481">
        <v>2</v>
      </c>
      <c r="D99" s="482"/>
      <c r="E99" s="482"/>
      <c r="F99" s="483">
        <f>SUMIF(G8:G55, "2", F8:F55)</f>
        <v>0</v>
      </c>
      <c r="G99" s="654"/>
      <c r="H99" s="39"/>
      <c r="I99" s="327" t="s">
        <v>706</v>
      </c>
      <c r="J99" s="655"/>
      <c r="K99" s="340"/>
      <c r="L99" s="335"/>
      <c r="M99" s="335"/>
      <c r="N99" s="336"/>
      <c r="BU99" s="486"/>
      <c r="BV99" s="486"/>
      <c r="BW99" s="183" t="s">
        <v>220</v>
      </c>
      <c r="BX99" s="180"/>
      <c r="BY99" s="508" t="e">
        <f>#REF!</f>
        <v>#REF!</v>
      </c>
      <c r="BZ99" s="508" t="e">
        <f>#REF!</f>
        <v>#REF!</v>
      </c>
      <c r="CA99" s="508" t="e">
        <f>#REF!</f>
        <v>#REF!</v>
      </c>
      <c r="CB99" s="555"/>
      <c r="CC99" s="702" t="e">
        <f>#REF!</f>
        <v>#REF!</v>
      </c>
      <c r="CD99" s="703"/>
      <c r="CE99" s="703"/>
      <c r="CF99" s="703"/>
      <c r="CG99" s="704"/>
      <c r="GP99" s="178"/>
      <c r="GQ99" s="178"/>
      <c r="GR99" s="178"/>
      <c r="GS99" s="608"/>
      <c r="GT99" s="608"/>
      <c r="GU99" s="608"/>
      <c r="GV99" s="608"/>
      <c r="GW99" s="608"/>
      <c r="GX99" s="608"/>
      <c r="GY99" s="608"/>
      <c r="GZ99" s="608"/>
      <c r="HA99" s="608"/>
      <c r="HB99" s="178"/>
      <c r="HC99" s="178"/>
      <c r="HD99" s="95"/>
      <c r="HE99" s="95"/>
      <c r="HF99" s="95"/>
      <c r="HG99" s="95"/>
      <c r="HH99" s="95"/>
      <c r="HI99" s="95"/>
      <c r="HJ99" s="95"/>
      <c r="HK99" s="95"/>
      <c r="HL99" s="95"/>
      <c r="HM99" s="95"/>
      <c r="HN99" s="95"/>
      <c r="HO99" s="95"/>
      <c r="HP99" s="95"/>
      <c r="HQ99" s="95"/>
      <c r="HR99" s="95"/>
      <c r="HS99" s="95"/>
      <c r="HT99" s="95"/>
      <c r="HU99" s="95"/>
      <c r="HV99" s="95"/>
      <c r="HW99" s="95"/>
      <c r="HX99" s="95"/>
      <c r="HY99" s="95"/>
      <c r="HZ99" s="95"/>
      <c r="IA99" s="95"/>
      <c r="IB99" s="95"/>
      <c r="IC99" s="95"/>
      <c r="ID99" s="95"/>
      <c r="IE99" s="95"/>
      <c r="IF99" s="95"/>
      <c r="IG99" s="95"/>
      <c r="IH99" s="95"/>
      <c r="II99" s="95"/>
      <c r="IJ99" s="95"/>
      <c r="IK99" s="95"/>
      <c r="IL99" s="95"/>
      <c r="IM99" s="95"/>
      <c r="IN99" s="95"/>
      <c r="IO99" s="95"/>
      <c r="IP99" s="95"/>
      <c r="IQ99" s="95"/>
      <c r="IR99" s="95"/>
      <c r="IS99" s="95"/>
      <c r="IT99" s="95"/>
      <c r="IU99" s="95"/>
      <c r="IV99" s="95"/>
    </row>
    <row r="100" spans="1:256" ht="15" customHeight="1" thickBot="1" x14ac:dyDescent="0.3">
      <c r="A100" s="353"/>
      <c r="B100" s="354"/>
      <c r="C100" s="481">
        <v>3</v>
      </c>
      <c r="D100" s="482"/>
      <c r="E100" s="482"/>
      <c r="F100" s="483">
        <f>SUMIF(G8:G55, "3", F8:F55)</f>
        <v>0</v>
      </c>
      <c r="G100" s="654"/>
      <c r="H100" s="654"/>
      <c r="I100" s="331" t="s">
        <v>705</v>
      </c>
      <c r="J100" s="332"/>
      <c r="K100" s="526" t="e">
        <f>#REF!</f>
        <v>#REF!</v>
      </c>
      <c r="L100" s="485"/>
      <c r="M100" s="527"/>
      <c r="N100" s="528"/>
      <c r="O100" s="172"/>
      <c r="BU100" s="486"/>
      <c r="BV100" s="486"/>
      <c r="BW100" s="183" t="s">
        <v>221</v>
      </c>
      <c r="BX100" s="180"/>
      <c r="BY100" s="508" t="e">
        <f>#REF!</f>
        <v>#REF!</v>
      </c>
      <c r="BZ100" s="508" t="e">
        <f>#REF!</f>
        <v>#REF!</v>
      </c>
      <c r="CA100" s="508" t="e">
        <f>#REF!</f>
        <v>#REF!</v>
      </c>
      <c r="CB100" s="555"/>
      <c r="CC100" s="702" t="e">
        <f>#REF!</f>
        <v>#REF!</v>
      </c>
      <c r="CD100" s="703"/>
      <c r="CE100" s="703"/>
      <c r="CF100" s="703"/>
      <c r="CG100" s="704"/>
      <c r="GP100" s="178"/>
      <c r="GQ100" s="178"/>
      <c r="GR100" s="178"/>
      <c r="GS100" s="608"/>
      <c r="GT100" s="608"/>
      <c r="GU100" s="608"/>
      <c r="GV100" s="608"/>
      <c r="GW100" s="608"/>
      <c r="GX100" s="608"/>
      <c r="GY100" s="608"/>
      <c r="GZ100" s="608"/>
      <c r="HA100" s="608"/>
      <c r="HB100" s="608"/>
      <c r="HC100" s="608"/>
      <c r="HD100" s="269" t="s">
        <v>76</v>
      </c>
      <c r="HE100" s="1008" t="s">
        <v>42</v>
      </c>
      <c r="HF100" s="1009"/>
      <c r="HG100" s="1009"/>
      <c r="HH100" s="1009"/>
      <c r="HI100" s="1009"/>
      <c r="HJ100" s="1009"/>
      <c r="HK100" s="1009"/>
      <c r="HL100" s="1009"/>
      <c r="HM100" s="1009"/>
      <c r="HN100" s="1009"/>
      <c r="HO100" s="1009"/>
      <c r="HP100" s="1009"/>
      <c r="HQ100" s="1009"/>
      <c r="HR100" s="1009"/>
      <c r="HS100" s="1009"/>
      <c r="HT100" s="1009"/>
      <c r="HU100" s="1009"/>
      <c r="HV100" s="1009"/>
      <c r="HW100" s="1009"/>
      <c r="HX100" s="1009"/>
      <c r="HY100" s="1009"/>
      <c r="HZ100" s="1009"/>
      <c r="IA100" s="1009"/>
      <c r="IB100" s="1009"/>
      <c r="IC100" s="1009"/>
      <c r="ID100" s="1009"/>
      <c r="IE100" s="1009"/>
      <c r="IF100" s="1009"/>
      <c r="IG100" s="1009"/>
      <c r="IH100" s="1009"/>
      <c r="II100" s="1009"/>
      <c r="IJ100" s="1009"/>
      <c r="IK100" s="1009"/>
      <c r="IL100" s="1009"/>
      <c r="IM100" s="1009"/>
      <c r="IN100" s="1009"/>
      <c r="IO100" s="1009"/>
      <c r="IP100" s="1009"/>
      <c r="IQ100" s="1009"/>
      <c r="IR100" s="1009"/>
      <c r="IS100" s="1009"/>
      <c r="IT100" s="1009"/>
      <c r="IU100" s="1009"/>
      <c r="IV100" s="1010"/>
    </row>
    <row r="101" spans="1:256" ht="15" customHeight="1" thickBot="1" x14ac:dyDescent="0.35">
      <c r="A101" s="353"/>
      <c r="B101" s="354"/>
      <c r="C101" s="481">
        <v>4</v>
      </c>
      <c r="D101" s="482"/>
      <c r="E101" s="482"/>
      <c r="F101" s="483">
        <f>SUMIF(G8:G55, "4", F8:F55)</f>
        <v>0</v>
      </c>
      <c r="G101" s="350"/>
      <c r="H101" s="350"/>
      <c r="I101" s="327" t="s">
        <v>704</v>
      </c>
      <c r="J101" s="60"/>
      <c r="K101" s="340"/>
      <c r="L101" s="335"/>
      <c r="M101" s="268"/>
      <c r="N101" s="529" t="s">
        <v>725</v>
      </c>
      <c r="O101" s="487">
        <v>0</v>
      </c>
      <c r="BU101" s="486"/>
      <c r="BV101" s="486"/>
      <c r="BW101" s="183" t="s">
        <v>99</v>
      </c>
      <c r="BX101" s="180"/>
      <c r="BY101" s="508" t="e">
        <f>#REF!</f>
        <v>#REF!</v>
      </c>
      <c r="BZ101" s="508" t="e">
        <f>#REF!</f>
        <v>#REF!</v>
      </c>
      <c r="CA101" s="508" t="e">
        <f>#REF!</f>
        <v>#REF!</v>
      </c>
      <c r="CB101" s="555"/>
      <c r="CC101" s="702" t="e">
        <f>#REF!</f>
        <v>#REF!</v>
      </c>
      <c r="CD101" s="703"/>
      <c r="CE101" s="703"/>
      <c r="CF101" s="703"/>
      <c r="CG101" s="704"/>
      <c r="GP101" s="605"/>
      <c r="GQ101" s="611"/>
      <c r="GR101" s="611"/>
      <c r="GS101" s="611"/>
      <c r="GT101" s="611"/>
      <c r="GU101" s="611"/>
      <c r="GV101" s="611"/>
      <c r="GW101" s="611"/>
      <c r="GX101" s="611"/>
      <c r="GY101" s="611"/>
      <c r="GZ101" s="611"/>
      <c r="HA101" s="611"/>
      <c r="HB101" s="608"/>
      <c r="HC101" s="608"/>
      <c r="HD101" s="95"/>
      <c r="HE101" s="268"/>
      <c r="HF101" s="268"/>
      <c r="HG101" s="268"/>
      <c r="HH101" s="268"/>
      <c r="HI101" s="268"/>
      <c r="HJ101" s="268"/>
      <c r="HK101" s="268"/>
      <c r="HL101" s="268"/>
      <c r="HM101" s="268"/>
      <c r="HN101" s="268"/>
      <c r="HO101" s="268"/>
      <c r="HP101" s="268"/>
      <c r="HQ101" s="268"/>
      <c r="HR101" s="268"/>
      <c r="HS101" s="268"/>
      <c r="HT101" s="268"/>
      <c r="HU101" s="268"/>
      <c r="HV101" s="268"/>
      <c r="HW101" s="268"/>
      <c r="HX101" s="268"/>
      <c r="HY101" s="268"/>
      <c r="HZ101" s="268"/>
      <c r="IA101" s="268"/>
      <c r="IB101" s="268"/>
      <c r="IC101" s="268"/>
      <c r="ID101" s="268"/>
      <c r="IE101" s="268"/>
      <c r="IF101" s="268"/>
      <c r="IG101" s="268"/>
      <c r="IH101" s="268"/>
      <c r="II101" s="268"/>
      <c r="IJ101" s="268"/>
      <c r="IK101" s="268"/>
      <c r="IL101" s="268"/>
      <c r="IM101" s="268"/>
      <c r="IN101" s="268"/>
      <c r="IO101" s="268"/>
      <c r="IP101" s="268"/>
      <c r="IQ101" s="268"/>
      <c r="IR101" s="268"/>
      <c r="IS101" s="268"/>
      <c r="IT101" s="95"/>
      <c r="IU101" s="95"/>
      <c r="IV101" s="95"/>
    </row>
    <row r="102" spans="1:256" ht="15" customHeight="1" thickBot="1" x14ac:dyDescent="0.35">
      <c r="A102" s="355"/>
      <c r="B102" s="356"/>
      <c r="C102" s="488">
        <v>5</v>
      </c>
      <c r="D102" s="489"/>
      <c r="E102" s="489"/>
      <c r="F102" s="490">
        <f>SUMIF(G8:G55, "5", F8:F55)</f>
        <v>0</v>
      </c>
      <c r="G102" s="167"/>
      <c r="H102" s="167"/>
      <c r="I102" s="328" t="s">
        <v>705</v>
      </c>
      <c r="J102" s="330"/>
      <c r="K102" s="526" t="e">
        <f>#REF!</f>
        <v>#REF!</v>
      </c>
      <c r="L102" s="337"/>
      <c r="M102" s="338"/>
      <c r="N102" s="530"/>
      <c r="O102" s="487">
        <v>10</v>
      </c>
      <c r="BU102" s="486"/>
      <c r="BV102" s="486"/>
      <c r="BW102" s="183" t="s">
        <v>222</v>
      </c>
      <c r="BX102" s="180"/>
      <c r="BY102" s="508" t="e">
        <f>#REF!</f>
        <v>#REF!</v>
      </c>
      <c r="BZ102" s="508" t="e">
        <f>#REF!</f>
        <v>#REF!</v>
      </c>
      <c r="CA102" s="508" t="e">
        <f>#REF!</f>
        <v>#REF!</v>
      </c>
      <c r="CB102" s="555"/>
      <c r="CC102" s="702" t="e">
        <f>#REF!</f>
        <v>#REF!</v>
      </c>
      <c r="CD102" s="703"/>
      <c r="CE102" s="703"/>
      <c r="CF102" s="703"/>
      <c r="CG102" s="704"/>
      <c r="GP102" s="605"/>
      <c r="GQ102" s="604"/>
      <c r="GR102" s="604"/>
      <c r="GS102" s="604"/>
      <c r="GT102" s="604"/>
      <c r="GU102" s="604"/>
      <c r="GV102" s="604"/>
      <c r="GW102" s="604"/>
      <c r="GX102" s="604"/>
      <c r="GY102" s="604"/>
      <c r="GZ102" s="604"/>
      <c r="HA102" s="604"/>
      <c r="HB102" s="608"/>
      <c r="HC102" s="608"/>
      <c r="HD102" s="95"/>
      <c r="HE102" s="507" t="e">
        <f>#REF!</f>
        <v>#REF!</v>
      </c>
      <c r="HF102" s="95"/>
      <c r="HG102" s="975" t="s">
        <v>0</v>
      </c>
      <c r="HH102" s="975"/>
      <c r="HI102" s="975"/>
      <c r="HJ102" s="975"/>
      <c r="HK102" s="975"/>
      <c r="HL102" s="975"/>
      <c r="HM102" s="975"/>
      <c r="HN102" s="975"/>
      <c r="HO102" s="975"/>
      <c r="HP102" s="975"/>
      <c r="HQ102" s="975"/>
      <c r="HR102" s="975"/>
      <c r="HS102" s="975"/>
      <c r="HT102" s="975"/>
      <c r="HU102" s="975"/>
      <c r="HV102" s="975"/>
      <c r="HW102" s="975"/>
      <c r="HX102" s="975"/>
      <c r="HY102" s="975"/>
      <c r="HZ102" s="975"/>
      <c r="IA102" s="975"/>
      <c r="IB102" s="975"/>
      <c r="IC102" s="975"/>
      <c r="ID102" s="975"/>
      <c r="IE102" s="975"/>
      <c r="IF102" s="975"/>
      <c r="IG102" s="975"/>
      <c r="IH102" s="975"/>
      <c r="II102" s="975"/>
      <c r="IJ102" s="975"/>
      <c r="IK102" s="975"/>
      <c r="IL102" s="975"/>
      <c r="IM102" s="975"/>
      <c r="IN102" s="975"/>
      <c r="IO102" s="975"/>
      <c r="IP102" s="975"/>
      <c r="IQ102" s="975"/>
      <c r="IR102" s="975"/>
      <c r="IS102" s="975"/>
      <c r="IT102" s="975"/>
      <c r="IU102" s="975"/>
      <c r="IV102" s="975"/>
    </row>
    <row r="103" spans="1:256" ht="15" customHeight="1" x14ac:dyDescent="0.3">
      <c r="G103" s="167"/>
      <c r="H103" s="167"/>
      <c r="I103" s="715" t="s">
        <v>733</v>
      </c>
      <c r="J103" s="715"/>
      <c r="K103" s="715"/>
      <c r="L103" s="715"/>
      <c r="M103" s="715"/>
      <c r="N103" s="715"/>
      <c r="O103" s="487">
        <v>11</v>
      </c>
      <c r="BU103" s="486"/>
      <c r="BV103" s="486"/>
      <c r="BW103" s="183" t="s">
        <v>223</v>
      </c>
      <c r="BX103" s="180"/>
      <c r="BY103" s="508" t="e">
        <f>#REF!</f>
        <v>#REF!</v>
      </c>
      <c r="BZ103" s="508" t="e">
        <f>#REF!</f>
        <v>#REF!</v>
      </c>
      <c r="CA103" s="508" t="e">
        <f>#REF!</f>
        <v>#REF!</v>
      </c>
      <c r="CB103" s="555"/>
      <c r="CC103" s="702" t="e">
        <f>#REF!</f>
        <v>#REF!</v>
      </c>
      <c r="CD103" s="703"/>
      <c r="CE103" s="703"/>
      <c r="CF103" s="703"/>
      <c r="CG103" s="704"/>
      <c r="GP103" s="178"/>
      <c r="GQ103" s="178"/>
      <c r="GR103" s="178"/>
      <c r="GS103" s="178"/>
      <c r="GT103" s="178"/>
      <c r="GU103" s="178"/>
      <c r="GV103" s="178"/>
      <c r="GW103" s="178"/>
      <c r="GX103" s="178"/>
      <c r="GY103" s="178"/>
      <c r="GZ103" s="178"/>
      <c r="HA103" s="178"/>
      <c r="HB103" s="611"/>
      <c r="HC103" s="611"/>
      <c r="HD103" s="95"/>
      <c r="HE103" s="95"/>
      <c r="HF103" s="95"/>
      <c r="HG103" s="975"/>
      <c r="HH103" s="975"/>
      <c r="HI103" s="975"/>
      <c r="HJ103" s="975"/>
      <c r="HK103" s="975"/>
      <c r="HL103" s="975"/>
      <c r="HM103" s="975"/>
      <c r="HN103" s="975"/>
      <c r="HO103" s="975"/>
      <c r="HP103" s="975"/>
      <c r="HQ103" s="975"/>
      <c r="HR103" s="975"/>
      <c r="HS103" s="975"/>
      <c r="HT103" s="975"/>
      <c r="HU103" s="975"/>
      <c r="HV103" s="975"/>
      <c r="HW103" s="975"/>
      <c r="HX103" s="975"/>
      <c r="HY103" s="975"/>
      <c r="HZ103" s="975"/>
      <c r="IA103" s="975"/>
      <c r="IB103" s="975"/>
      <c r="IC103" s="975"/>
      <c r="ID103" s="975"/>
      <c r="IE103" s="975"/>
      <c r="IF103" s="975"/>
      <c r="IG103" s="975"/>
      <c r="IH103" s="975"/>
      <c r="II103" s="975"/>
      <c r="IJ103" s="975"/>
      <c r="IK103" s="975"/>
      <c r="IL103" s="975"/>
      <c r="IM103" s="975"/>
      <c r="IN103" s="975"/>
      <c r="IO103" s="975"/>
      <c r="IP103" s="975"/>
      <c r="IQ103" s="975"/>
      <c r="IR103" s="975"/>
      <c r="IS103" s="975"/>
      <c r="IT103" s="975"/>
      <c r="IU103" s="975"/>
      <c r="IV103" s="975"/>
    </row>
    <row r="104" spans="1:256" ht="15" customHeight="1" thickBot="1" x14ac:dyDescent="0.35">
      <c r="G104" s="167"/>
      <c r="H104" s="167"/>
      <c r="I104" s="716"/>
      <c r="J104" s="716"/>
      <c r="K104" s="716"/>
      <c r="L104" s="716"/>
      <c r="M104" s="716"/>
      <c r="N104" s="716"/>
      <c r="O104" s="487">
        <v>12</v>
      </c>
      <c r="BU104" s="486"/>
      <c r="BV104" s="486"/>
      <c r="BW104" s="183" t="s">
        <v>224</v>
      </c>
      <c r="BX104" s="180"/>
      <c r="BY104" s="508" t="e">
        <f>#REF!</f>
        <v>#REF!</v>
      </c>
      <c r="BZ104" s="508" t="e">
        <f>#REF!</f>
        <v>#REF!</v>
      </c>
      <c r="CA104" s="508" t="e">
        <f>#REF!</f>
        <v>#REF!</v>
      </c>
      <c r="CB104" s="555"/>
      <c r="CC104" s="702" t="e">
        <f>#REF!</f>
        <v>#REF!</v>
      </c>
      <c r="CD104" s="703"/>
      <c r="CE104" s="703"/>
      <c r="CF104" s="703"/>
      <c r="CG104" s="704"/>
      <c r="GP104" s="178"/>
      <c r="GQ104" s="619"/>
      <c r="GR104" s="619"/>
      <c r="GS104" s="619"/>
      <c r="GT104" s="619"/>
      <c r="GU104" s="619"/>
      <c r="GV104" s="619"/>
      <c r="GW104" s="619"/>
      <c r="GX104" s="619"/>
      <c r="GY104" s="619"/>
      <c r="GZ104" s="619"/>
      <c r="HA104" s="619"/>
      <c r="HB104" s="604"/>
      <c r="HC104" s="604"/>
      <c r="HD104" s="95"/>
      <c r="HE104" s="95"/>
      <c r="HF104" s="95"/>
      <c r="HG104" s="270"/>
      <c r="HH104" s="270"/>
      <c r="HI104" s="270"/>
      <c r="HJ104" s="270"/>
      <c r="HK104" s="270"/>
      <c r="HL104" s="270"/>
      <c r="HM104" s="270"/>
      <c r="HN104" s="270"/>
      <c r="HO104" s="270"/>
      <c r="HP104" s="270"/>
      <c r="HQ104" s="270"/>
      <c r="HR104" s="270"/>
      <c r="HS104" s="270"/>
      <c r="HT104" s="270"/>
      <c r="HU104" s="270"/>
      <c r="HV104" s="270"/>
      <c r="HW104" s="270"/>
      <c r="HX104" s="270"/>
      <c r="HY104" s="270"/>
      <c r="HZ104" s="270"/>
      <c r="IA104" s="270"/>
      <c r="IB104" s="270"/>
      <c r="IC104" s="270"/>
      <c r="ID104" s="270"/>
      <c r="IE104" s="270"/>
      <c r="IF104" s="270"/>
      <c r="IG104" s="270"/>
      <c r="IH104" s="270"/>
      <c r="II104" s="270"/>
      <c r="IJ104" s="270"/>
      <c r="IK104" s="270"/>
      <c r="IL104" s="270"/>
      <c r="IM104" s="270"/>
      <c r="IN104" s="270"/>
      <c r="IO104" s="270"/>
      <c r="IP104" s="270"/>
      <c r="IQ104" s="270"/>
      <c r="IR104" s="270"/>
      <c r="IS104" s="270"/>
      <c r="IT104" s="270"/>
      <c r="IU104" s="270"/>
      <c r="IV104" s="270"/>
    </row>
    <row r="105" spans="1:256" ht="15.75" thickBot="1" x14ac:dyDescent="0.3">
      <c r="BW105" s="183" t="s">
        <v>225</v>
      </c>
      <c r="BX105" s="180"/>
      <c r="BY105" s="508" t="e">
        <f>#REF!</f>
        <v>#REF!</v>
      </c>
      <c r="BZ105" s="508" t="e">
        <f>#REF!</f>
        <v>#REF!</v>
      </c>
      <c r="CA105" s="508" t="e">
        <f>#REF!</f>
        <v>#REF!</v>
      </c>
      <c r="CB105" s="555"/>
      <c r="CC105" s="702" t="e">
        <f>#REF!</f>
        <v>#REF!</v>
      </c>
      <c r="CD105" s="703"/>
      <c r="CE105" s="703"/>
      <c r="CF105" s="703"/>
      <c r="CG105" s="704"/>
      <c r="GP105" s="178"/>
      <c r="GQ105" s="619"/>
      <c r="GR105" s="619"/>
      <c r="GS105" s="619"/>
      <c r="GT105" s="619"/>
      <c r="GU105" s="619"/>
      <c r="GV105" s="619"/>
      <c r="GW105" s="619"/>
      <c r="GX105" s="619"/>
      <c r="GY105" s="619"/>
      <c r="GZ105" s="619"/>
      <c r="HA105" s="619"/>
      <c r="HB105" s="178"/>
      <c r="HC105" s="178"/>
      <c r="HD105" s="265" t="s">
        <v>80</v>
      </c>
      <c r="HE105" s="1008" t="s">
        <v>27</v>
      </c>
      <c r="HF105" s="1009"/>
      <c r="HG105" s="1009"/>
      <c r="HH105" s="1009"/>
      <c r="HI105" s="1009"/>
      <c r="HJ105" s="1009"/>
      <c r="HK105" s="1009"/>
      <c r="HL105" s="1009"/>
      <c r="HM105" s="1009"/>
      <c r="HN105" s="1009"/>
      <c r="HO105" s="1009"/>
      <c r="HP105" s="1009"/>
      <c r="HQ105" s="1009"/>
      <c r="HR105" s="1009"/>
      <c r="HS105" s="1009"/>
      <c r="HT105" s="1009"/>
      <c r="HU105" s="1009"/>
      <c r="HV105" s="1009"/>
      <c r="HW105" s="1009"/>
      <c r="HX105" s="1009"/>
      <c r="HY105" s="1009"/>
      <c r="HZ105" s="1009"/>
      <c r="IA105" s="1009"/>
      <c r="IB105" s="1009"/>
      <c r="IC105" s="1009"/>
      <c r="ID105" s="1009"/>
      <c r="IE105" s="1009"/>
      <c r="IF105" s="1009"/>
      <c r="IG105" s="1009"/>
      <c r="IH105" s="1009"/>
      <c r="II105" s="1009"/>
      <c r="IJ105" s="1009"/>
      <c r="IK105" s="1009"/>
      <c r="IL105" s="1009"/>
      <c r="IM105" s="1009"/>
      <c r="IN105" s="1009"/>
      <c r="IO105" s="1009"/>
      <c r="IP105" s="1009"/>
      <c r="IQ105" s="1009"/>
      <c r="IR105" s="1009"/>
      <c r="IS105" s="1009"/>
      <c r="IT105" s="1009"/>
      <c r="IU105" s="1009"/>
      <c r="IV105" s="1010"/>
    </row>
    <row r="106" spans="1:256" ht="15" customHeight="1" x14ac:dyDescent="0.25">
      <c r="BW106" s="183" t="s">
        <v>226</v>
      </c>
      <c r="BX106" s="180"/>
      <c r="BY106" s="508" t="e">
        <f>#REF!</f>
        <v>#REF!</v>
      </c>
      <c r="BZ106" s="193"/>
      <c r="CA106" s="203"/>
      <c r="CB106" s="555"/>
      <c r="CC106" s="702" t="e">
        <f>#REF!</f>
        <v>#REF!</v>
      </c>
      <c r="CD106" s="703"/>
      <c r="CE106" s="703"/>
      <c r="CF106" s="703"/>
      <c r="CG106" s="704"/>
      <c r="GP106" s="178"/>
      <c r="GQ106" s="619"/>
      <c r="GR106" s="619"/>
      <c r="GS106" s="619"/>
      <c r="GT106" s="619"/>
      <c r="GU106" s="619"/>
      <c r="GV106" s="619"/>
      <c r="GW106" s="619"/>
      <c r="GX106" s="619"/>
      <c r="GY106" s="619"/>
      <c r="GZ106" s="619"/>
      <c r="HA106" s="619"/>
      <c r="HB106" s="619"/>
      <c r="HC106" s="619"/>
      <c r="HD106" s="265"/>
      <c r="HE106" s="271"/>
      <c r="HF106" s="271"/>
      <c r="HG106" s="271"/>
      <c r="HH106" s="271"/>
      <c r="HI106" s="271"/>
      <c r="HJ106" s="271"/>
      <c r="HK106" s="271"/>
      <c r="HL106" s="271"/>
      <c r="HM106" s="271"/>
      <c r="HN106" s="271"/>
      <c r="HO106" s="271"/>
      <c r="HP106" s="271"/>
      <c r="HQ106" s="271"/>
      <c r="HR106" s="271"/>
      <c r="HS106" s="271"/>
      <c r="HT106" s="271"/>
      <c r="HU106" s="271"/>
      <c r="HV106" s="271"/>
      <c r="HW106" s="271"/>
      <c r="HX106" s="271"/>
      <c r="HY106" s="271"/>
      <c r="HZ106" s="271"/>
      <c r="IA106" s="271"/>
      <c r="IB106" s="271"/>
      <c r="IC106" s="271"/>
      <c r="ID106" s="271"/>
      <c r="IE106" s="271"/>
      <c r="IF106" s="271"/>
      <c r="IG106" s="271"/>
      <c r="IH106" s="271"/>
      <c r="II106" s="271"/>
      <c r="IJ106" s="271"/>
      <c r="IK106" s="271"/>
      <c r="IL106" s="271"/>
      <c r="IM106" s="271"/>
      <c r="IN106" s="271"/>
      <c r="IO106" s="271"/>
      <c r="IP106" s="271"/>
      <c r="IQ106" s="271"/>
      <c r="IR106" s="271"/>
      <c r="IS106" s="271"/>
      <c r="IT106" s="271"/>
      <c r="IU106" s="271"/>
      <c r="IV106" s="271"/>
    </row>
    <row r="107" spans="1:256" ht="15.75" thickBot="1" x14ac:dyDescent="0.3">
      <c r="BW107" s="559" t="s">
        <v>795</v>
      </c>
      <c r="BX107" s="180"/>
      <c r="BY107" s="508" t="e">
        <f>#REF!</f>
        <v>#REF!</v>
      </c>
      <c r="BZ107" s="508" t="e">
        <f>#REF!</f>
        <v>#REF!</v>
      </c>
      <c r="CA107" s="508" t="e">
        <f>#REF!</f>
        <v>#REF!</v>
      </c>
      <c r="CB107" s="555"/>
      <c r="CC107" s="702" t="e">
        <f>#REF!</f>
        <v>#REF!</v>
      </c>
      <c r="CD107" s="703"/>
      <c r="CE107" s="703"/>
      <c r="CF107" s="703"/>
      <c r="CG107" s="704"/>
      <c r="GP107" s="178"/>
      <c r="GQ107" s="619"/>
      <c r="GR107" s="619"/>
      <c r="GS107" s="619"/>
      <c r="GT107" s="619"/>
      <c r="GU107" s="619"/>
      <c r="GV107" s="619"/>
      <c r="GW107" s="619"/>
      <c r="GX107" s="619"/>
      <c r="GY107" s="619"/>
      <c r="GZ107" s="619"/>
      <c r="HA107" s="619"/>
      <c r="HB107" s="619"/>
      <c r="HC107" s="619"/>
      <c r="HD107" s="95"/>
      <c r="HE107" s="95" t="s">
        <v>28</v>
      </c>
      <c r="HF107" s="95"/>
      <c r="HG107" s="95"/>
      <c r="HH107" s="95"/>
      <c r="HI107" s="95"/>
      <c r="HJ107" s="95"/>
      <c r="HK107" s="95"/>
      <c r="HL107" s="95"/>
      <c r="HM107" s="95"/>
      <c r="HN107" s="95"/>
      <c r="HO107" s="95"/>
      <c r="HP107" s="95"/>
      <c r="HQ107" s="95"/>
      <c r="HR107" s="95"/>
      <c r="HS107" s="95"/>
      <c r="HT107" s="95"/>
      <c r="HU107" s="95"/>
      <c r="HV107" s="95"/>
      <c r="HW107" s="95"/>
      <c r="HX107" s="95"/>
      <c r="HY107" s="95"/>
      <c r="HZ107" s="95"/>
      <c r="IA107" s="95"/>
      <c r="IB107" s="95"/>
      <c r="IC107" s="95"/>
      <c r="ID107" s="95"/>
      <c r="IE107" s="95"/>
      <c r="IF107" s="95"/>
      <c r="IG107" s="95"/>
      <c r="IH107" s="95"/>
      <c r="II107" s="95"/>
      <c r="IJ107" s="95"/>
      <c r="IK107" s="95"/>
      <c r="IL107" s="95"/>
      <c r="IM107" s="95"/>
      <c r="IN107" s="95"/>
      <c r="IO107" s="95"/>
      <c r="IP107" s="95"/>
      <c r="IQ107" s="95"/>
      <c r="IR107" s="95"/>
      <c r="IS107" s="95"/>
      <c r="IT107" s="95"/>
      <c r="IU107" s="95"/>
      <c r="IV107" s="95"/>
    </row>
    <row r="108" spans="1:256" ht="15" x14ac:dyDescent="0.25">
      <c r="BW108" s="183" t="s">
        <v>227</v>
      </c>
      <c r="BX108" s="180"/>
      <c r="BY108" s="508" t="e">
        <f>#REF!</f>
        <v>#REF!</v>
      </c>
      <c r="BZ108" s="508" t="e">
        <f>#REF!</f>
        <v>#REF!</v>
      </c>
      <c r="CA108" s="508" t="e">
        <f>#REF!</f>
        <v>#REF!</v>
      </c>
      <c r="CB108" s="555"/>
      <c r="CC108" s="702" t="e">
        <f>#REF!</f>
        <v>#REF!</v>
      </c>
      <c r="CD108" s="703"/>
      <c r="CE108" s="703"/>
      <c r="CF108" s="703"/>
      <c r="CG108" s="704"/>
      <c r="GP108" s="178"/>
      <c r="GQ108" s="619"/>
      <c r="GR108" s="619"/>
      <c r="GS108" s="619"/>
      <c r="GT108" s="619"/>
      <c r="GU108" s="619"/>
      <c r="GV108" s="619"/>
      <c r="GW108" s="619"/>
      <c r="GX108" s="619"/>
      <c r="GY108" s="619"/>
      <c r="GZ108" s="619"/>
      <c r="HA108" s="619"/>
      <c r="HB108" s="619"/>
      <c r="HC108" s="619"/>
      <c r="HD108" s="95"/>
      <c r="HE108" s="1026" t="e">
        <f>#REF!</f>
        <v>#REF!</v>
      </c>
      <c r="HF108" s="1027"/>
      <c r="HG108" s="1027"/>
      <c r="HH108" s="1027"/>
      <c r="HI108" s="1027"/>
      <c r="HJ108" s="1027"/>
      <c r="HK108" s="1027"/>
      <c r="HL108" s="1027"/>
      <c r="HM108" s="1027"/>
      <c r="HN108" s="1027"/>
      <c r="HO108" s="1027"/>
      <c r="HP108" s="1027"/>
      <c r="HQ108" s="1027"/>
      <c r="HR108" s="1027"/>
      <c r="HS108" s="1027"/>
      <c r="HT108" s="1027"/>
      <c r="HU108" s="1027"/>
      <c r="HV108" s="1027"/>
      <c r="HW108" s="1027"/>
      <c r="HX108" s="1027"/>
      <c r="HY108" s="1027"/>
      <c r="HZ108" s="1027"/>
      <c r="IA108" s="1027"/>
      <c r="IB108" s="1027"/>
      <c r="IC108" s="1027"/>
      <c r="ID108" s="1027"/>
      <c r="IE108" s="1027"/>
      <c r="IF108" s="1027"/>
      <c r="IG108" s="1027"/>
      <c r="IH108" s="1027"/>
      <c r="II108" s="1027"/>
      <c r="IJ108" s="1027"/>
      <c r="IK108" s="1027"/>
      <c r="IL108" s="1027"/>
      <c r="IM108" s="1027"/>
      <c r="IN108" s="1027"/>
      <c r="IO108" s="1027"/>
      <c r="IP108" s="1027"/>
      <c r="IQ108" s="1027"/>
      <c r="IR108" s="1027"/>
      <c r="IS108" s="1027"/>
      <c r="IT108" s="1027"/>
      <c r="IU108" s="1027"/>
      <c r="IV108" s="1028"/>
    </row>
    <row r="109" spans="1:256" ht="15" x14ac:dyDescent="0.25">
      <c r="BW109" s="183" t="s">
        <v>228</v>
      </c>
      <c r="BX109" s="180"/>
      <c r="BY109" s="508" t="e">
        <f>#REF!</f>
        <v>#REF!</v>
      </c>
      <c r="BZ109" s="508" t="e">
        <f>#REF!</f>
        <v>#REF!</v>
      </c>
      <c r="CA109" s="508" t="e">
        <f>#REF!</f>
        <v>#REF!</v>
      </c>
      <c r="CB109" s="555"/>
      <c r="CC109" s="702" t="e">
        <f>#REF!</f>
        <v>#REF!</v>
      </c>
      <c r="CD109" s="703"/>
      <c r="CE109" s="703"/>
      <c r="CF109" s="703"/>
      <c r="CG109" s="704"/>
      <c r="GP109" s="178"/>
      <c r="GQ109" s="619"/>
      <c r="GR109" s="619"/>
      <c r="GS109" s="619"/>
      <c r="GT109" s="619"/>
      <c r="GU109" s="619"/>
      <c r="GV109" s="619"/>
      <c r="GW109" s="619"/>
      <c r="GX109" s="619"/>
      <c r="GY109" s="619"/>
      <c r="GZ109" s="619"/>
      <c r="HA109" s="619"/>
      <c r="HB109" s="619"/>
      <c r="HC109" s="619"/>
      <c r="HD109" s="95"/>
      <c r="HE109" s="1029"/>
      <c r="HF109" s="1030"/>
      <c r="HG109" s="1030"/>
      <c r="HH109" s="1030"/>
      <c r="HI109" s="1030"/>
      <c r="HJ109" s="1030"/>
      <c r="HK109" s="1030"/>
      <c r="HL109" s="1030"/>
      <c r="HM109" s="1030"/>
      <c r="HN109" s="1030"/>
      <c r="HO109" s="1030"/>
      <c r="HP109" s="1030"/>
      <c r="HQ109" s="1030"/>
      <c r="HR109" s="1030"/>
      <c r="HS109" s="1030"/>
      <c r="HT109" s="1030"/>
      <c r="HU109" s="1030"/>
      <c r="HV109" s="1030"/>
      <c r="HW109" s="1030"/>
      <c r="HX109" s="1030"/>
      <c r="HY109" s="1030"/>
      <c r="HZ109" s="1030"/>
      <c r="IA109" s="1030"/>
      <c r="IB109" s="1030"/>
      <c r="IC109" s="1030"/>
      <c r="ID109" s="1030"/>
      <c r="IE109" s="1030"/>
      <c r="IF109" s="1030"/>
      <c r="IG109" s="1030"/>
      <c r="IH109" s="1030"/>
      <c r="II109" s="1030"/>
      <c r="IJ109" s="1030"/>
      <c r="IK109" s="1030"/>
      <c r="IL109" s="1030"/>
      <c r="IM109" s="1030"/>
      <c r="IN109" s="1030"/>
      <c r="IO109" s="1030"/>
      <c r="IP109" s="1030"/>
      <c r="IQ109" s="1030"/>
      <c r="IR109" s="1030"/>
      <c r="IS109" s="1030"/>
      <c r="IT109" s="1030"/>
      <c r="IU109" s="1030"/>
      <c r="IV109" s="1031"/>
    </row>
    <row r="110" spans="1:256" ht="15" x14ac:dyDescent="0.25">
      <c r="BW110" s="217" t="e">
        <f>#REF!</f>
        <v>#REF!</v>
      </c>
      <c r="BX110" s="180"/>
      <c r="BY110" s="508" t="e">
        <f>#REF!</f>
        <v>#REF!</v>
      </c>
      <c r="BZ110" s="508" t="e">
        <f>#REF!</f>
        <v>#REF!</v>
      </c>
      <c r="CA110" s="508" t="e">
        <f>#REF!</f>
        <v>#REF!</v>
      </c>
      <c r="CB110" s="555"/>
      <c r="CC110" s="702" t="e">
        <f>#REF!</f>
        <v>#REF!</v>
      </c>
      <c r="CD110" s="703"/>
      <c r="CE110" s="703"/>
      <c r="CF110" s="703"/>
      <c r="CG110" s="704"/>
      <c r="GP110" s="178"/>
      <c r="GQ110" s="619"/>
      <c r="GR110" s="619"/>
      <c r="GS110" s="619"/>
      <c r="GT110" s="619"/>
      <c r="GU110" s="619"/>
      <c r="GV110" s="619"/>
      <c r="GW110" s="619"/>
      <c r="GX110" s="619"/>
      <c r="GY110" s="619"/>
      <c r="GZ110" s="619"/>
      <c r="HA110" s="619"/>
      <c r="HB110" s="619"/>
      <c r="HC110" s="619"/>
      <c r="HD110" s="95"/>
      <c r="HE110" s="1029"/>
      <c r="HF110" s="1030"/>
      <c r="HG110" s="1030"/>
      <c r="HH110" s="1030"/>
      <c r="HI110" s="1030"/>
      <c r="HJ110" s="1030"/>
      <c r="HK110" s="1030"/>
      <c r="HL110" s="1030"/>
      <c r="HM110" s="1030"/>
      <c r="HN110" s="1030"/>
      <c r="HO110" s="1030"/>
      <c r="HP110" s="1030"/>
      <c r="HQ110" s="1030"/>
      <c r="HR110" s="1030"/>
      <c r="HS110" s="1030"/>
      <c r="HT110" s="1030"/>
      <c r="HU110" s="1030"/>
      <c r="HV110" s="1030"/>
      <c r="HW110" s="1030"/>
      <c r="HX110" s="1030"/>
      <c r="HY110" s="1030"/>
      <c r="HZ110" s="1030"/>
      <c r="IA110" s="1030"/>
      <c r="IB110" s="1030"/>
      <c r="IC110" s="1030"/>
      <c r="ID110" s="1030"/>
      <c r="IE110" s="1030"/>
      <c r="IF110" s="1030"/>
      <c r="IG110" s="1030"/>
      <c r="IH110" s="1030"/>
      <c r="II110" s="1030"/>
      <c r="IJ110" s="1030"/>
      <c r="IK110" s="1030"/>
      <c r="IL110" s="1030"/>
      <c r="IM110" s="1030"/>
      <c r="IN110" s="1030"/>
      <c r="IO110" s="1030"/>
      <c r="IP110" s="1030"/>
      <c r="IQ110" s="1030"/>
      <c r="IR110" s="1030"/>
      <c r="IS110" s="1030"/>
      <c r="IT110" s="1030"/>
      <c r="IU110" s="1030"/>
      <c r="IV110" s="1031"/>
    </row>
    <row r="111" spans="1:256" ht="15" x14ac:dyDescent="0.25">
      <c r="BW111" s="217" t="e">
        <f>#REF!</f>
        <v>#REF!</v>
      </c>
      <c r="BX111" s="180"/>
      <c r="BY111" s="508" t="e">
        <f>#REF!</f>
        <v>#REF!</v>
      </c>
      <c r="BZ111" s="508" t="e">
        <f>#REF!</f>
        <v>#REF!</v>
      </c>
      <c r="CA111" s="508" t="e">
        <f>#REF!</f>
        <v>#REF!</v>
      </c>
      <c r="CB111" s="555"/>
      <c r="CC111" s="702" t="e">
        <f>#REF!</f>
        <v>#REF!</v>
      </c>
      <c r="CD111" s="703"/>
      <c r="CE111" s="703"/>
      <c r="CF111" s="703"/>
      <c r="CG111" s="704"/>
      <c r="GP111" s="178"/>
      <c r="GQ111" s="619"/>
      <c r="GR111" s="619"/>
      <c r="GS111" s="619"/>
      <c r="GT111" s="619"/>
      <c r="GU111" s="619"/>
      <c r="GV111" s="619"/>
      <c r="GW111" s="619"/>
      <c r="GX111" s="619"/>
      <c r="GY111" s="619"/>
      <c r="GZ111" s="619"/>
      <c r="HA111" s="619"/>
      <c r="HB111" s="619"/>
      <c r="HC111" s="619"/>
      <c r="HD111" s="95"/>
      <c r="HE111" s="1029"/>
      <c r="HF111" s="1030"/>
      <c r="HG111" s="1030"/>
      <c r="HH111" s="1030"/>
      <c r="HI111" s="1030"/>
      <c r="HJ111" s="1030"/>
      <c r="HK111" s="1030"/>
      <c r="HL111" s="1030"/>
      <c r="HM111" s="1030"/>
      <c r="HN111" s="1030"/>
      <c r="HO111" s="1030"/>
      <c r="HP111" s="1030"/>
      <c r="HQ111" s="1030"/>
      <c r="HR111" s="1030"/>
      <c r="HS111" s="1030"/>
      <c r="HT111" s="1030"/>
      <c r="HU111" s="1030"/>
      <c r="HV111" s="1030"/>
      <c r="HW111" s="1030"/>
      <c r="HX111" s="1030"/>
      <c r="HY111" s="1030"/>
      <c r="HZ111" s="1030"/>
      <c r="IA111" s="1030"/>
      <c r="IB111" s="1030"/>
      <c r="IC111" s="1030"/>
      <c r="ID111" s="1030"/>
      <c r="IE111" s="1030"/>
      <c r="IF111" s="1030"/>
      <c r="IG111" s="1030"/>
      <c r="IH111" s="1030"/>
      <c r="II111" s="1030"/>
      <c r="IJ111" s="1030"/>
      <c r="IK111" s="1030"/>
      <c r="IL111" s="1030"/>
      <c r="IM111" s="1030"/>
      <c r="IN111" s="1030"/>
      <c r="IO111" s="1030"/>
      <c r="IP111" s="1030"/>
      <c r="IQ111" s="1030"/>
      <c r="IR111" s="1030"/>
      <c r="IS111" s="1030"/>
      <c r="IT111" s="1030"/>
      <c r="IU111" s="1030"/>
      <c r="IV111" s="1031"/>
    </row>
    <row r="112" spans="1:256" ht="15" x14ac:dyDescent="0.25">
      <c r="BW112" s="217" t="e">
        <f>#REF!</f>
        <v>#REF!</v>
      </c>
      <c r="BX112" s="180"/>
      <c r="BY112" s="508" t="e">
        <f>#REF!</f>
        <v>#REF!</v>
      </c>
      <c r="BZ112" s="508" t="e">
        <f>#REF!</f>
        <v>#REF!</v>
      </c>
      <c r="CA112" s="508" t="e">
        <f>#REF!</f>
        <v>#REF!</v>
      </c>
      <c r="CB112" s="555"/>
      <c r="CC112" s="702" t="e">
        <f>#REF!</f>
        <v>#REF!</v>
      </c>
      <c r="CD112" s="703"/>
      <c r="CE112" s="703"/>
      <c r="CF112" s="703"/>
      <c r="CG112" s="704"/>
      <c r="GP112" s="178"/>
      <c r="GQ112" s="619"/>
      <c r="GR112" s="619"/>
      <c r="GS112" s="619"/>
      <c r="GT112" s="619"/>
      <c r="GU112" s="619"/>
      <c r="GV112" s="619"/>
      <c r="GW112" s="619"/>
      <c r="GX112" s="619"/>
      <c r="GY112" s="619"/>
      <c r="GZ112" s="619"/>
      <c r="HA112" s="619"/>
      <c r="HB112" s="619"/>
      <c r="HC112" s="619"/>
      <c r="HD112" s="95"/>
      <c r="HE112" s="1029"/>
      <c r="HF112" s="1030"/>
      <c r="HG112" s="1030"/>
      <c r="HH112" s="1030"/>
      <c r="HI112" s="1030"/>
      <c r="HJ112" s="1030"/>
      <c r="HK112" s="1030"/>
      <c r="HL112" s="1030"/>
      <c r="HM112" s="1030"/>
      <c r="HN112" s="1030"/>
      <c r="HO112" s="1030"/>
      <c r="HP112" s="1030"/>
      <c r="HQ112" s="1030"/>
      <c r="HR112" s="1030"/>
      <c r="HS112" s="1030"/>
      <c r="HT112" s="1030"/>
      <c r="HU112" s="1030"/>
      <c r="HV112" s="1030"/>
      <c r="HW112" s="1030"/>
      <c r="HX112" s="1030"/>
      <c r="HY112" s="1030"/>
      <c r="HZ112" s="1030"/>
      <c r="IA112" s="1030"/>
      <c r="IB112" s="1030"/>
      <c r="IC112" s="1030"/>
      <c r="ID112" s="1030"/>
      <c r="IE112" s="1030"/>
      <c r="IF112" s="1030"/>
      <c r="IG112" s="1030"/>
      <c r="IH112" s="1030"/>
      <c r="II112" s="1030"/>
      <c r="IJ112" s="1030"/>
      <c r="IK112" s="1030"/>
      <c r="IL112" s="1030"/>
      <c r="IM112" s="1030"/>
      <c r="IN112" s="1030"/>
      <c r="IO112" s="1030"/>
      <c r="IP112" s="1030"/>
      <c r="IQ112" s="1030"/>
      <c r="IR112" s="1030"/>
      <c r="IS112" s="1030"/>
      <c r="IT112" s="1030"/>
      <c r="IU112" s="1030"/>
      <c r="IV112" s="1031"/>
    </row>
    <row r="113" spans="75:256" ht="15" x14ac:dyDescent="0.25">
      <c r="BW113" s="295" t="s">
        <v>722</v>
      </c>
      <c r="BX113" s="215"/>
      <c r="BY113" s="201" t="e">
        <f>SUM(BY94:BY112)</f>
        <v>#REF!</v>
      </c>
      <c r="BZ113" s="201" t="e">
        <f>SUM(BZ94:BZ112)</f>
        <v>#REF!</v>
      </c>
      <c r="CA113" s="201" t="e">
        <f>SUM(CA94:CA112)</f>
        <v>#REF!</v>
      </c>
      <c r="CB113" s="555"/>
      <c r="CC113" s="702" t="e">
        <f>#REF!</f>
        <v>#REF!</v>
      </c>
      <c r="CD113" s="703"/>
      <c r="CE113" s="703"/>
      <c r="CF113" s="703"/>
      <c r="CG113" s="704"/>
      <c r="GP113" s="178"/>
      <c r="GQ113" s="619"/>
      <c r="GR113" s="619"/>
      <c r="GS113" s="619"/>
      <c r="GT113" s="619"/>
      <c r="GU113" s="619"/>
      <c r="GV113" s="619"/>
      <c r="GW113" s="619"/>
      <c r="GX113" s="619"/>
      <c r="GY113" s="619"/>
      <c r="GZ113" s="619"/>
      <c r="HA113" s="619"/>
      <c r="HB113" s="619"/>
      <c r="HC113" s="619"/>
      <c r="HD113" s="95"/>
      <c r="HE113" s="1029"/>
      <c r="HF113" s="1030"/>
      <c r="HG113" s="1030"/>
      <c r="HH113" s="1030"/>
      <c r="HI113" s="1030"/>
      <c r="HJ113" s="1030"/>
      <c r="HK113" s="1030"/>
      <c r="HL113" s="1030"/>
      <c r="HM113" s="1030"/>
      <c r="HN113" s="1030"/>
      <c r="HO113" s="1030"/>
      <c r="HP113" s="1030"/>
      <c r="HQ113" s="1030"/>
      <c r="HR113" s="1030"/>
      <c r="HS113" s="1030"/>
      <c r="HT113" s="1030"/>
      <c r="HU113" s="1030"/>
      <c r="HV113" s="1030"/>
      <c r="HW113" s="1030"/>
      <c r="HX113" s="1030"/>
      <c r="HY113" s="1030"/>
      <c r="HZ113" s="1030"/>
      <c r="IA113" s="1030"/>
      <c r="IB113" s="1030"/>
      <c r="IC113" s="1030"/>
      <c r="ID113" s="1030"/>
      <c r="IE113" s="1030"/>
      <c r="IF113" s="1030"/>
      <c r="IG113" s="1030"/>
      <c r="IH113" s="1030"/>
      <c r="II113" s="1030"/>
      <c r="IJ113" s="1030"/>
      <c r="IK113" s="1030"/>
      <c r="IL113" s="1030"/>
      <c r="IM113" s="1030"/>
      <c r="IN113" s="1030"/>
      <c r="IO113" s="1030"/>
      <c r="IP113" s="1030"/>
      <c r="IQ113" s="1030"/>
      <c r="IR113" s="1030"/>
      <c r="IS113" s="1030"/>
      <c r="IT113" s="1030"/>
      <c r="IU113" s="1030"/>
      <c r="IV113" s="1031"/>
    </row>
    <row r="114" spans="75:256" ht="15" x14ac:dyDescent="0.25">
      <c r="BW114" s="190" t="s">
        <v>231</v>
      </c>
      <c r="BX114" s="191"/>
      <c r="BY114" s="181"/>
      <c r="BZ114" s="87"/>
      <c r="CA114" s="87"/>
      <c r="CB114" s="555"/>
      <c r="CC114" s="702" t="e">
        <f>#REF!</f>
        <v>#REF!</v>
      </c>
      <c r="CD114" s="703"/>
      <c r="CE114" s="703"/>
      <c r="CF114" s="703"/>
      <c r="CG114" s="704"/>
      <c r="GP114" s="178"/>
      <c r="GQ114" s="619"/>
      <c r="GR114" s="619"/>
      <c r="GS114" s="619"/>
      <c r="GT114" s="619"/>
      <c r="GU114" s="619"/>
      <c r="GV114" s="619"/>
      <c r="GW114" s="619"/>
      <c r="GX114" s="619"/>
      <c r="GY114" s="619"/>
      <c r="GZ114" s="619"/>
      <c r="HA114" s="619"/>
      <c r="HB114" s="619"/>
      <c r="HC114" s="619"/>
      <c r="HD114" s="95"/>
      <c r="HE114" s="1029"/>
      <c r="HF114" s="1030"/>
      <c r="HG114" s="1030"/>
      <c r="HH114" s="1030"/>
      <c r="HI114" s="1030"/>
      <c r="HJ114" s="1030"/>
      <c r="HK114" s="1030"/>
      <c r="HL114" s="1030"/>
      <c r="HM114" s="1030"/>
      <c r="HN114" s="1030"/>
      <c r="HO114" s="1030"/>
      <c r="HP114" s="1030"/>
      <c r="HQ114" s="1030"/>
      <c r="HR114" s="1030"/>
      <c r="HS114" s="1030"/>
      <c r="HT114" s="1030"/>
      <c r="HU114" s="1030"/>
      <c r="HV114" s="1030"/>
      <c r="HW114" s="1030"/>
      <c r="HX114" s="1030"/>
      <c r="HY114" s="1030"/>
      <c r="HZ114" s="1030"/>
      <c r="IA114" s="1030"/>
      <c r="IB114" s="1030"/>
      <c r="IC114" s="1030"/>
      <c r="ID114" s="1030"/>
      <c r="IE114" s="1030"/>
      <c r="IF114" s="1030"/>
      <c r="IG114" s="1030"/>
      <c r="IH114" s="1030"/>
      <c r="II114" s="1030"/>
      <c r="IJ114" s="1030"/>
      <c r="IK114" s="1030"/>
      <c r="IL114" s="1030"/>
      <c r="IM114" s="1030"/>
      <c r="IN114" s="1030"/>
      <c r="IO114" s="1030"/>
      <c r="IP114" s="1030"/>
      <c r="IQ114" s="1030"/>
      <c r="IR114" s="1030"/>
      <c r="IS114" s="1030"/>
      <c r="IT114" s="1030"/>
      <c r="IU114" s="1030"/>
      <c r="IV114" s="1031"/>
    </row>
    <row r="115" spans="75:256" ht="15.75" x14ac:dyDescent="0.25">
      <c r="BW115" s="190" t="s">
        <v>677</v>
      </c>
      <c r="BX115" s="191"/>
      <c r="BY115" s="181"/>
      <c r="BZ115" s="87"/>
      <c r="CA115" s="87"/>
      <c r="CB115" s="555"/>
      <c r="CC115" s="702" t="e">
        <f>#REF!</f>
        <v>#REF!</v>
      </c>
      <c r="CD115" s="703"/>
      <c r="CE115" s="703"/>
      <c r="CF115" s="703"/>
      <c r="CG115" s="704"/>
      <c r="GP115" s="178"/>
      <c r="GQ115" s="619"/>
      <c r="GR115" s="619"/>
      <c r="GS115" s="619"/>
      <c r="GT115" s="619"/>
      <c r="GU115" s="619"/>
      <c r="GV115" s="619"/>
      <c r="GW115" s="619"/>
      <c r="GX115" s="619"/>
      <c r="GY115" s="619"/>
      <c r="GZ115" s="619"/>
      <c r="HA115" s="619"/>
      <c r="HB115" s="619"/>
      <c r="HC115" s="619"/>
      <c r="HD115" s="95"/>
      <c r="HE115" s="1029"/>
      <c r="HF115" s="1030"/>
      <c r="HG115" s="1030"/>
      <c r="HH115" s="1030"/>
      <c r="HI115" s="1030"/>
      <c r="HJ115" s="1030"/>
      <c r="HK115" s="1030"/>
      <c r="HL115" s="1030"/>
      <c r="HM115" s="1030"/>
      <c r="HN115" s="1030"/>
      <c r="HO115" s="1030"/>
      <c r="HP115" s="1030"/>
      <c r="HQ115" s="1030"/>
      <c r="HR115" s="1030"/>
      <c r="HS115" s="1030"/>
      <c r="HT115" s="1030"/>
      <c r="HU115" s="1030"/>
      <c r="HV115" s="1030"/>
      <c r="HW115" s="1030"/>
      <c r="HX115" s="1030"/>
      <c r="HY115" s="1030"/>
      <c r="HZ115" s="1030"/>
      <c r="IA115" s="1030"/>
      <c r="IB115" s="1030"/>
      <c r="IC115" s="1030"/>
      <c r="ID115" s="1030"/>
      <c r="IE115" s="1030"/>
      <c r="IF115" s="1030"/>
      <c r="IG115" s="1030"/>
      <c r="IH115" s="1030"/>
      <c r="II115" s="1030"/>
      <c r="IJ115" s="1030"/>
      <c r="IK115" s="1030"/>
      <c r="IL115" s="1030"/>
      <c r="IM115" s="1030"/>
      <c r="IN115" s="1030"/>
      <c r="IO115" s="1030"/>
      <c r="IP115" s="1030"/>
      <c r="IQ115" s="1030"/>
      <c r="IR115" s="1030"/>
      <c r="IS115" s="1030"/>
      <c r="IT115" s="1030"/>
      <c r="IU115" s="1030"/>
      <c r="IV115" s="1031"/>
    </row>
    <row r="116" spans="75:256" ht="15" x14ac:dyDescent="0.25">
      <c r="BW116" s="183" t="s">
        <v>232</v>
      </c>
      <c r="BX116" s="180"/>
      <c r="BY116" s="508" t="e">
        <f>#REF!</f>
        <v>#REF!</v>
      </c>
      <c r="BZ116" s="508" t="e">
        <f>#REF!</f>
        <v>#REF!</v>
      </c>
      <c r="CA116" s="508" t="e">
        <f>#REF!</f>
        <v>#REF!</v>
      </c>
      <c r="CB116" s="555"/>
      <c r="CC116" s="702" t="e">
        <f>#REF!</f>
        <v>#REF!</v>
      </c>
      <c r="CD116" s="703"/>
      <c r="CE116" s="703"/>
      <c r="CF116" s="703"/>
      <c r="CG116" s="704"/>
      <c r="GP116" s="178"/>
      <c r="GQ116" s="619"/>
      <c r="GR116" s="619"/>
      <c r="GS116" s="619"/>
      <c r="GT116" s="619"/>
      <c r="GU116" s="619"/>
      <c r="GV116" s="619"/>
      <c r="GW116" s="619"/>
      <c r="GX116" s="619"/>
      <c r="GY116" s="619"/>
      <c r="GZ116" s="619"/>
      <c r="HA116" s="619"/>
      <c r="HB116" s="619"/>
      <c r="HC116" s="619"/>
      <c r="HD116" s="95"/>
      <c r="HE116" s="1029"/>
      <c r="HF116" s="1030"/>
      <c r="HG116" s="1030"/>
      <c r="HH116" s="1030"/>
      <c r="HI116" s="1030"/>
      <c r="HJ116" s="1030"/>
      <c r="HK116" s="1030"/>
      <c r="HL116" s="1030"/>
      <c r="HM116" s="1030"/>
      <c r="HN116" s="1030"/>
      <c r="HO116" s="1030"/>
      <c r="HP116" s="1030"/>
      <c r="HQ116" s="1030"/>
      <c r="HR116" s="1030"/>
      <c r="HS116" s="1030"/>
      <c r="HT116" s="1030"/>
      <c r="HU116" s="1030"/>
      <c r="HV116" s="1030"/>
      <c r="HW116" s="1030"/>
      <c r="HX116" s="1030"/>
      <c r="HY116" s="1030"/>
      <c r="HZ116" s="1030"/>
      <c r="IA116" s="1030"/>
      <c r="IB116" s="1030"/>
      <c r="IC116" s="1030"/>
      <c r="ID116" s="1030"/>
      <c r="IE116" s="1030"/>
      <c r="IF116" s="1030"/>
      <c r="IG116" s="1030"/>
      <c r="IH116" s="1030"/>
      <c r="II116" s="1030"/>
      <c r="IJ116" s="1030"/>
      <c r="IK116" s="1030"/>
      <c r="IL116" s="1030"/>
      <c r="IM116" s="1030"/>
      <c r="IN116" s="1030"/>
      <c r="IO116" s="1030"/>
      <c r="IP116" s="1030"/>
      <c r="IQ116" s="1030"/>
      <c r="IR116" s="1030"/>
      <c r="IS116" s="1030"/>
      <c r="IT116" s="1030"/>
      <c r="IU116" s="1030"/>
      <c r="IV116" s="1031"/>
    </row>
    <row r="117" spans="75:256" ht="15" x14ac:dyDescent="0.25">
      <c r="BW117" s="183" t="s">
        <v>233</v>
      </c>
      <c r="BX117" s="180"/>
      <c r="BY117" s="508" t="e">
        <f>#REF!</f>
        <v>#REF!</v>
      </c>
      <c r="BZ117" s="508" t="e">
        <f>#REF!</f>
        <v>#REF!</v>
      </c>
      <c r="CA117" s="508" t="e">
        <f>#REF!</f>
        <v>#REF!</v>
      </c>
      <c r="CB117" s="555"/>
      <c r="CC117" s="702" t="e">
        <f>#REF!</f>
        <v>#REF!</v>
      </c>
      <c r="CD117" s="703"/>
      <c r="CE117" s="703"/>
      <c r="CF117" s="703"/>
      <c r="CG117" s="704"/>
      <c r="GP117" s="178"/>
      <c r="GQ117" s="619"/>
      <c r="GR117" s="619"/>
      <c r="GS117" s="619"/>
      <c r="GT117" s="619"/>
      <c r="GU117" s="619"/>
      <c r="GV117" s="619"/>
      <c r="GW117" s="619"/>
      <c r="GX117" s="619"/>
      <c r="GY117" s="619"/>
      <c r="GZ117" s="619"/>
      <c r="HA117" s="619"/>
      <c r="HB117" s="619"/>
      <c r="HC117" s="619"/>
      <c r="HD117" s="95"/>
      <c r="HE117" s="1029"/>
      <c r="HF117" s="1030"/>
      <c r="HG117" s="1030"/>
      <c r="HH117" s="1030"/>
      <c r="HI117" s="1030"/>
      <c r="HJ117" s="1030"/>
      <c r="HK117" s="1030"/>
      <c r="HL117" s="1030"/>
      <c r="HM117" s="1030"/>
      <c r="HN117" s="1030"/>
      <c r="HO117" s="1030"/>
      <c r="HP117" s="1030"/>
      <c r="HQ117" s="1030"/>
      <c r="HR117" s="1030"/>
      <c r="HS117" s="1030"/>
      <c r="HT117" s="1030"/>
      <c r="HU117" s="1030"/>
      <c r="HV117" s="1030"/>
      <c r="HW117" s="1030"/>
      <c r="HX117" s="1030"/>
      <c r="HY117" s="1030"/>
      <c r="HZ117" s="1030"/>
      <c r="IA117" s="1030"/>
      <c r="IB117" s="1030"/>
      <c r="IC117" s="1030"/>
      <c r="ID117" s="1030"/>
      <c r="IE117" s="1030"/>
      <c r="IF117" s="1030"/>
      <c r="IG117" s="1030"/>
      <c r="IH117" s="1030"/>
      <c r="II117" s="1030"/>
      <c r="IJ117" s="1030"/>
      <c r="IK117" s="1030"/>
      <c r="IL117" s="1030"/>
      <c r="IM117" s="1030"/>
      <c r="IN117" s="1030"/>
      <c r="IO117" s="1030"/>
      <c r="IP117" s="1030"/>
      <c r="IQ117" s="1030"/>
      <c r="IR117" s="1030"/>
      <c r="IS117" s="1030"/>
      <c r="IT117" s="1030"/>
      <c r="IU117" s="1030"/>
      <c r="IV117" s="1031"/>
    </row>
    <row r="118" spans="75:256" ht="15" x14ac:dyDescent="0.25">
      <c r="BW118" s="183" t="s">
        <v>234</v>
      </c>
      <c r="BX118" s="180"/>
      <c r="BY118" s="508" t="e">
        <f>#REF!</f>
        <v>#REF!</v>
      </c>
      <c r="BZ118" s="508" t="e">
        <f>#REF!</f>
        <v>#REF!</v>
      </c>
      <c r="CA118" s="508" t="e">
        <f>#REF!</f>
        <v>#REF!</v>
      </c>
      <c r="CB118" s="555"/>
      <c r="CC118" s="702" t="e">
        <f>#REF!</f>
        <v>#REF!</v>
      </c>
      <c r="CD118" s="703"/>
      <c r="CE118" s="703"/>
      <c r="CF118" s="703"/>
      <c r="CG118" s="704"/>
      <c r="GP118" s="178"/>
      <c r="GQ118" s="619"/>
      <c r="GR118" s="619"/>
      <c r="GS118" s="619"/>
      <c r="GT118" s="619"/>
      <c r="GU118" s="619"/>
      <c r="GV118" s="619"/>
      <c r="GW118" s="619"/>
      <c r="GX118" s="619"/>
      <c r="GY118" s="619"/>
      <c r="GZ118" s="619"/>
      <c r="HA118" s="619"/>
      <c r="HB118" s="619"/>
      <c r="HC118" s="619"/>
      <c r="HD118" s="95"/>
      <c r="HE118" s="1029"/>
      <c r="HF118" s="1030"/>
      <c r="HG118" s="1030"/>
      <c r="HH118" s="1030"/>
      <c r="HI118" s="1030"/>
      <c r="HJ118" s="1030"/>
      <c r="HK118" s="1030"/>
      <c r="HL118" s="1030"/>
      <c r="HM118" s="1030"/>
      <c r="HN118" s="1030"/>
      <c r="HO118" s="1030"/>
      <c r="HP118" s="1030"/>
      <c r="HQ118" s="1030"/>
      <c r="HR118" s="1030"/>
      <c r="HS118" s="1030"/>
      <c r="HT118" s="1030"/>
      <c r="HU118" s="1030"/>
      <c r="HV118" s="1030"/>
      <c r="HW118" s="1030"/>
      <c r="HX118" s="1030"/>
      <c r="HY118" s="1030"/>
      <c r="HZ118" s="1030"/>
      <c r="IA118" s="1030"/>
      <c r="IB118" s="1030"/>
      <c r="IC118" s="1030"/>
      <c r="ID118" s="1030"/>
      <c r="IE118" s="1030"/>
      <c r="IF118" s="1030"/>
      <c r="IG118" s="1030"/>
      <c r="IH118" s="1030"/>
      <c r="II118" s="1030"/>
      <c r="IJ118" s="1030"/>
      <c r="IK118" s="1030"/>
      <c r="IL118" s="1030"/>
      <c r="IM118" s="1030"/>
      <c r="IN118" s="1030"/>
      <c r="IO118" s="1030"/>
      <c r="IP118" s="1030"/>
      <c r="IQ118" s="1030"/>
      <c r="IR118" s="1030"/>
      <c r="IS118" s="1030"/>
      <c r="IT118" s="1030"/>
      <c r="IU118" s="1030"/>
      <c r="IV118" s="1031"/>
    </row>
    <row r="119" spans="75:256" ht="15" x14ac:dyDescent="0.25">
      <c r="BW119" s="183" t="s">
        <v>235</v>
      </c>
      <c r="BX119" s="180"/>
      <c r="BY119" s="508" t="e">
        <f>#REF!</f>
        <v>#REF!</v>
      </c>
      <c r="BZ119" s="508" t="e">
        <f>#REF!</f>
        <v>#REF!</v>
      </c>
      <c r="CA119" s="508" t="e">
        <f>#REF!</f>
        <v>#REF!</v>
      </c>
      <c r="CB119" s="555"/>
      <c r="CC119" s="702" t="e">
        <f>#REF!</f>
        <v>#REF!</v>
      </c>
      <c r="CD119" s="703"/>
      <c r="CE119" s="703"/>
      <c r="CF119" s="703"/>
      <c r="CG119" s="704"/>
      <c r="GP119" s="178"/>
      <c r="GQ119" s="619"/>
      <c r="GR119" s="619"/>
      <c r="GS119" s="619"/>
      <c r="GT119" s="619"/>
      <c r="GU119" s="619"/>
      <c r="GV119" s="619"/>
      <c r="GW119" s="619"/>
      <c r="GX119" s="619"/>
      <c r="GY119" s="619"/>
      <c r="GZ119" s="619"/>
      <c r="HA119" s="619"/>
      <c r="HB119" s="619"/>
      <c r="HC119" s="619"/>
      <c r="HD119" s="95"/>
      <c r="HE119" s="1029"/>
      <c r="HF119" s="1030"/>
      <c r="HG119" s="1030"/>
      <c r="HH119" s="1030"/>
      <c r="HI119" s="1030"/>
      <c r="HJ119" s="1030"/>
      <c r="HK119" s="1030"/>
      <c r="HL119" s="1030"/>
      <c r="HM119" s="1030"/>
      <c r="HN119" s="1030"/>
      <c r="HO119" s="1030"/>
      <c r="HP119" s="1030"/>
      <c r="HQ119" s="1030"/>
      <c r="HR119" s="1030"/>
      <c r="HS119" s="1030"/>
      <c r="HT119" s="1030"/>
      <c r="HU119" s="1030"/>
      <c r="HV119" s="1030"/>
      <c r="HW119" s="1030"/>
      <c r="HX119" s="1030"/>
      <c r="HY119" s="1030"/>
      <c r="HZ119" s="1030"/>
      <c r="IA119" s="1030"/>
      <c r="IB119" s="1030"/>
      <c r="IC119" s="1030"/>
      <c r="ID119" s="1030"/>
      <c r="IE119" s="1030"/>
      <c r="IF119" s="1030"/>
      <c r="IG119" s="1030"/>
      <c r="IH119" s="1030"/>
      <c r="II119" s="1030"/>
      <c r="IJ119" s="1030"/>
      <c r="IK119" s="1030"/>
      <c r="IL119" s="1030"/>
      <c r="IM119" s="1030"/>
      <c r="IN119" s="1030"/>
      <c r="IO119" s="1030"/>
      <c r="IP119" s="1030"/>
      <c r="IQ119" s="1030"/>
      <c r="IR119" s="1030"/>
      <c r="IS119" s="1030"/>
      <c r="IT119" s="1030"/>
      <c r="IU119" s="1030"/>
      <c r="IV119" s="1031"/>
    </row>
    <row r="120" spans="75:256" ht="15" x14ac:dyDescent="0.25">
      <c r="BW120" s="183" t="s">
        <v>236</v>
      </c>
      <c r="BX120" s="180"/>
      <c r="BY120" s="508" t="e">
        <f>#REF!</f>
        <v>#REF!</v>
      </c>
      <c r="BZ120" s="508" t="e">
        <f>#REF!</f>
        <v>#REF!</v>
      </c>
      <c r="CA120" s="508" t="e">
        <f>#REF!</f>
        <v>#REF!</v>
      </c>
      <c r="CB120" s="555"/>
      <c r="CC120" s="702" t="e">
        <f>#REF!</f>
        <v>#REF!</v>
      </c>
      <c r="CD120" s="703"/>
      <c r="CE120" s="703"/>
      <c r="CF120" s="703"/>
      <c r="CG120" s="704"/>
      <c r="GP120" s="178"/>
      <c r="GQ120" s="619"/>
      <c r="GR120" s="619"/>
      <c r="GS120" s="619"/>
      <c r="GT120" s="619"/>
      <c r="GU120" s="619"/>
      <c r="GV120" s="619"/>
      <c r="GW120" s="619"/>
      <c r="GX120" s="619"/>
      <c r="GY120" s="619"/>
      <c r="GZ120" s="619"/>
      <c r="HA120" s="619"/>
      <c r="HB120" s="619"/>
      <c r="HC120" s="619"/>
      <c r="HD120" s="95"/>
      <c r="HE120" s="1029"/>
      <c r="HF120" s="1030"/>
      <c r="HG120" s="1030"/>
      <c r="HH120" s="1030"/>
      <c r="HI120" s="1030"/>
      <c r="HJ120" s="1030"/>
      <c r="HK120" s="1030"/>
      <c r="HL120" s="1030"/>
      <c r="HM120" s="1030"/>
      <c r="HN120" s="1030"/>
      <c r="HO120" s="1030"/>
      <c r="HP120" s="1030"/>
      <c r="HQ120" s="1030"/>
      <c r="HR120" s="1030"/>
      <c r="HS120" s="1030"/>
      <c r="HT120" s="1030"/>
      <c r="HU120" s="1030"/>
      <c r="HV120" s="1030"/>
      <c r="HW120" s="1030"/>
      <c r="HX120" s="1030"/>
      <c r="HY120" s="1030"/>
      <c r="HZ120" s="1030"/>
      <c r="IA120" s="1030"/>
      <c r="IB120" s="1030"/>
      <c r="IC120" s="1030"/>
      <c r="ID120" s="1030"/>
      <c r="IE120" s="1030"/>
      <c r="IF120" s="1030"/>
      <c r="IG120" s="1030"/>
      <c r="IH120" s="1030"/>
      <c r="II120" s="1030"/>
      <c r="IJ120" s="1030"/>
      <c r="IK120" s="1030"/>
      <c r="IL120" s="1030"/>
      <c r="IM120" s="1030"/>
      <c r="IN120" s="1030"/>
      <c r="IO120" s="1030"/>
      <c r="IP120" s="1030"/>
      <c r="IQ120" s="1030"/>
      <c r="IR120" s="1030"/>
      <c r="IS120" s="1030"/>
      <c r="IT120" s="1030"/>
      <c r="IU120" s="1030"/>
      <c r="IV120" s="1031"/>
    </row>
    <row r="121" spans="75:256" ht="15" x14ac:dyDescent="0.25">
      <c r="BW121" s="183" t="s">
        <v>237</v>
      </c>
      <c r="BX121" s="180"/>
      <c r="BY121" s="508" t="e">
        <f>#REF!</f>
        <v>#REF!</v>
      </c>
      <c r="BZ121" s="508" t="e">
        <f>#REF!</f>
        <v>#REF!</v>
      </c>
      <c r="CA121" s="508" t="e">
        <f>#REF!</f>
        <v>#REF!</v>
      </c>
      <c r="CB121" s="555"/>
      <c r="CC121" s="702" t="e">
        <f>#REF!</f>
        <v>#REF!</v>
      </c>
      <c r="CD121" s="703"/>
      <c r="CE121" s="703"/>
      <c r="CF121" s="703"/>
      <c r="CG121" s="704"/>
      <c r="GP121" s="178"/>
      <c r="GQ121" s="178"/>
      <c r="GR121" s="178"/>
      <c r="GS121" s="178"/>
      <c r="GT121" s="178"/>
      <c r="GU121" s="178"/>
      <c r="GV121" s="178"/>
      <c r="GW121" s="178"/>
      <c r="GX121" s="178"/>
      <c r="GY121" s="178"/>
      <c r="GZ121" s="178"/>
      <c r="HA121" s="178"/>
      <c r="HB121" s="619"/>
      <c r="HC121" s="619"/>
      <c r="HD121" s="95"/>
      <c r="HE121" s="1029"/>
      <c r="HF121" s="1030"/>
      <c r="HG121" s="1030"/>
      <c r="HH121" s="1030"/>
      <c r="HI121" s="1030"/>
      <c r="HJ121" s="1030"/>
      <c r="HK121" s="1030"/>
      <c r="HL121" s="1030"/>
      <c r="HM121" s="1030"/>
      <c r="HN121" s="1030"/>
      <c r="HO121" s="1030"/>
      <c r="HP121" s="1030"/>
      <c r="HQ121" s="1030"/>
      <c r="HR121" s="1030"/>
      <c r="HS121" s="1030"/>
      <c r="HT121" s="1030"/>
      <c r="HU121" s="1030"/>
      <c r="HV121" s="1030"/>
      <c r="HW121" s="1030"/>
      <c r="HX121" s="1030"/>
      <c r="HY121" s="1030"/>
      <c r="HZ121" s="1030"/>
      <c r="IA121" s="1030"/>
      <c r="IB121" s="1030"/>
      <c r="IC121" s="1030"/>
      <c r="ID121" s="1030"/>
      <c r="IE121" s="1030"/>
      <c r="IF121" s="1030"/>
      <c r="IG121" s="1030"/>
      <c r="IH121" s="1030"/>
      <c r="II121" s="1030"/>
      <c r="IJ121" s="1030"/>
      <c r="IK121" s="1030"/>
      <c r="IL121" s="1030"/>
      <c r="IM121" s="1030"/>
      <c r="IN121" s="1030"/>
      <c r="IO121" s="1030"/>
      <c r="IP121" s="1030"/>
      <c r="IQ121" s="1030"/>
      <c r="IR121" s="1030"/>
      <c r="IS121" s="1030"/>
      <c r="IT121" s="1030"/>
      <c r="IU121" s="1030"/>
      <c r="IV121" s="1031"/>
    </row>
    <row r="122" spans="75:256" ht="15" x14ac:dyDescent="0.25">
      <c r="BW122" s="183" t="s">
        <v>238</v>
      </c>
      <c r="BX122" s="180"/>
      <c r="BY122" s="508" t="e">
        <f>#REF!</f>
        <v>#REF!</v>
      </c>
      <c r="BZ122" s="508" t="e">
        <f>#REF!</f>
        <v>#REF!</v>
      </c>
      <c r="CA122" s="508" t="e">
        <f>#REF!</f>
        <v>#REF!</v>
      </c>
      <c r="CB122" s="555"/>
      <c r="CC122" s="702" t="e">
        <f>#REF!</f>
        <v>#REF!</v>
      </c>
      <c r="CD122" s="703"/>
      <c r="CE122" s="703"/>
      <c r="CF122" s="703"/>
      <c r="CG122" s="704"/>
      <c r="GP122" s="605"/>
      <c r="GQ122" s="611"/>
      <c r="GR122" s="611"/>
      <c r="GS122" s="611"/>
      <c r="GT122" s="611"/>
      <c r="GU122" s="611"/>
      <c r="GV122" s="611"/>
      <c r="GW122" s="611"/>
      <c r="GX122" s="611"/>
      <c r="GY122" s="611"/>
      <c r="GZ122" s="611"/>
      <c r="HA122" s="611"/>
      <c r="HB122" s="619"/>
      <c r="HC122" s="619"/>
      <c r="HD122" s="95"/>
      <c r="HE122" s="1029"/>
      <c r="HF122" s="1030"/>
      <c r="HG122" s="1030"/>
      <c r="HH122" s="1030"/>
      <c r="HI122" s="1030"/>
      <c r="HJ122" s="1030"/>
      <c r="HK122" s="1030"/>
      <c r="HL122" s="1030"/>
      <c r="HM122" s="1030"/>
      <c r="HN122" s="1030"/>
      <c r="HO122" s="1030"/>
      <c r="HP122" s="1030"/>
      <c r="HQ122" s="1030"/>
      <c r="HR122" s="1030"/>
      <c r="HS122" s="1030"/>
      <c r="HT122" s="1030"/>
      <c r="HU122" s="1030"/>
      <c r="HV122" s="1030"/>
      <c r="HW122" s="1030"/>
      <c r="HX122" s="1030"/>
      <c r="HY122" s="1030"/>
      <c r="HZ122" s="1030"/>
      <c r="IA122" s="1030"/>
      <c r="IB122" s="1030"/>
      <c r="IC122" s="1030"/>
      <c r="ID122" s="1030"/>
      <c r="IE122" s="1030"/>
      <c r="IF122" s="1030"/>
      <c r="IG122" s="1030"/>
      <c r="IH122" s="1030"/>
      <c r="II122" s="1030"/>
      <c r="IJ122" s="1030"/>
      <c r="IK122" s="1030"/>
      <c r="IL122" s="1030"/>
      <c r="IM122" s="1030"/>
      <c r="IN122" s="1030"/>
      <c r="IO122" s="1030"/>
      <c r="IP122" s="1030"/>
      <c r="IQ122" s="1030"/>
      <c r="IR122" s="1030"/>
      <c r="IS122" s="1030"/>
      <c r="IT122" s="1030"/>
      <c r="IU122" s="1030"/>
      <c r="IV122" s="1031"/>
    </row>
    <row r="123" spans="75:256" ht="15" x14ac:dyDescent="0.25">
      <c r="BW123" s="217" t="e">
        <f>#REF!</f>
        <v>#REF!</v>
      </c>
      <c r="BX123" s="180"/>
      <c r="BY123" s="508" t="e">
        <f>#REF!</f>
        <v>#REF!</v>
      </c>
      <c r="BZ123" s="508" t="e">
        <f>#REF!</f>
        <v>#REF!</v>
      </c>
      <c r="CA123" s="508" t="e">
        <f>#REF!</f>
        <v>#REF!</v>
      </c>
      <c r="CB123" s="555"/>
      <c r="CC123" s="702" t="e">
        <f>#REF!</f>
        <v>#REF!</v>
      </c>
      <c r="CD123" s="703"/>
      <c r="CE123" s="703"/>
      <c r="CF123" s="703"/>
      <c r="CG123" s="704"/>
      <c r="GP123" s="605"/>
      <c r="GQ123" s="604"/>
      <c r="GR123" s="604"/>
      <c r="GS123" s="604"/>
      <c r="GT123" s="604"/>
      <c r="GU123" s="604"/>
      <c r="GV123" s="604"/>
      <c r="GW123" s="604"/>
      <c r="GX123" s="604"/>
      <c r="GY123" s="604"/>
      <c r="GZ123" s="604"/>
      <c r="HA123" s="604"/>
      <c r="HB123" s="178"/>
      <c r="HC123" s="178"/>
      <c r="HD123" s="95"/>
      <c r="HE123" s="1029"/>
      <c r="HF123" s="1030"/>
      <c r="HG123" s="1030"/>
      <c r="HH123" s="1030"/>
      <c r="HI123" s="1030"/>
      <c r="HJ123" s="1030"/>
      <c r="HK123" s="1030"/>
      <c r="HL123" s="1030"/>
      <c r="HM123" s="1030"/>
      <c r="HN123" s="1030"/>
      <c r="HO123" s="1030"/>
      <c r="HP123" s="1030"/>
      <c r="HQ123" s="1030"/>
      <c r="HR123" s="1030"/>
      <c r="HS123" s="1030"/>
      <c r="HT123" s="1030"/>
      <c r="HU123" s="1030"/>
      <c r="HV123" s="1030"/>
      <c r="HW123" s="1030"/>
      <c r="HX123" s="1030"/>
      <c r="HY123" s="1030"/>
      <c r="HZ123" s="1030"/>
      <c r="IA123" s="1030"/>
      <c r="IB123" s="1030"/>
      <c r="IC123" s="1030"/>
      <c r="ID123" s="1030"/>
      <c r="IE123" s="1030"/>
      <c r="IF123" s="1030"/>
      <c r="IG123" s="1030"/>
      <c r="IH123" s="1030"/>
      <c r="II123" s="1030"/>
      <c r="IJ123" s="1030"/>
      <c r="IK123" s="1030"/>
      <c r="IL123" s="1030"/>
      <c r="IM123" s="1030"/>
      <c r="IN123" s="1030"/>
      <c r="IO123" s="1030"/>
      <c r="IP123" s="1030"/>
      <c r="IQ123" s="1030"/>
      <c r="IR123" s="1030"/>
      <c r="IS123" s="1030"/>
      <c r="IT123" s="1030"/>
      <c r="IU123" s="1030"/>
      <c r="IV123" s="1031"/>
    </row>
    <row r="124" spans="75:256" ht="15.75" thickBot="1" x14ac:dyDescent="0.3">
      <c r="BW124" s="217" t="e">
        <f>#REF!</f>
        <v>#REF!</v>
      </c>
      <c r="BX124" s="180"/>
      <c r="BY124" s="508" t="e">
        <f>#REF!</f>
        <v>#REF!</v>
      </c>
      <c r="BZ124" s="508" t="e">
        <f>#REF!</f>
        <v>#REF!</v>
      </c>
      <c r="CA124" s="508" t="e">
        <f>#REF!</f>
        <v>#REF!</v>
      </c>
      <c r="CB124" s="555"/>
      <c r="CC124" s="702" t="e">
        <f>#REF!</f>
        <v>#REF!</v>
      </c>
      <c r="CD124" s="703"/>
      <c r="CE124" s="703"/>
      <c r="CF124" s="703"/>
      <c r="CG124" s="704"/>
      <c r="GP124" s="178"/>
      <c r="GQ124" s="178"/>
      <c r="GR124" s="178"/>
      <c r="GS124" s="178"/>
      <c r="GT124" s="178"/>
      <c r="GU124" s="178"/>
      <c r="GV124" s="178"/>
      <c r="GW124" s="178"/>
      <c r="GX124" s="178"/>
      <c r="GY124" s="178"/>
      <c r="GZ124" s="178"/>
      <c r="HA124" s="178"/>
      <c r="HB124" s="611"/>
      <c r="HC124" s="611"/>
      <c r="HD124" s="95"/>
      <c r="HE124" s="1032"/>
      <c r="HF124" s="1033"/>
      <c r="HG124" s="1033"/>
      <c r="HH124" s="1033"/>
      <c r="HI124" s="1033"/>
      <c r="HJ124" s="1033"/>
      <c r="HK124" s="1033"/>
      <c r="HL124" s="1033"/>
      <c r="HM124" s="1033"/>
      <c r="HN124" s="1033"/>
      <c r="HO124" s="1033"/>
      <c r="HP124" s="1033"/>
      <c r="HQ124" s="1033"/>
      <c r="HR124" s="1033"/>
      <c r="HS124" s="1033"/>
      <c r="HT124" s="1033"/>
      <c r="HU124" s="1033"/>
      <c r="HV124" s="1033"/>
      <c r="HW124" s="1033"/>
      <c r="HX124" s="1033"/>
      <c r="HY124" s="1033"/>
      <c r="HZ124" s="1033"/>
      <c r="IA124" s="1033"/>
      <c r="IB124" s="1033"/>
      <c r="IC124" s="1033"/>
      <c r="ID124" s="1033"/>
      <c r="IE124" s="1033"/>
      <c r="IF124" s="1033"/>
      <c r="IG124" s="1033"/>
      <c r="IH124" s="1033"/>
      <c r="II124" s="1033"/>
      <c r="IJ124" s="1033"/>
      <c r="IK124" s="1033"/>
      <c r="IL124" s="1033"/>
      <c r="IM124" s="1033"/>
      <c r="IN124" s="1033"/>
      <c r="IO124" s="1033"/>
      <c r="IP124" s="1033"/>
      <c r="IQ124" s="1033"/>
      <c r="IR124" s="1033"/>
      <c r="IS124" s="1033"/>
      <c r="IT124" s="1033"/>
      <c r="IU124" s="1033"/>
      <c r="IV124" s="1034"/>
    </row>
    <row r="125" spans="75:256" ht="15.75" thickBot="1" x14ac:dyDescent="0.3">
      <c r="BW125" s="190" t="s">
        <v>239</v>
      </c>
      <c r="BX125" s="191"/>
      <c r="BY125" s="218"/>
      <c r="BZ125" s="219"/>
      <c r="CA125" s="219"/>
      <c r="CB125" s="555"/>
      <c r="CC125" s="702" t="e">
        <f>#REF!</f>
        <v>#REF!</v>
      </c>
      <c r="CD125" s="703"/>
      <c r="CE125" s="703"/>
      <c r="CF125" s="703"/>
      <c r="CG125" s="704"/>
      <c r="GP125" s="178"/>
      <c r="GQ125" s="178"/>
      <c r="GR125" s="178"/>
      <c r="GS125" s="178"/>
      <c r="GT125" s="178"/>
      <c r="GU125" s="178"/>
      <c r="GV125" s="178"/>
      <c r="GW125" s="178"/>
      <c r="GX125" s="178"/>
      <c r="GY125" s="178"/>
      <c r="GZ125" s="178"/>
      <c r="HA125" s="178"/>
      <c r="HB125" s="604"/>
      <c r="HC125" s="604"/>
      <c r="HD125" s="95"/>
      <c r="HE125" s="95"/>
      <c r="HF125" s="95"/>
      <c r="HG125" s="95"/>
      <c r="HH125" s="95"/>
      <c r="HI125" s="95"/>
      <c r="HJ125" s="95"/>
      <c r="HK125" s="95"/>
      <c r="HL125" s="95"/>
      <c r="HM125" s="95"/>
      <c r="HN125" s="95"/>
      <c r="HO125" s="95"/>
      <c r="HP125" s="95"/>
      <c r="HQ125" s="95"/>
      <c r="HR125" s="95"/>
      <c r="HS125" s="95"/>
      <c r="HT125" s="95"/>
      <c r="HU125" s="95"/>
      <c r="HV125" s="95"/>
      <c r="HW125" s="95"/>
      <c r="HX125" s="95"/>
      <c r="HY125" s="95"/>
      <c r="HZ125" s="95"/>
      <c r="IA125" s="95"/>
      <c r="IB125" s="95"/>
      <c r="IC125" s="95"/>
      <c r="ID125" s="95"/>
      <c r="IE125" s="95"/>
      <c r="IF125" s="95"/>
      <c r="IG125" s="95"/>
      <c r="IH125" s="95"/>
      <c r="II125" s="95"/>
      <c r="IJ125" s="95"/>
      <c r="IK125" s="95"/>
      <c r="IL125" s="95"/>
      <c r="IM125" s="95"/>
      <c r="IN125" s="95"/>
      <c r="IO125" s="95"/>
      <c r="IP125" s="95"/>
      <c r="IQ125" s="95"/>
      <c r="IR125" s="95"/>
      <c r="IS125" s="95"/>
      <c r="IT125" s="95"/>
      <c r="IU125" s="95"/>
      <c r="IV125" s="95"/>
    </row>
    <row r="126" spans="75:256" ht="15.75" thickBot="1" x14ac:dyDescent="0.3">
      <c r="BW126" s="183" t="s">
        <v>233</v>
      </c>
      <c r="BX126" s="180"/>
      <c r="BY126" s="508" t="e">
        <f>#REF!</f>
        <v>#REF!</v>
      </c>
      <c r="BZ126" s="197"/>
      <c r="CA126" s="194"/>
      <c r="CB126" s="555"/>
      <c r="CC126" s="702" t="e">
        <f>#REF!</f>
        <v>#REF!</v>
      </c>
      <c r="CD126" s="703"/>
      <c r="CE126" s="703"/>
      <c r="CF126" s="703"/>
      <c r="CG126" s="704"/>
      <c r="GP126" s="178"/>
      <c r="GQ126" s="178"/>
      <c r="GR126" s="620"/>
      <c r="GS126" s="620"/>
      <c r="GT126" s="620"/>
      <c r="GU126" s="620"/>
      <c r="GV126" s="620"/>
      <c r="GW126" s="620"/>
      <c r="GX126" s="620"/>
      <c r="GY126" s="620"/>
      <c r="GZ126" s="620"/>
      <c r="HA126" s="620"/>
      <c r="HB126" s="178"/>
      <c r="HC126" s="178"/>
      <c r="HD126" s="265" t="s">
        <v>386</v>
      </c>
      <c r="HE126" s="1008" t="s">
        <v>81</v>
      </c>
      <c r="HF126" s="1009"/>
      <c r="HG126" s="1009"/>
      <c r="HH126" s="1009"/>
      <c r="HI126" s="1009"/>
      <c r="HJ126" s="1009"/>
      <c r="HK126" s="1009"/>
      <c r="HL126" s="1009"/>
      <c r="HM126" s="1009"/>
      <c r="HN126" s="1009"/>
      <c r="HO126" s="1009"/>
      <c r="HP126" s="1009"/>
      <c r="HQ126" s="1009"/>
      <c r="HR126" s="1009"/>
      <c r="HS126" s="1009"/>
      <c r="HT126" s="1009"/>
      <c r="HU126" s="1009"/>
      <c r="HV126" s="1009"/>
      <c r="HW126" s="1009"/>
      <c r="HX126" s="1009"/>
      <c r="HY126" s="1009"/>
      <c r="HZ126" s="1009"/>
      <c r="IA126" s="1009"/>
      <c r="IB126" s="1009"/>
      <c r="IC126" s="1009"/>
      <c r="ID126" s="1009"/>
      <c r="IE126" s="1009"/>
      <c r="IF126" s="1009"/>
      <c r="IG126" s="1009"/>
      <c r="IH126" s="1009"/>
      <c r="II126" s="1009"/>
      <c r="IJ126" s="1009"/>
      <c r="IK126" s="1009"/>
      <c r="IL126" s="1009"/>
      <c r="IM126" s="1009"/>
      <c r="IN126" s="1009"/>
      <c r="IO126" s="1009"/>
      <c r="IP126" s="1009"/>
      <c r="IQ126" s="1009"/>
      <c r="IR126" s="1009"/>
      <c r="IS126" s="1009"/>
      <c r="IT126" s="1009"/>
      <c r="IU126" s="1009"/>
      <c r="IV126" s="1010"/>
    </row>
    <row r="127" spans="75:256" ht="15" x14ac:dyDescent="0.25">
      <c r="BW127" s="183" t="s">
        <v>234</v>
      </c>
      <c r="BX127" s="180"/>
      <c r="BY127" s="508" t="e">
        <f>#REF!</f>
        <v>#REF!</v>
      </c>
      <c r="BZ127" s="202"/>
      <c r="CA127" s="198"/>
      <c r="CB127" s="555"/>
      <c r="CC127" s="702" t="e">
        <f>#REF!</f>
        <v>#REF!</v>
      </c>
      <c r="CD127" s="703"/>
      <c r="CE127" s="703"/>
      <c r="CF127" s="703"/>
      <c r="CG127" s="704"/>
      <c r="GP127" s="178"/>
      <c r="GQ127" s="178"/>
      <c r="GR127" s="620"/>
      <c r="GS127" s="620"/>
      <c r="GT127" s="620"/>
      <c r="GU127" s="620"/>
      <c r="GV127" s="620"/>
      <c r="GW127" s="620"/>
      <c r="GX127" s="620"/>
      <c r="GY127" s="620"/>
      <c r="GZ127" s="620"/>
      <c r="HA127" s="620"/>
      <c r="HB127" s="178"/>
      <c r="HC127" s="178"/>
      <c r="HD127" s="265"/>
      <c r="HE127" s="271"/>
      <c r="HF127" s="271"/>
      <c r="HG127" s="271"/>
      <c r="HH127" s="271"/>
      <c r="HI127" s="271"/>
      <c r="HJ127" s="271"/>
      <c r="HK127" s="271"/>
      <c r="HL127" s="271"/>
      <c r="HM127" s="271"/>
      <c r="HN127" s="271"/>
      <c r="HO127" s="271"/>
      <c r="HP127" s="271"/>
      <c r="HQ127" s="271"/>
      <c r="HR127" s="271"/>
      <c r="HS127" s="271"/>
      <c r="HT127" s="271"/>
      <c r="HU127" s="271"/>
      <c r="HV127" s="271"/>
      <c r="HW127" s="271"/>
      <c r="HX127" s="271"/>
      <c r="HY127" s="271"/>
      <c r="HZ127" s="271"/>
      <c r="IA127" s="271"/>
      <c r="IB127" s="271"/>
      <c r="IC127" s="271"/>
      <c r="ID127" s="271"/>
      <c r="IE127" s="271"/>
      <c r="IF127" s="271"/>
      <c r="IG127" s="271"/>
      <c r="IH127" s="271"/>
      <c r="II127" s="271"/>
      <c r="IJ127" s="271"/>
      <c r="IK127" s="271"/>
      <c r="IL127" s="271"/>
      <c r="IM127" s="271"/>
      <c r="IN127" s="271"/>
      <c r="IO127" s="271"/>
      <c r="IP127" s="271"/>
      <c r="IQ127" s="271"/>
      <c r="IR127" s="271"/>
      <c r="IS127" s="271"/>
      <c r="IT127" s="271"/>
      <c r="IU127" s="271"/>
      <c r="IV127" s="271"/>
    </row>
    <row r="128" spans="75:256" ht="15" customHeight="1" x14ac:dyDescent="0.25">
      <c r="BW128" s="183" t="s">
        <v>240</v>
      </c>
      <c r="BX128" s="180"/>
      <c r="BY128" s="508" t="e">
        <f>#REF!</f>
        <v>#REF!</v>
      </c>
      <c r="BZ128" s="202"/>
      <c r="CA128" s="198"/>
      <c r="CB128" s="555"/>
      <c r="CC128" s="702" t="e">
        <f>#REF!</f>
        <v>#REF!</v>
      </c>
      <c r="CD128" s="703"/>
      <c r="CE128" s="703"/>
      <c r="CF128" s="703"/>
      <c r="CG128" s="704"/>
      <c r="GP128" s="178"/>
      <c r="GQ128" s="178"/>
      <c r="GR128" s="620"/>
      <c r="GS128" s="620"/>
      <c r="GT128" s="620"/>
      <c r="GU128" s="620"/>
      <c r="GV128" s="620"/>
      <c r="GW128" s="620"/>
      <c r="GX128" s="620"/>
      <c r="GY128" s="620"/>
      <c r="GZ128" s="620"/>
      <c r="HA128" s="620"/>
      <c r="HB128" s="620"/>
      <c r="HC128" s="620"/>
      <c r="HD128" s="95"/>
      <c r="HE128" s="95" t="s">
        <v>82</v>
      </c>
      <c r="HF128" s="95"/>
      <c r="HG128" s="95"/>
      <c r="HH128" s="95"/>
      <c r="HI128" s="95"/>
      <c r="HJ128" s="95"/>
      <c r="HK128" s="95"/>
      <c r="HL128" s="95"/>
      <c r="HM128" s="95"/>
      <c r="HN128" s="95"/>
      <c r="HO128" s="95"/>
      <c r="HP128" s="95"/>
      <c r="HQ128" s="95"/>
      <c r="HR128" s="95"/>
      <c r="HS128" s="95"/>
      <c r="HT128" s="95"/>
      <c r="HU128" s="95"/>
      <c r="HV128" s="95"/>
      <c r="HW128" s="95"/>
      <c r="HX128" s="95"/>
      <c r="HY128" s="95"/>
      <c r="HZ128" s="95"/>
      <c r="IA128" s="95"/>
      <c r="IB128" s="95"/>
      <c r="IC128" s="95"/>
      <c r="ID128" s="95"/>
      <c r="IE128" s="95"/>
      <c r="IF128" s="95"/>
      <c r="IG128" s="95"/>
      <c r="IH128" s="95"/>
      <c r="II128" s="95"/>
      <c r="IJ128" s="95"/>
      <c r="IK128" s="95"/>
      <c r="IL128" s="95"/>
      <c r="IM128" s="95"/>
      <c r="IN128" s="95"/>
      <c r="IO128" s="95"/>
      <c r="IP128" s="95"/>
      <c r="IQ128" s="95"/>
      <c r="IR128" s="95"/>
      <c r="IS128" s="95"/>
      <c r="IT128" s="95"/>
      <c r="IU128" s="95"/>
      <c r="IV128" s="95"/>
    </row>
    <row r="129" spans="75:256" ht="15" x14ac:dyDescent="0.25">
      <c r="BW129" s="183" t="s">
        <v>241</v>
      </c>
      <c r="BX129" s="180"/>
      <c r="BY129" s="508" t="e">
        <f>#REF!</f>
        <v>#REF!</v>
      </c>
      <c r="BZ129" s="202"/>
      <c r="CA129" s="198"/>
      <c r="CB129" s="555"/>
      <c r="CC129" s="702" t="e">
        <f>#REF!</f>
        <v>#REF!</v>
      </c>
      <c r="CD129" s="703"/>
      <c r="CE129" s="703"/>
      <c r="CF129" s="703"/>
      <c r="CG129" s="704"/>
      <c r="GP129" s="178"/>
      <c r="GQ129" s="178"/>
      <c r="GR129" s="621"/>
      <c r="GS129" s="621"/>
      <c r="GT129" s="621"/>
      <c r="GU129" s="621"/>
      <c r="GV129" s="621"/>
      <c r="GW129" s="621"/>
      <c r="GX129" s="621"/>
      <c r="GY129" s="621"/>
      <c r="GZ129" s="622"/>
      <c r="HA129" s="622"/>
      <c r="HB129" s="620"/>
      <c r="HC129" s="620"/>
      <c r="HD129" s="95"/>
      <c r="HE129" s="95"/>
      <c r="HF129" s="95"/>
      <c r="HG129" s="95"/>
      <c r="HH129" s="95"/>
      <c r="HI129" s="95"/>
      <c r="HJ129" s="95"/>
      <c r="HK129" s="95"/>
      <c r="HL129" s="95"/>
      <c r="HM129" s="95"/>
      <c r="HN129" s="95"/>
      <c r="HO129" s="95"/>
      <c r="HP129" s="95"/>
      <c r="HQ129" s="95"/>
      <c r="HR129" s="95"/>
      <c r="HS129" s="95"/>
      <c r="HT129" s="95"/>
      <c r="HU129" s="95"/>
      <c r="HV129" s="95"/>
      <c r="HW129" s="95"/>
      <c r="HX129" s="95"/>
      <c r="HY129" s="95"/>
      <c r="HZ129" s="95"/>
      <c r="IA129" s="95"/>
      <c r="IB129" s="95"/>
      <c r="IC129" s="95"/>
      <c r="ID129" s="95"/>
      <c r="IE129" s="95"/>
      <c r="IF129" s="95"/>
      <c r="IG129" s="95"/>
      <c r="IH129" s="95"/>
      <c r="II129" s="95"/>
      <c r="IJ129" s="95"/>
      <c r="IK129" s="95"/>
      <c r="IL129" s="95"/>
      <c r="IM129" s="95"/>
      <c r="IN129" s="95"/>
      <c r="IO129" s="95"/>
      <c r="IP129" s="95"/>
      <c r="IQ129" s="95"/>
      <c r="IR129" s="95"/>
      <c r="IS129" s="95"/>
      <c r="IT129" s="95"/>
      <c r="IU129" s="95"/>
      <c r="IV129" s="95"/>
    </row>
    <row r="130" spans="75:256" ht="15" customHeight="1" x14ac:dyDescent="0.25">
      <c r="BW130" s="183" t="s">
        <v>242</v>
      </c>
      <c r="BX130" s="180"/>
      <c r="BY130" s="508" t="e">
        <f>#REF!</f>
        <v>#REF!</v>
      </c>
      <c r="BZ130" s="202"/>
      <c r="CA130" s="198"/>
      <c r="CB130" s="555"/>
      <c r="CC130" s="702" t="e">
        <f>#REF!</f>
        <v>#REF!</v>
      </c>
      <c r="CD130" s="703"/>
      <c r="CE130" s="703"/>
      <c r="CF130" s="703"/>
      <c r="CG130" s="704"/>
      <c r="GP130" s="178"/>
      <c r="GQ130" s="178"/>
      <c r="GR130" s="620"/>
      <c r="GS130" s="620"/>
      <c r="GT130" s="620"/>
      <c r="GU130" s="620"/>
      <c r="GV130" s="620"/>
      <c r="GW130" s="620"/>
      <c r="GX130" s="620"/>
      <c r="GY130" s="620"/>
      <c r="GZ130" s="622"/>
      <c r="HA130" s="622"/>
      <c r="HB130" s="620"/>
      <c r="HC130" s="620"/>
      <c r="HD130" s="95"/>
      <c r="HE130" s="95"/>
      <c r="HF130" s="995" t="s">
        <v>83</v>
      </c>
      <c r="HG130" s="996"/>
      <c r="HH130" s="996"/>
      <c r="HI130" s="996"/>
      <c r="HJ130" s="996"/>
      <c r="HK130" s="996"/>
      <c r="HL130" s="996"/>
      <c r="HM130" s="997"/>
      <c r="HN130" s="995" t="s">
        <v>84</v>
      </c>
      <c r="HO130" s="996"/>
      <c r="HP130" s="996"/>
      <c r="HQ130" s="996"/>
      <c r="HR130" s="996"/>
      <c r="HS130" s="996"/>
      <c r="HT130" s="997"/>
      <c r="HU130" s="1004" t="s">
        <v>43</v>
      </c>
      <c r="HV130" s="1004"/>
      <c r="HW130" s="1004"/>
      <c r="HX130" s="1004"/>
      <c r="HY130" s="1004"/>
      <c r="HZ130" s="1004"/>
      <c r="IA130" s="1004"/>
      <c r="IB130" s="1004"/>
      <c r="IC130" s="1004"/>
      <c r="ID130" s="1004"/>
      <c r="IE130" s="1004"/>
      <c r="IF130" s="1004"/>
      <c r="IG130" s="1004"/>
      <c r="IH130" s="1004"/>
      <c r="II130" s="1004"/>
      <c r="IJ130" s="1004"/>
      <c r="IK130" s="1004"/>
      <c r="IL130" s="1004"/>
      <c r="IM130" s="1004"/>
      <c r="IN130" s="1004"/>
      <c r="IO130" s="1004"/>
      <c r="IP130" s="1004"/>
      <c r="IQ130" s="1004"/>
      <c r="IR130" s="1004"/>
      <c r="IS130" s="1004"/>
      <c r="IT130" s="95"/>
      <c r="IU130" s="95"/>
      <c r="IV130" s="95"/>
    </row>
    <row r="131" spans="75:256" ht="15" x14ac:dyDescent="0.25">
      <c r="BW131" s="183" t="s">
        <v>243</v>
      </c>
      <c r="BX131" s="180"/>
      <c r="BY131" s="508" t="e">
        <f>#REF!</f>
        <v>#REF!</v>
      </c>
      <c r="BZ131" s="202"/>
      <c r="CA131" s="198"/>
      <c r="CB131" s="555"/>
      <c r="CC131" s="702" t="e">
        <f>#REF!</f>
        <v>#REF!</v>
      </c>
      <c r="CD131" s="703"/>
      <c r="CE131" s="703"/>
      <c r="CF131" s="703"/>
      <c r="CG131" s="704"/>
      <c r="GP131" s="178"/>
      <c r="GQ131" s="178"/>
      <c r="GR131" s="621"/>
      <c r="GS131" s="621"/>
      <c r="GT131" s="621"/>
      <c r="GU131" s="621"/>
      <c r="GV131" s="621"/>
      <c r="GW131" s="621"/>
      <c r="GX131" s="621"/>
      <c r="GY131" s="621"/>
      <c r="GZ131" s="622"/>
      <c r="HA131" s="622"/>
      <c r="HB131" s="622"/>
      <c r="HC131" s="622"/>
      <c r="HD131" s="95"/>
      <c r="HE131" s="95"/>
      <c r="HF131" s="998"/>
      <c r="HG131" s="999"/>
      <c r="HH131" s="999"/>
      <c r="HI131" s="999"/>
      <c r="HJ131" s="999"/>
      <c r="HK131" s="999"/>
      <c r="HL131" s="999"/>
      <c r="HM131" s="1000"/>
      <c r="HN131" s="998"/>
      <c r="HO131" s="999"/>
      <c r="HP131" s="999"/>
      <c r="HQ131" s="999"/>
      <c r="HR131" s="999"/>
      <c r="HS131" s="999"/>
      <c r="HT131" s="1000"/>
      <c r="HU131" s="1004"/>
      <c r="HV131" s="1004"/>
      <c r="HW131" s="1004"/>
      <c r="HX131" s="1004"/>
      <c r="HY131" s="1004"/>
      <c r="HZ131" s="1004"/>
      <c r="IA131" s="1004"/>
      <c r="IB131" s="1004"/>
      <c r="IC131" s="1004"/>
      <c r="ID131" s="1004"/>
      <c r="IE131" s="1004"/>
      <c r="IF131" s="1004"/>
      <c r="IG131" s="1004"/>
      <c r="IH131" s="1004"/>
      <c r="II131" s="1004"/>
      <c r="IJ131" s="1004"/>
      <c r="IK131" s="1004"/>
      <c r="IL131" s="1004"/>
      <c r="IM131" s="1004"/>
      <c r="IN131" s="1004"/>
      <c r="IO131" s="1004"/>
      <c r="IP131" s="1004"/>
      <c r="IQ131" s="1004"/>
      <c r="IR131" s="1004"/>
      <c r="IS131" s="1004"/>
      <c r="IT131" s="95"/>
      <c r="IU131" s="95"/>
      <c r="IV131" s="95"/>
    </row>
    <row r="132" spans="75:256" ht="15" customHeight="1" x14ac:dyDescent="0.25">
      <c r="BW132" s="183" t="s">
        <v>244</v>
      </c>
      <c r="BX132" s="180"/>
      <c r="BY132" s="508" t="e">
        <f>#REF!</f>
        <v>#REF!</v>
      </c>
      <c r="BZ132" s="202"/>
      <c r="CA132" s="198"/>
      <c r="CB132" s="555"/>
      <c r="CC132" s="702" t="e">
        <f>#REF!</f>
        <v>#REF!</v>
      </c>
      <c r="CD132" s="703"/>
      <c r="CE132" s="703"/>
      <c r="CF132" s="703"/>
      <c r="CG132" s="704"/>
      <c r="GP132" s="178"/>
      <c r="GQ132" s="178"/>
      <c r="GR132" s="623"/>
      <c r="GS132" s="623"/>
      <c r="GT132" s="623"/>
      <c r="GU132" s="623"/>
      <c r="GV132" s="623"/>
      <c r="GW132" s="623"/>
      <c r="GX132" s="623"/>
      <c r="GY132" s="623"/>
      <c r="GZ132" s="622"/>
      <c r="HA132" s="622"/>
      <c r="HB132" s="622"/>
      <c r="HC132" s="622"/>
      <c r="HD132" s="95"/>
      <c r="HE132" s="95"/>
      <c r="HF132" s="1001"/>
      <c r="HG132" s="1002"/>
      <c r="HH132" s="1002"/>
      <c r="HI132" s="1002"/>
      <c r="HJ132" s="1002"/>
      <c r="HK132" s="1002"/>
      <c r="HL132" s="1002"/>
      <c r="HM132" s="1003"/>
      <c r="HN132" s="1001"/>
      <c r="HO132" s="1002"/>
      <c r="HP132" s="1002"/>
      <c r="HQ132" s="1002"/>
      <c r="HR132" s="1002"/>
      <c r="HS132" s="1002"/>
      <c r="HT132" s="1003"/>
      <c r="HU132" s="1005" t="s">
        <v>87</v>
      </c>
      <c r="HV132" s="1005"/>
      <c r="HW132" s="1005"/>
      <c r="HX132" s="1005"/>
      <c r="HY132" s="1005"/>
      <c r="HZ132" s="1005"/>
      <c r="IA132" s="1005"/>
      <c r="IB132" s="1005" t="s">
        <v>85</v>
      </c>
      <c r="IC132" s="1005"/>
      <c r="ID132" s="1005"/>
      <c r="IE132" s="1005"/>
      <c r="IF132" s="1005"/>
      <c r="IG132" s="1005"/>
      <c r="IH132" s="1005"/>
      <c r="II132" s="1005"/>
      <c r="IJ132" s="1005"/>
      <c r="IK132" s="1005" t="s">
        <v>86</v>
      </c>
      <c r="IL132" s="1005"/>
      <c r="IM132" s="1005"/>
      <c r="IN132" s="1005"/>
      <c r="IO132" s="1005"/>
      <c r="IP132" s="1005"/>
      <c r="IQ132" s="1005"/>
      <c r="IR132" s="1005"/>
      <c r="IS132" s="1005"/>
      <c r="IT132" s="95"/>
      <c r="IU132" s="95"/>
      <c r="IV132" s="95"/>
    </row>
    <row r="133" spans="75:256" ht="15" x14ac:dyDescent="0.25">
      <c r="BW133" s="183" t="s">
        <v>245</v>
      </c>
      <c r="BX133" s="180"/>
      <c r="BY133" s="508" t="e">
        <f>#REF!</f>
        <v>#REF!</v>
      </c>
      <c r="BZ133" s="202"/>
      <c r="CA133" s="198"/>
      <c r="CB133" s="555"/>
      <c r="CC133" s="702" t="e">
        <f>#REF!</f>
        <v>#REF!</v>
      </c>
      <c r="CD133" s="703"/>
      <c r="CE133" s="703"/>
      <c r="CF133" s="703"/>
      <c r="CG133" s="704"/>
      <c r="GP133" s="178"/>
      <c r="GQ133" s="178"/>
      <c r="GR133" s="623"/>
      <c r="GS133" s="623"/>
      <c r="GT133" s="623"/>
      <c r="GU133" s="623"/>
      <c r="GV133" s="623"/>
      <c r="GW133" s="623"/>
      <c r="GX133" s="623"/>
      <c r="GY133" s="623"/>
      <c r="GZ133" s="622"/>
      <c r="HA133" s="622"/>
      <c r="HB133" s="622"/>
      <c r="HC133" s="622"/>
      <c r="HD133" s="95"/>
      <c r="HE133" s="95"/>
      <c r="HF133" s="1022" t="s">
        <v>88</v>
      </c>
      <c r="HG133" s="1023"/>
      <c r="HH133" s="1023"/>
      <c r="HI133" s="1023"/>
      <c r="HJ133" s="1023"/>
      <c r="HK133" s="1023"/>
      <c r="HL133" s="1023"/>
      <c r="HM133" s="1024"/>
      <c r="HN133" s="988" t="e">
        <f>#REF!</f>
        <v>#REF!</v>
      </c>
      <c r="HO133" s="989"/>
      <c r="HP133" s="989"/>
      <c r="HQ133" s="989"/>
      <c r="HR133" s="989"/>
      <c r="HS133" s="989"/>
      <c r="HT133" s="990"/>
      <c r="HU133" s="991" t="e">
        <f>#REF!</f>
        <v>#REF!</v>
      </c>
      <c r="HV133" s="991"/>
      <c r="HW133" s="991"/>
      <c r="HX133" s="991"/>
      <c r="HY133" s="991"/>
      <c r="HZ133" s="991"/>
      <c r="IA133" s="991"/>
      <c r="IB133" s="1007" t="e">
        <f>#REF!</f>
        <v>#REF!</v>
      </c>
      <c r="IC133" s="1007"/>
      <c r="ID133" s="1007"/>
      <c r="IE133" s="1007"/>
      <c r="IF133" s="1007"/>
      <c r="IG133" s="1007"/>
      <c r="IH133" s="1007"/>
      <c r="II133" s="1007"/>
      <c r="IJ133" s="1007"/>
      <c r="IK133" s="1007" t="e">
        <f>#REF!</f>
        <v>#REF!</v>
      </c>
      <c r="IL133" s="1007"/>
      <c r="IM133" s="1007"/>
      <c r="IN133" s="1007"/>
      <c r="IO133" s="1007"/>
      <c r="IP133" s="1007"/>
      <c r="IQ133" s="1007"/>
      <c r="IR133" s="1007"/>
      <c r="IS133" s="1007"/>
      <c r="IT133" s="95"/>
      <c r="IU133" s="95"/>
      <c r="IV133" s="95"/>
    </row>
    <row r="134" spans="75:256" ht="15" customHeight="1" x14ac:dyDescent="0.25">
      <c r="BW134" s="556" t="e">
        <f>#REF!</f>
        <v>#REF!</v>
      </c>
      <c r="BX134" s="180"/>
      <c r="BY134" s="508" t="e">
        <f>#REF!</f>
        <v>#REF!</v>
      </c>
      <c r="BZ134" s="202"/>
      <c r="CA134" s="198"/>
      <c r="CB134" s="555"/>
      <c r="CC134" s="702" t="e">
        <f>#REF!</f>
        <v>#REF!</v>
      </c>
      <c r="CD134" s="703"/>
      <c r="CE134" s="703"/>
      <c r="CF134" s="703"/>
      <c r="CG134" s="704"/>
      <c r="GP134" s="178"/>
      <c r="GQ134" s="178"/>
      <c r="GR134" s="178"/>
      <c r="GS134" s="178"/>
      <c r="GT134" s="178"/>
      <c r="GU134" s="178"/>
      <c r="GV134" s="178"/>
      <c r="GW134" s="178"/>
      <c r="GX134" s="178"/>
      <c r="GY134" s="178"/>
      <c r="GZ134" s="178"/>
      <c r="HA134" s="178"/>
      <c r="HB134" s="622"/>
      <c r="HC134" s="622"/>
      <c r="HD134" s="95"/>
      <c r="HE134" s="95"/>
      <c r="HF134" s="1004" t="s">
        <v>89</v>
      </c>
      <c r="HG134" s="1004"/>
      <c r="HH134" s="1004"/>
      <c r="HI134" s="1004"/>
      <c r="HJ134" s="1004"/>
      <c r="HK134" s="1004"/>
      <c r="HL134" s="1004"/>
      <c r="HM134" s="1004"/>
      <c r="HN134" s="1025" t="e">
        <f>#REF!</f>
        <v>#REF!</v>
      </c>
      <c r="HO134" s="1025"/>
      <c r="HP134" s="1025"/>
      <c r="HQ134" s="1025"/>
      <c r="HR134" s="1025"/>
      <c r="HS134" s="1025"/>
      <c r="HT134" s="1025"/>
      <c r="HU134" s="987"/>
      <c r="HV134" s="987"/>
      <c r="HW134" s="987"/>
      <c r="HX134" s="987"/>
      <c r="HY134" s="987"/>
      <c r="HZ134" s="987"/>
      <c r="IA134" s="987"/>
      <c r="IB134" s="987"/>
      <c r="IC134" s="987"/>
      <c r="ID134" s="987"/>
      <c r="IE134" s="987"/>
      <c r="IF134" s="987"/>
      <c r="IG134" s="987"/>
      <c r="IH134" s="987"/>
      <c r="II134" s="987"/>
      <c r="IJ134" s="987"/>
      <c r="IK134" s="987"/>
      <c r="IL134" s="987"/>
      <c r="IM134" s="987"/>
      <c r="IN134" s="987"/>
      <c r="IO134" s="987"/>
      <c r="IP134" s="987"/>
      <c r="IQ134" s="987"/>
      <c r="IR134" s="987"/>
      <c r="IS134" s="987"/>
      <c r="IT134" s="95"/>
      <c r="IU134" s="95"/>
      <c r="IV134" s="95"/>
    </row>
    <row r="135" spans="75:256" ht="15" customHeight="1" x14ac:dyDescent="0.25">
      <c r="BW135" s="556" t="e">
        <f>#REF!</f>
        <v>#REF!</v>
      </c>
      <c r="BX135" s="180"/>
      <c r="BY135" s="508" t="e">
        <f>#REF!</f>
        <v>#REF!</v>
      </c>
      <c r="BZ135" s="199"/>
      <c r="CA135" s="200"/>
      <c r="CB135" s="555"/>
      <c r="CC135" s="702" t="e">
        <f>#REF!</f>
        <v>#REF!</v>
      </c>
      <c r="CD135" s="703"/>
      <c r="CE135" s="703"/>
      <c r="CF135" s="703"/>
      <c r="CG135" s="704"/>
      <c r="GP135" s="606"/>
      <c r="GQ135" s="611"/>
      <c r="GR135" s="611"/>
      <c r="GS135" s="611"/>
      <c r="GT135" s="611"/>
      <c r="GU135" s="611"/>
      <c r="GV135" s="611"/>
      <c r="GW135" s="611"/>
      <c r="GX135" s="611"/>
      <c r="GY135" s="611"/>
      <c r="GZ135" s="611"/>
      <c r="HA135" s="611"/>
      <c r="HB135" s="622"/>
      <c r="HC135" s="622"/>
      <c r="HD135" s="95"/>
      <c r="HE135" s="95"/>
      <c r="HF135" s="1019" t="s">
        <v>91</v>
      </c>
      <c r="HG135" s="1019"/>
      <c r="HH135" s="1019"/>
      <c r="HI135" s="1019"/>
      <c r="HJ135" s="1019"/>
      <c r="HK135" s="1019"/>
      <c r="HL135" s="1019"/>
      <c r="HM135" s="1019"/>
      <c r="HN135" s="1025" t="e">
        <f>#REF!</f>
        <v>#REF!</v>
      </c>
      <c r="HO135" s="1025"/>
      <c r="HP135" s="1025"/>
      <c r="HQ135" s="1025"/>
      <c r="HR135" s="1025"/>
      <c r="HS135" s="1025"/>
      <c r="HT135" s="1025"/>
      <c r="HU135" s="987"/>
      <c r="HV135" s="987"/>
      <c r="HW135" s="987"/>
      <c r="HX135" s="987"/>
      <c r="HY135" s="987"/>
      <c r="HZ135" s="987"/>
      <c r="IA135" s="987"/>
      <c r="IB135" s="987"/>
      <c r="IC135" s="987"/>
      <c r="ID135" s="987"/>
      <c r="IE135" s="987"/>
      <c r="IF135" s="987"/>
      <c r="IG135" s="987"/>
      <c r="IH135" s="987"/>
      <c r="II135" s="987"/>
      <c r="IJ135" s="987"/>
      <c r="IK135" s="987"/>
      <c r="IL135" s="987"/>
      <c r="IM135" s="987"/>
      <c r="IN135" s="987"/>
      <c r="IO135" s="987"/>
      <c r="IP135" s="987"/>
      <c r="IQ135" s="987"/>
      <c r="IR135" s="987"/>
      <c r="IS135" s="987"/>
      <c r="IT135" s="95"/>
      <c r="IU135" s="95"/>
      <c r="IV135" s="95"/>
    </row>
    <row r="136" spans="75:256" ht="15" x14ac:dyDescent="0.25">
      <c r="BW136" s="190" t="s">
        <v>246</v>
      </c>
      <c r="BX136" s="191"/>
      <c r="BY136" s="181"/>
      <c r="BZ136" s="87"/>
      <c r="CA136" s="87"/>
      <c r="CB136" s="555"/>
      <c r="CC136" s="702" t="e">
        <f>#REF!</f>
        <v>#REF!</v>
      </c>
      <c r="CD136" s="703"/>
      <c r="CE136" s="703"/>
      <c r="CF136" s="703"/>
      <c r="CG136" s="704"/>
      <c r="GP136" s="178"/>
      <c r="GQ136" s="178"/>
      <c r="GR136" s="178"/>
      <c r="GS136" s="178"/>
      <c r="GT136" s="178"/>
      <c r="GU136" s="178"/>
      <c r="GV136" s="178"/>
      <c r="GW136" s="178"/>
      <c r="GX136" s="178"/>
      <c r="GY136" s="178"/>
      <c r="GZ136" s="178"/>
      <c r="HA136" s="178"/>
      <c r="HB136" s="178"/>
      <c r="HC136" s="178"/>
      <c r="HD136" s="95"/>
      <c r="HE136" s="95"/>
      <c r="HF136" s="1020" t="s">
        <v>90</v>
      </c>
      <c r="HG136" s="1020"/>
      <c r="HH136" s="1020"/>
      <c r="HI136" s="1020"/>
      <c r="HJ136" s="1020"/>
      <c r="HK136" s="1020"/>
      <c r="HL136" s="1020"/>
      <c r="HM136" s="1020"/>
      <c r="HN136" s="1025" t="e">
        <f>#REF!</f>
        <v>#REF!</v>
      </c>
      <c r="HO136" s="1025"/>
      <c r="HP136" s="1025"/>
      <c r="HQ136" s="1025"/>
      <c r="HR136" s="1025"/>
      <c r="HS136" s="1025"/>
      <c r="HT136" s="1025"/>
      <c r="HU136" s="991" t="e">
        <f>#REF!</f>
        <v>#REF!</v>
      </c>
      <c r="HV136" s="991"/>
      <c r="HW136" s="991"/>
      <c r="HX136" s="991"/>
      <c r="HY136" s="991"/>
      <c r="HZ136" s="991"/>
      <c r="IA136" s="991"/>
      <c r="IB136" s="1007" t="e">
        <f>#REF!</f>
        <v>#REF!</v>
      </c>
      <c r="IC136" s="1007"/>
      <c r="ID136" s="1007"/>
      <c r="IE136" s="1007"/>
      <c r="IF136" s="1007"/>
      <c r="IG136" s="1007"/>
      <c r="IH136" s="1007"/>
      <c r="II136" s="1007"/>
      <c r="IJ136" s="1007"/>
      <c r="IK136" s="1007" t="e">
        <f>#REF!</f>
        <v>#REF!</v>
      </c>
      <c r="IL136" s="1007"/>
      <c r="IM136" s="1007"/>
      <c r="IN136" s="1007"/>
      <c r="IO136" s="1007"/>
      <c r="IP136" s="1007"/>
      <c r="IQ136" s="1007"/>
      <c r="IR136" s="1007"/>
      <c r="IS136" s="1007"/>
      <c r="IT136" s="95"/>
      <c r="IU136" s="95"/>
      <c r="IV136" s="95"/>
    </row>
    <row r="137" spans="75:256" ht="15" x14ac:dyDescent="0.25">
      <c r="BW137" s="183" t="s">
        <v>232</v>
      </c>
      <c r="BX137" s="180"/>
      <c r="BY137" s="508" t="e">
        <f>#REF!</f>
        <v>#REF!</v>
      </c>
      <c r="BZ137" s="508" t="e">
        <f>#REF!</f>
        <v>#REF!</v>
      </c>
      <c r="CA137" s="508" t="e">
        <f>#REF!</f>
        <v>#REF!</v>
      </c>
      <c r="CB137" s="555"/>
      <c r="CC137" s="702" t="e">
        <f>#REF!</f>
        <v>#REF!</v>
      </c>
      <c r="CD137" s="703"/>
      <c r="CE137" s="703"/>
      <c r="CF137" s="703"/>
      <c r="CG137" s="704"/>
      <c r="GP137" s="178"/>
      <c r="GQ137" s="178"/>
      <c r="GR137" s="178"/>
      <c r="GS137" s="178"/>
      <c r="GT137" s="178"/>
      <c r="GU137" s="178"/>
      <c r="GV137" s="178"/>
      <c r="GW137" s="178"/>
      <c r="GX137" s="178"/>
      <c r="GY137" s="178"/>
      <c r="GZ137" s="178"/>
      <c r="HA137" s="178"/>
      <c r="HB137" s="611"/>
      <c r="HC137" s="611"/>
      <c r="HD137" s="95"/>
      <c r="HE137" s="95"/>
      <c r="HF137" s="1020" t="s">
        <v>96</v>
      </c>
      <c r="HG137" s="1020"/>
      <c r="HH137" s="1020"/>
      <c r="HI137" s="1020"/>
      <c r="HJ137" s="1020"/>
      <c r="HK137" s="1020"/>
      <c r="HL137" s="1020"/>
      <c r="HM137" s="1020"/>
      <c r="HN137" s="1025" t="e">
        <f>#REF!</f>
        <v>#REF!</v>
      </c>
      <c r="HO137" s="1025"/>
      <c r="HP137" s="1025"/>
      <c r="HQ137" s="1025"/>
      <c r="HR137" s="1025"/>
      <c r="HS137" s="1025"/>
      <c r="HT137" s="1025"/>
      <c r="HU137" s="991" t="e">
        <f>#REF!</f>
        <v>#REF!</v>
      </c>
      <c r="HV137" s="991"/>
      <c r="HW137" s="991"/>
      <c r="HX137" s="991"/>
      <c r="HY137" s="991"/>
      <c r="HZ137" s="991"/>
      <c r="IA137" s="991"/>
      <c r="IB137" s="1007" t="e">
        <f>#REF!</f>
        <v>#REF!</v>
      </c>
      <c r="IC137" s="1007"/>
      <c r="ID137" s="1007"/>
      <c r="IE137" s="1007"/>
      <c r="IF137" s="1007"/>
      <c r="IG137" s="1007"/>
      <c r="IH137" s="1007"/>
      <c r="II137" s="1007"/>
      <c r="IJ137" s="1007"/>
      <c r="IK137" s="1007" t="e">
        <f>#REF!</f>
        <v>#REF!</v>
      </c>
      <c r="IL137" s="1007"/>
      <c r="IM137" s="1007"/>
      <c r="IN137" s="1007"/>
      <c r="IO137" s="1007"/>
      <c r="IP137" s="1007"/>
      <c r="IQ137" s="1007"/>
      <c r="IR137" s="1007"/>
      <c r="IS137" s="1007"/>
      <c r="IT137" s="95"/>
      <c r="IU137" s="95"/>
      <c r="IV137" s="95"/>
    </row>
    <row r="138" spans="75:256" ht="15.75" thickBot="1" x14ac:dyDescent="0.3">
      <c r="BW138" s="183" t="s">
        <v>233</v>
      </c>
      <c r="BX138" s="180"/>
      <c r="BY138" s="508" t="e">
        <f>#REF!</f>
        <v>#REF!</v>
      </c>
      <c r="BZ138" s="508" t="e">
        <f>#REF!</f>
        <v>#REF!</v>
      </c>
      <c r="CA138" s="508" t="e">
        <f>#REF!</f>
        <v>#REF!</v>
      </c>
      <c r="CB138" s="555"/>
      <c r="CC138" s="702" t="e">
        <f>#REF!</f>
        <v>#REF!</v>
      </c>
      <c r="CD138" s="703"/>
      <c r="CE138" s="703"/>
      <c r="CF138" s="703"/>
      <c r="CG138" s="704"/>
      <c r="GP138" s="178"/>
      <c r="GQ138" s="178"/>
      <c r="GR138" s="178"/>
      <c r="GS138" s="178"/>
      <c r="GT138" s="178"/>
      <c r="GU138" s="178"/>
      <c r="GV138" s="178"/>
      <c r="GW138" s="178"/>
      <c r="GX138" s="178"/>
      <c r="GY138" s="178"/>
      <c r="GZ138" s="178"/>
      <c r="HA138" s="178"/>
      <c r="HB138" s="178"/>
      <c r="HC138" s="178"/>
      <c r="HD138" s="95"/>
      <c r="HE138" s="95"/>
      <c r="HF138" s="95"/>
      <c r="HG138" s="95"/>
      <c r="HH138" s="95"/>
      <c r="HI138" s="95"/>
      <c r="HJ138" s="95"/>
      <c r="HK138" s="95"/>
      <c r="HL138" s="95"/>
      <c r="HM138" s="95"/>
      <c r="HN138" s="95"/>
      <c r="HO138" s="95"/>
      <c r="HP138" s="95"/>
      <c r="HQ138" s="95"/>
      <c r="HR138" s="95"/>
      <c r="HS138" s="95"/>
      <c r="HT138" s="95"/>
      <c r="HU138" s="95"/>
      <c r="HV138" s="95"/>
      <c r="HW138" s="95"/>
      <c r="HX138" s="95"/>
      <c r="HY138" s="95"/>
      <c r="HZ138" s="95"/>
      <c r="IA138" s="95"/>
      <c r="IB138" s="95"/>
      <c r="IC138" s="95"/>
      <c r="ID138" s="95"/>
      <c r="IE138" s="95"/>
      <c r="IF138" s="95"/>
      <c r="IG138" s="95"/>
      <c r="IH138" s="95"/>
      <c r="II138" s="95"/>
      <c r="IJ138" s="95"/>
      <c r="IK138" s="95"/>
      <c r="IL138" s="95"/>
      <c r="IM138" s="95"/>
      <c r="IN138" s="95"/>
      <c r="IO138" s="95"/>
      <c r="IP138" s="95"/>
      <c r="IQ138" s="95"/>
      <c r="IR138" s="95"/>
      <c r="IS138" s="95"/>
      <c r="IT138" s="95"/>
      <c r="IU138" s="95"/>
      <c r="IV138" s="95"/>
    </row>
    <row r="139" spans="75:256" ht="15.75" thickBot="1" x14ac:dyDescent="0.3">
      <c r="BW139" s="183" t="s">
        <v>234</v>
      </c>
      <c r="BX139" s="180"/>
      <c r="BY139" s="508" t="e">
        <f>#REF!</f>
        <v>#REF!</v>
      </c>
      <c r="BZ139" s="508" t="e">
        <f>#REF!</f>
        <v>#REF!</v>
      </c>
      <c r="CA139" s="508" t="e">
        <f>#REF!</f>
        <v>#REF!</v>
      </c>
      <c r="CB139" s="555"/>
      <c r="CC139" s="702" t="e">
        <f>#REF!</f>
        <v>#REF!</v>
      </c>
      <c r="CD139" s="703"/>
      <c r="CE139" s="703"/>
      <c r="CF139" s="703"/>
      <c r="CG139" s="704"/>
      <c r="GP139" s="178"/>
      <c r="GQ139" s="178"/>
      <c r="GR139" s="178"/>
      <c r="GS139" s="178"/>
      <c r="GT139" s="178"/>
      <c r="GU139" s="178"/>
      <c r="GV139" s="178"/>
      <c r="GW139" s="178"/>
      <c r="GX139" s="178"/>
      <c r="GY139" s="178"/>
      <c r="GZ139" s="178"/>
      <c r="HA139" s="178"/>
      <c r="HB139" s="178"/>
      <c r="HC139" s="178"/>
      <c r="HD139" s="269" t="s">
        <v>407</v>
      </c>
      <c r="HE139" s="1008" t="s">
        <v>690</v>
      </c>
      <c r="HF139" s="1009"/>
      <c r="HG139" s="1009"/>
      <c r="HH139" s="1009"/>
      <c r="HI139" s="1009"/>
      <c r="HJ139" s="1009"/>
      <c r="HK139" s="1009"/>
      <c r="HL139" s="1009"/>
      <c r="HM139" s="1009"/>
      <c r="HN139" s="1009"/>
      <c r="HO139" s="1009"/>
      <c r="HP139" s="1009"/>
      <c r="HQ139" s="1009"/>
      <c r="HR139" s="1009"/>
      <c r="HS139" s="1009"/>
      <c r="HT139" s="1009"/>
      <c r="HU139" s="1009"/>
      <c r="HV139" s="1009"/>
      <c r="HW139" s="1009"/>
      <c r="HX139" s="1009"/>
      <c r="HY139" s="1009"/>
      <c r="HZ139" s="1009"/>
      <c r="IA139" s="1009"/>
      <c r="IB139" s="1009"/>
      <c r="IC139" s="1009"/>
      <c r="ID139" s="1009"/>
      <c r="IE139" s="1009"/>
      <c r="IF139" s="1009"/>
      <c r="IG139" s="1009"/>
      <c r="IH139" s="1009"/>
      <c r="II139" s="1009"/>
      <c r="IJ139" s="1009"/>
      <c r="IK139" s="1009"/>
      <c r="IL139" s="1009"/>
      <c r="IM139" s="1009"/>
      <c r="IN139" s="1009"/>
      <c r="IO139" s="1009"/>
      <c r="IP139" s="1009"/>
      <c r="IQ139" s="1009"/>
      <c r="IR139" s="1009"/>
      <c r="IS139" s="1009"/>
      <c r="IT139" s="1009"/>
      <c r="IU139" s="1009"/>
      <c r="IV139" s="1010"/>
    </row>
    <row r="140" spans="75:256" ht="15" x14ac:dyDescent="0.25">
      <c r="BW140" s="183" t="s">
        <v>235</v>
      </c>
      <c r="BX140" s="180"/>
      <c r="BY140" s="508" t="e">
        <f>#REF!</f>
        <v>#REF!</v>
      </c>
      <c r="BZ140" s="508" t="e">
        <f>#REF!</f>
        <v>#REF!</v>
      </c>
      <c r="CA140" s="508" t="e">
        <f>#REF!</f>
        <v>#REF!</v>
      </c>
      <c r="CB140" s="555"/>
      <c r="CC140" s="702" t="e">
        <f>#REF!</f>
        <v>#REF!</v>
      </c>
      <c r="CD140" s="703"/>
      <c r="CE140" s="703"/>
      <c r="CF140" s="703"/>
      <c r="CG140" s="704"/>
      <c r="GP140" s="178"/>
      <c r="GQ140" s="178"/>
      <c r="GR140" s="617"/>
      <c r="GS140" s="617"/>
      <c r="GT140" s="617"/>
      <c r="GU140" s="617"/>
      <c r="GV140" s="617"/>
      <c r="GW140" s="617"/>
      <c r="GX140" s="617"/>
      <c r="GY140" s="617"/>
      <c r="GZ140" s="617"/>
      <c r="HA140" s="617"/>
      <c r="HB140" s="178"/>
      <c r="HC140" s="178"/>
      <c r="HD140" s="95"/>
      <c r="HE140" s="95"/>
      <c r="HF140" s="95"/>
      <c r="HG140" s="95"/>
      <c r="HH140" s="95"/>
      <c r="HI140" s="95"/>
      <c r="HJ140" s="95"/>
      <c r="HK140" s="95"/>
      <c r="HL140" s="95"/>
      <c r="HM140" s="95"/>
      <c r="HN140" s="95"/>
      <c r="HO140" s="95"/>
      <c r="HP140" s="95"/>
      <c r="HQ140" s="95"/>
      <c r="HR140" s="95"/>
      <c r="HS140" s="95"/>
      <c r="HT140" s="95"/>
      <c r="HU140" s="95"/>
      <c r="HV140" s="95"/>
      <c r="HW140" s="95"/>
      <c r="HX140" s="95"/>
      <c r="HY140" s="95"/>
      <c r="HZ140" s="95"/>
      <c r="IA140" s="95"/>
      <c r="IB140" s="95"/>
      <c r="IC140" s="95"/>
      <c r="ID140" s="95"/>
      <c r="IE140" s="95"/>
      <c r="IF140" s="95"/>
      <c r="IG140" s="95"/>
      <c r="IH140" s="95"/>
      <c r="II140" s="95"/>
      <c r="IJ140" s="95"/>
      <c r="IK140" s="95"/>
      <c r="IL140" s="95"/>
      <c r="IM140" s="95"/>
      <c r="IN140" s="95"/>
      <c r="IO140" s="95"/>
      <c r="IP140" s="95"/>
      <c r="IQ140" s="95"/>
      <c r="IR140" s="95"/>
      <c r="IS140" s="95"/>
      <c r="IT140" s="95"/>
      <c r="IU140" s="95"/>
      <c r="IV140" s="95"/>
    </row>
    <row r="141" spans="75:256" ht="15" x14ac:dyDescent="0.25">
      <c r="BW141" s="556" t="e">
        <f>#REF!</f>
        <v>#REF!</v>
      </c>
      <c r="BX141" s="180"/>
      <c r="BY141" s="508" t="e">
        <f>#REF!</f>
        <v>#REF!</v>
      </c>
      <c r="BZ141" s="508" t="e">
        <f>#REF!</f>
        <v>#REF!</v>
      </c>
      <c r="CA141" s="508" t="e">
        <f>#REF!</f>
        <v>#REF!</v>
      </c>
      <c r="CB141" s="555"/>
      <c r="CC141" s="702" t="e">
        <f>#REF!</f>
        <v>#REF!</v>
      </c>
      <c r="CD141" s="703"/>
      <c r="CE141" s="703"/>
      <c r="CF141" s="703"/>
      <c r="CG141" s="704"/>
      <c r="GP141" s="178"/>
      <c r="GQ141" s="178"/>
      <c r="GR141" s="624"/>
      <c r="GS141" s="624"/>
      <c r="GT141" s="624"/>
      <c r="GU141" s="624"/>
      <c r="GV141" s="624"/>
      <c r="GW141" s="624"/>
      <c r="GX141" s="624"/>
      <c r="GY141" s="625"/>
      <c r="GZ141" s="625"/>
      <c r="HA141" s="625"/>
      <c r="HB141" s="178"/>
      <c r="HC141" s="178"/>
      <c r="HD141" s="95"/>
      <c r="HE141" s="95" t="s">
        <v>428</v>
      </c>
      <c r="HF141" s="95"/>
      <c r="HG141" s="95"/>
      <c r="HH141" s="95"/>
      <c r="HI141" s="95"/>
      <c r="HJ141" s="95"/>
      <c r="HK141" s="95"/>
      <c r="HL141" s="95"/>
      <c r="HM141" s="95"/>
      <c r="HN141" s="95"/>
      <c r="HO141" s="95"/>
      <c r="HP141" s="95"/>
      <c r="HQ141" s="95"/>
      <c r="HR141" s="95"/>
      <c r="HS141" s="95"/>
      <c r="HT141" s="95"/>
      <c r="HU141" s="95"/>
      <c r="HV141" s="95"/>
      <c r="HW141" s="95"/>
      <c r="HX141" s="95"/>
      <c r="HY141" s="95"/>
      <c r="HZ141" s="95"/>
      <c r="IA141" s="95"/>
      <c r="IB141" s="95"/>
      <c r="IC141" s="95"/>
      <c r="ID141" s="95"/>
      <c r="IE141" s="95"/>
      <c r="IF141" s="95"/>
      <c r="IG141" s="95"/>
      <c r="IH141" s="95"/>
      <c r="II141" s="95"/>
      <c r="IJ141" s="95"/>
      <c r="IK141" s="95"/>
      <c r="IL141" s="95"/>
      <c r="IM141" s="95"/>
      <c r="IN141" s="95"/>
      <c r="IO141" s="95"/>
      <c r="IP141" s="95"/>
      <c r="IQ141" s="95"/>
      <c r="IR141" s="95"/>
      <c r="IS141" s="95"/>
      <c r="IT141" s="95"/>
      <c r="IU141" s="95"/>
      <c r="IV141" s="95"/>
    </row>
    <row r="142" spans="75:256" ht="15" x14ac:dyDescent="0.25">
      <c r="BW142" s="556" t="e">
        <f>#REF!</f>
        <v>#REF!</v>
      </c>
      <c r="BX142" s="180"/>
      <c r="BY142" s="508" t="e">
        <f>#REF!</f>
        <v>#REF!</v>
      </c>
      <c r="BZ142" s="508" t="e">
        <f>#REF!</f>
        <v>#REF!</v>
      </c>
      <c r="CA142" s="508" t="e">
        <f>#REF!</f>
        <v>#REF!</v>
      </c>
      <c r="CB142" s="555"/>
      <c r="CC142" s="702" t="e">
        <f>#REF!</f>
        <v>#REF!</v>
      </c>
      <c r="CD142" s="703"/>
      <c r="CE142" s="703"/>
      <c r="CF142" s="703"/>
      <c r="CG142" s="704"/>
      <c r="GP142" s="178"/>
      <c r="GQ142" s="178"/>
      <c r="GR142" s="65"/>
      <c r="GS142" s="65"/>
      <c r="GT142" s="626"/>
      <c r="GU142" s="626"/>
      <c r="GV142" s="626"/>
      <c r="GW142" s="65"/>
      <c r="GX142" s="65"/>
      <c r="GY142" s="178"/>
      <c r="GZ142" s="178"/>
      <c r="HA142" s="626"/>
      <c r="HB142" s="617"/>
      <c r="HC142" s="617"/>
      <c r="HD142" s="95"/>
      <c r="HE142" s="95" t="s">
        <v>49</v>
      </c>
      <c r="HF142" s="95"/>
      <c r="HG142" s="95"/>
      <c r="HH142" s="95"/>
      <c r="HI142" s="95"/>
      <c r="HJ142" s="95"/>
      <c r="HK142" s="95"/>
      <c r="HL142" s="95"/>
      <c r="HM142" s="95"/>
      <c r="HN142" s="95"/>
      <c r="HO142" s="95"/>
      <c r="HP142" s="95"/>
      <c r="HQ142" s="95"/>
      <c r="HR142" s="95"/>
      <c r="HS142" s="95"/>
      <c r="HT142" s="95"/>
      <c r="HU142" s="95"/>
      <c r="HV142" s="95"/>
      <c r="HW142" s="95"/>
      <c r="HX142" s="95"/>
      <c r="HY142" s="95"/>
      <c r="HZ142" s="95"/>
      <c r="IA142" s="95"/>
      <c r="IB142" s="95"/>
      <c r="IC142" s="95"/>
      <c r="ID142" s="95"/>
      <c r="IE142" s="95"/>
      <c r="IF142" s="95"/>
      <c r="IG142" s="95"/>
      <c r="IH142" s="95"/>
      <c r="II142" s="95"/>
      <c r="IJ142" s="95"/>
      <c r="IK142" s="95"/>
      <c r="IL142" s="95"/>
      <c r="IM142" s="95"/>
      <c r="IN142" s="95"/>
      <c r="IO142" s="95"/>
      <c r="IP142" s="95"/>
      <c r="IQ142" s="95"/>
      <c r="IR142" s="95"/>
      <c r="IS142" s="95"/>
      <c r="IT142" s="95"/>
      <c r="IU142" s="95"/>
      <c r="IV142" s="95"/>
    </row>
    <row r="143" spans="75:256" ht="15.75" customHeight="1" x14ac:dyDescent="0.25">
      <c r="BW143" s="190" t="s">
        <v>678</v>
      </c>
      <c r="BX143" s="191"/>
      <c r="BY143" s="181"/>
      <c r="BZ143" s="87"/>
      <c r="CA143" s="87"/>
      <c r="CB143" s="555"/>
      <c r="CC143" s="702" t="e">
        <f>#REF!</f>
        <v>#REF!</v>
      </c>
      <c r="CD143" s="703"/>
      <c r="CE143" s="703"/>
      <c r="CF143" s="703"/>
      <c r="CG143" s="704"/>
      <c r="GP143" s="178"/>
      <c r="GQ143" s="65"/>
      <c r="GR143" s="65"/>
      <c r="GS143" s="290"/>
      <c r="GT143" s="290"/>
      <c r="GU143" s="290"/>
      <c r="GV143" s="65"/>
      <c r="GW143" s="65"/>
      <c r="GX143" s="178"/>
      <c r="GY143" s="178"/>
      <c r="GZ143" s="290"/>
      <c r="HA143" s="290"/>
      <c r="HB143" s="625"/>
      <c r="HC143" s="625"/>
      <c r="HD143" s="95"/>
      <c r="HE143" s="95"/>
      <c r="HF143" s="95"/>
      <c r="HG143" s="95"/>
      <c r="HH143" s="95"/>
      <c r="HI143" s="95"/>
      <c r="HJ143" s="95"/>
      <c r="HK143" s="95"/>
      <c r="HL143" s="95"/>
      <c r="HM143" s="95"/>
      <c r="HN143" s="95"/>
      <c r="HO143" s="95"/>
      <c r="HP143" s="95"/>
      <c r="HQ143" s="95"/>
      <c r="HR143" s="95"/>
      <c r="HS143" s="95"/>
      <c r="HT143" s="95"/>
      <c r="HU143" s="95"/>
      <c r="HV143" s="95"/>
      <c r="HW143" s="95"/>
      <c r="HX143" s="95"/>
      <c r="HY143" s="95"/>
      <c r="HZ143" s="95"/>
      <c r="IA143" s="95"/>
      <c r="IB143" s="95"/>
      <c r="IC143" s="95"/>
      <c r="ID143" s="95"/>
      <c r="IE143" s="95"/>
      <c r="IF143" s="95"/>
      <c r="IG143" s="95"/>
      <c r="IH143" s="95"/>
      <c r="II143" s="95"/>
      <c r="IJ143" s="95"/>
      <c r="IK143" s="95"/>
      <c r="IL143" s="95"/>
      <c r="IM143" s="95"/>
      <c r="IN143" s="95"/>
      <c r="IO143" s="95"/>
      <c r="IP143" s="95"/>
      <c r="IQ143" s="95"/>
      <c r="IR143" s="95"/>
      <c r="IS143" s="95"/>
      <c r="IT143" s="95"/>
      <c r="IU143" s="95"/>
      <c r="IV143" s="95"/>
    </row>
    <row r="144" spans="75:256" ht="15" x14ac:dyDescent="0.25">
      <c r="BW144" s="183" t="s">
        <v>247</v>
      </c>
      <c r="BX144" s="180"/>
      <c r="BY144" s="508" t="e">
        <f>#REF!</f>
        <v>#REF!</v>
      </c>
      <c r="BZ144" s="193"/>
      <c r="CA144" s="203"/>
      <c r="CB144" s="555"/>
      <c r="CC144" s="702" t="e">
        <f>#REF!</f>
        <v>#REF!</v>
      </c>
      <c r="CD144" s="703"/>
      <c r="CE144" s="703"/>
      <c r="CF144" s="703"/>
      <c r="CG144" s="704"/>
      <c r="GP144" s="178"/>
      <c r="GQ144" s="627"/>
      <c r="GR144" s="627"/>
      <c r="GS144" s="627"/>
      <c r="GT144" s="627"/>
      <c r="GU144" s="627"/>
      <c r="GV144" s="627"/>
      <c r="GW144" s="627"/>
      <c r="GX144" s="627"/>
      <c r="GY144" s="627"/>
      <c r="GZ144" s="627"/>
      <c r="HA144" s="627"/>
      <c r="HB144" s="626"/>
      <c r="HC144" s="626"/>
      <c r="HD144" s="95"/>
      <c r="HE144" s="95"/>
      <c r="HF144" s="974" t="s">
        <v>47</v>
      </c>
      <c r="HG144" s="974"/>
      <c r="HH144" s="974"/>
      <c r="HI144" s="974"/>
      <c r="HJ144" s="974"/>
      <c r="HK144" s="974"/>
      <c r="HL144" s="974"/>
      <c r="HM144" s="974"/>
      <c r="HN144" s="974"/>
      <c r="HO144" s="974"/>
      <c r="HP144" s="974"/>
      <c r="HQ144" s="974"/>
      <c r="HR144" s="974"/>
      <c r="HS144" s="974"/>
      <c r="HT144" s="974"/>
      <c r="HU144" s="974"/>
      <c r="HV144" s="974"/>
      <c r="HW144" s="974"/>
      <c r="HX144" s="974"/>
      <c r="HY144" s="974"/>
      <c r="HZ144" s="974"/>
      <c r="IA144" s="974"/>
      <c r="IB144" s="974" t="s">
        <v>48</v>
      </c>
      <c r="IC144" s="974"/>
      <c r="ID144" s="974"/>
      <c r="IE144" s="974"/>
      <c r="IF144" s="974"/>
      <c r="IG144" s="974"/>
      <c r="IH144" s="974"/>
      <c r="II144" s="974"/>
      <c r="IJ144" s="974"/>
      <c r="IK144" s="974"/>
      <c r="IL144" s="974"/>
      <c r="IM144" s="974"/>
      <c r="IN144" s="974"/>
      <c r="IO144" s="974"/>
      <c r="IP144" s="974"/>
      <c r="IQ144" s="974"/>
      <c r="IR144" s="974"/>
      <c r="IS144" s="95"/>
      <c r="IT144" s="95"/>
      <c r="IU144" s="95"/>
      <c r="IV144" s="95"/>
    </row>
    <row r="145" spans="75:256" ht="30" customHeight="1" x14ac:dyDescent="0.25">
      <c r="BW145" s="183" t="s">
        <v>248</v>
      </c>
      <c r="BX145" s="180"/>
      <c r="BY145" s="508" t="e">
        <f>#REF!</f>
        <v>#REF!</v>
      </c>
      <c r="BZ145" s="508" t="e">
        <f>#REF!</f>
        <v>#REF!</v>
      </c>
      <c r="CA145" s="508" t="e">
        <f>#REF!</f>
        <v>#REF!</v>
      </c>
      <c r="CB145" s="555"/>
      <c r="CC145" s="702" t="e">
        <f>#REF!</f>
        <v>#REF!</v>
      </c>
      <c r="CD145" s="703"/>
      <c r="CE145" s="703"/>
      <c r="CF145" s="703"/>
      <c r="CG145" s="704"/>
      <c r="GP145" s="178"/>
      <c r="GQ145" s="627"/>
      <c r="GR145" s="627"/>
      <c r="GS145" s="627"/>
      <c r="GT145" s="627"/>
      <c r="GU145" s="627"/>
      <c r="GV145" s="627"/>
      <c r="GW145" s="627"/>
      <c r="GX145" s="627"/>
      <c r="GY145" s="627"/>
      <c r="GZ145" s="627"/>
      <c r="HA145" s="627"/>
      <c r="HB145" s="290"/>
      <c r="HC145" s="178"/>
      <c r="HD145" s="95"/>
      <c r="HE145" s="95"/>
      <c r="HF145" s="1035" t="s">
        <v>44</v>
      </c>
      <c r="HG145" s="1036"/>
      <c r="HH145" s="1036"/>
      <c r="HI145" s="1036"/>
      <c r="HJ145" s="1036"/>
      <c r="HK145" s="1036"/>
      <c r="HL145" s="1037"/>
      <c r="HM145" s="1013" t="s">
        <v>726</v>
      </c>
      <c r="HN145" s="1014"/>
      <c r="HO145" s="1014"/>
      <c r="HP145" s="1014"/>
      <c r="HQ145" s="1014"/>
      <c r="HR145" s="1014"/>
      <c r="HS145" s="1015"/>
      <c r="HT145" s="1016" t="s">
        <v>625</v>
      </c>
      <c r="HU145" s="1017"/>
      <c r="HV145" s="1017"/>
      <c r="HW145" s="1017"/>
      <c r="HX145" s="1017"/>
      <c r="HY145" s="1017"/>
      <c r="HZ145" s="1017"/>
      <c r="IA145" s="1018"/>
      <c r="IB145" s="1016" t="s">
        <v>45</v>
      </c>
      <c r="IC145" s="1017"/>
      <c r="ID145" s="1017"/>
      <c r="IE145" s="1017"/>
      <c r="IF145" s="1017"/>
      <c r="IG145" s="1017"/>
      <c r="IH145" s="1017"/>
      <c r="II145" s="1018"/>
      <c r="IJ145" s="1016" t="s">
        <v>46</v>
      </c>
      <c r="IK145" s="1017"/>
      <c r="IL145" s="1017"/>
      <c r="IM145" s="1017"/>
      <c r="IN145" s="1017"/>
      <c r="IO145" s="1017"/>
      <c r="IP145" s="1017"/>
      <c r="IQ145" s="1017"/>
      <c r="IR145" s="1018"/>
      <c r="IS145" s="95"/>
      <c r="IT145" s="95"/>
      <c r="IU145" s="95"/>
      <c r="IV145" s="95"/>
    </row>
    <row r="146" spans="75:256" ht="15" customHeight="1" x14ac:dyDescent="0.25">
      <c r="BW146" s="183" t="s">
        <v>249</v>
      </c>
      <c r="BX146" s="180"/>
      <c r="BY146" s="508" t="e">
        <f>#REF!</f>
        <v>#REF!</v>
      </c>
      <c r="BZ146" s="193"/>
      <c r="CA146" s="203"/>
      <c r="CB146" s="555"/>
      <c r="CC146" s="702" t="e">
        <f>#REF!</f>
        <v>#REF!</v>
      </c>
      <c r="CD146" s="703"/>
      <c r="CE146" s="703"/>
      <c r="CF146" s="703"/>
      <c r="CG146" s="704"/>
      <c r="GP146" s="178"/>
      <c r="GQ146" s="627"/>
      <c r="GR146" s="627"/>
      <c r="GS146" s="627"/>
      <c r="GT146" s="627"/>
      <c r="GU146" s="627"/>
      <c r="GV146" s="627"/>
      <c r="GW146" s="627"/>
      <c r="GX146" s="627"/>
      <c r="GY146" s="627"/>
      <c r="GZ146" s="627"/>
      <c r="HA146" s="627"/>
      <c r="HB146" s="627"/>
      <c r="HC146" s="627"/>
      <c r="HD146" s="95"/>
      <c r="HE146" s="95"/>
      <c r="HF146" s="272"/>
      <c r="HG146" s="273"/>
      <c r="HH146" s="983" t="e">
        <f>#REF!</f>
        <v>#REF!</v>
      </c>
      <c r="HI146" s="984"/>
      <c r="HJ146" s="985"/>
      <c r="HK146" s="273"/>
      <c r="HL146" s="274"/>
      <c r="HM146" s="275"/>
      <c r="HN146" s="276"/>
      <c r="HO146" s="983" t="e">
        <f>#REF!</f>
        <v>#REF!</v>
      </c>
      <c r="HP146" s="984"/>
      <c r="HQ146" s="985"/>
      <c r="HR146" s="275"/>
      <c r="HS146" s="276"/>
      <c r="HT146" s="275"/>
      <c r="HU146" s="277"/>
      <c r="HV146" s="276"/>
      <c r="HW146" s="983" t="e">
        <f>#REF!</f>
        <v>#REF!</v>
      </c>
      <c r="HX146" s="984"/>
      <c r="HY146" s="985"/>
      <c r="HZ146" s="275"/>
      <c r="IA146" s="276"/>
      <c r="IB146" s="277"/>
      <c r="IC146" s="276"/>
      <c r="ID146" s="983" t="e">
        <f>#REF!</f>
        <v>#REF!</v>
      </c>
      <c r="IE146" s="984"/>
      <c r="IF146" s="984"/>
      <c r="IG146" s="985"/>
      <c r="IH146" s="275"/>
      <c r="II146" s="276"/>
      <c r="IJ146" s="277"/>
      <c r="IK146" s="277"/>
      <c r="IL146" s="276"/>
      <c r="IM146" s="983" t="e">
        <f>#REF!</f>
        <v>#REF!</v>
      </c>
      <c r="IN146" s="984"/>
      <c r="IO146" s="985"/>
      <c r="IP146" s="275"/>
      <c r="IQ146" s="277"/>
      <c r="IR146" s="276"/>
      <c r="IS146" s="95"/>
      <c r="IT146" s="95"/>
      <c r="IU146" s="95"/>
      <c r="IV146" s="95"/>
    </row>
    <row r="147" spans="75:256" ht="15" x14ac:dyDescent="0.25">
      <c r="BW147" s="183" t="s">
        <v>250</v>
      </c>
      <c r="BX147" s="180"/>
      <c r="BY147" s="508" t="e">
        <f>#REF!</f>
        <v>#REF!</v>
      </c>
      <c r="BZ147" s="508" t="e">
        <f>#REF!</f>
        <v>#REF!</v>
      </c>
      <c r="CA147" s="508" t="e">
        <f>#REF!</f>
        <v>#REF!</v>
      </c>
      <c r="CB147" s="555"/>
      <c r="CC147" s="702" t="e">
        <f>#REF!</f>
        <v>#REF!</v>
      </c>
      <c r="CD147" s="703"/>
      <c r="CE147" s="703"/>
      <c r="CF147" s="703"/>
      <c r="CG147" s="704"/>
      <c r="GP147" s="178"/>
      <c r="GQ147" s="627"/>
      <c r="GR147" s="627"/>
      <c r="GS147" s="627"/>
      <c r="GT147" s="627"/>
      <c r="GU147" s="627"/>
      <c r="GV147" s="627"/>
      <c r="GW147" s="627"/>
      <c r="GX147" s="627"/>
      <c r="GY147" s="627"/>
      <c r="GZ147" s="627"/>
      <c r="HA147" s="627"/>
      <c r="HB147" s="627"/>
      <c r="HC147" s="627"/>
      <c r="HD147" s="95"/>
      <c r="HE147" s="278"/>
      <c r="HF147" s="278"/>
      <c r="HG147" s="279"/>
      <c r="HH147" s="279"/>
      <c r="HI147" s="279"/>
      <c r="HJ147" s="278"/>
      <c r="HK147" s="278"/>
      <c r="HL147" s="268"/>
      <c r="HM147" s="268"/>
      <c r="HN147" s="279"/>
      <c r="HO147" s="279"/>
      <c r="HP147" s="279"/>
      <c r="HQ147" s="268"/>
      <c r="HR147" s="268"/>
      <c r="HS147" s="268"/>
      <c r="HT147" s="268"/>
      <c r="HU147" s="268"/>
      <c r="HV147" s="279"/>
      <c r="HW147" s="279"/>
      <c r="HX147" s="279"/>
      <c r="HY147" s="268"/>
      <c r="HZ147" s="268"/>
      <c r="IA147" s="268"/>
      <c r="IB147" s="268"/>
      <c r="IC147" s="279"/>
      <c r="ID147" s="279"/>
      <c r="IE147" s="279"/>
      <c r="IF147" s="279"/>
      <c r="IG147" s="268"/>
      <c r="IH147" s="268"/>
      <c r="II147" s="268"/>
      <c r="IJ147" s="268"/>
      <c r="IK147" s="268"/>
      <c r="IL147" s="279"/>
      <c r="IM147" s="279"/>
      <c r="IN147" s="279"/>
      <c r="IO147" s="268"/>
      <c r="IP147" s="268"/>
      <c r="IQ147" s="268"/>
      <c r="IR147" s="268"/>
      <c r="IS147" s="95"/>
      <c r="IT147" s="95"/>
      <c r="IU147" s="95"/>
      <c r="IV147" s="95"/>
    </row>
    <row r="148" spans="75:256" ht="15" x14ac:dyDescent="0.25">
      <c r="BW148" s="183" t="s">
        <v>244</v>
      </c>
      <c r="BX148" s="180"/>
      <c r="BY148" s="508" t="e">
        <f>#REF!</f>
        <v>#REF!</v>
      </c>
      <c r="BZ148" s="508" t="e">
        <f>#REF!</f>
        <v>#REF!</v>
      </c>
      <c r="CA148" s="508" t="e">
        <f>#REF!</f>
        <v>#REF!</v>
      </c>
      <c r="CB148" s="555"/>
      <c r="CC148" s="702" t="e">
        <f>#REF!</f>
        <v>#REF!</v>
      </c>
      <c r="CD148" s="703"/>
      <c r="CE148" s="703"/>
      <c r="CF148" s="703"/>
      <c r="CG148" s="704"/>
      <c r="GP148" s="178"/>
      <c r="GQ148" s="627"/>
      <c r="GR148" s="627"/>
      <c r="GS148" s="627"/>
      <c r="GT148" s="627"/>
      <c r="GU148" s="627"/>
      <c r="GV148" s="627"/>
      <c r="GW148" s="627"/>
      <c r="GX148" s="627"/>
      <c r="GY148" s="627"/>
      <c r="GZ148" s="627"/>
      <c r="HA148" s="627"/>
      <c r="HB148" s="627"/>
      <c r="HC148" s="627"/>
      <c r="HD148" s="95"/>
      <c r="HE148" s="1038" t="s">
        <v>37</v>
      </c>
      <c r="HF148" s="1039"/>
      <c r="HG148" s="1039"/>
      <c r="HH148" s="1039"/>
      <c r="HI148" s="1039"/>
      <c r="HJ148" s="1039"/>
      <c r="HK148" s="1039"/>
      <c r="HL148" s="1039"/>
      <c r="HM148" s="1039"/>
      <c r="HN148" s="1039"/>
      <c r="HO148" s="1039"/>
      <c r="HP148" s="1039"/>
      <c r="HQ148" s="1039"/>
      <c r="HR148" s="1039"/>
      <c r="HS148" s="1039"/>
      <c r="HT148" s="1039"/>
      <c r="HU148" s="1039"/>
      <c r="HV148" s="1039"/>
      <c r="HW148" s="1039"/>
      <c r="HX148" s="1039"/>
      <c r="HY148" s="1039"/>
      <c r="HZ148" s="1039"/>
      <c r="IA148" s="1039"/>
      <c r="IB148" s="1039"/>
      <c r="IC148" s="1039"/>
      <c r="ID148" s="1039"/>
      <c r="IE148" s="1039"/>
      <c r="IF148" s="1039"/>
      <c r="IG148" s="1039"/>
      <c r="IH148" s="1039"/>
      <c r="II148" s="1039"/>
      <c r="IJ148" s="1039"/>
      <c r="IK148" s="1039"/>
      <c r="IL148" s="1039"/>
      <c r="IM148" s="1039"/>
      <c r="IN148" s="1039"/>
      <c r="IO148" s="1039"/>
      <c r="IP148" s="1039"/>
      <c r="IQ148" s="1039"/>
      <c r="IR148" s="1039"/>
      <c r="IS148" s="1039"/>
      <c r="IT148" s="1039"/>
      <c r="IU148" s="1039"/>
      <c r="IV148" s="1039"/>
    </row>
    <row r="149" spans="75:256" ht="15" x14ac:dyDescent="0.25">
      <c r="BW149" s="183" t="s">
        <v>251</v>
      </c>
      <c r="BX149" s="180"/>
      <c r="BY149" s="508" t="e">
        <f>#REF!</f>
        <v>#REF!</v>
      </c>
      <c r="BZ149" s="508" t="e">
        <f>#REF!</f>
        <v>#REF!</v>
      </c>
      <c r="CA149" s="508" t="e">
        <f>#REF!</f>
        <v>#REF!</v>
      </c>
      <c r="CB149" s="555"/>
      <c r="CC149" s="702" t="e">
        <f>#REF!</f>
        <v>#REF!</v>
      </c>
      <c r="CD149" s="703"/>
      <c r="CE149" s="703"/>
      <c r="CF149" s="703"/>
      <c r="CG149" s="704"/>
      <c r="GP149" s="178"/>
      <c r="GQ149" s="628"/>
      <c r="GR149" s="628"/>
      <c r="GS149" s="628"/>
      <c r="GT149" s="628"/>
      <c r="GU149" s="628"/>
      <c r="GV149" s="628"/>
      <c r="GW149" s="628"/>
      <c r="GX149" s="628"/>
      <c r="GY149" s="628"/>
      <c r="GZ149" s="628"/>
      <c r="HA149" s="628"/>
      <c r="HB149" s="627"/>
      <c r="HC149" s="627"/>
      <c r="HD149" s="95"/>
      <c r="HE149" s="1039"/>
      <c r="HF149" s="1039"/>
      <c r="HG149" s="1039"/>
      <c r="HH149" s="1039"/>
      <c r="HI149" s="1039"/>
      <c r="HJ149" s="1039"/>
      <c r="HK149" s="1039"/>
      <c r="HL149" s="1039"/>
      <c r="HM149" s="1039"/>
      <c r="HN149" s="1039"/>
      <c r="HO149" s="1039"/>
      <c r="HP149" s="1039"/>
      <c r="HQ149" s="1039"/>
      <c r="HR149" s="1039"/>
      <c r="HS149" s="1039"/>
      <c r="HT149" s="1039"/>
      <c r="HU149" s="1039"/>
      <c r="HV149" s="1039"/>
      <c r="HW149" s="1039"/>
      <c r="HX149" s="1039"/>
      <c r="HY149" s="1039"/>
      <c r="HZ149" s="1039"/>
      <c r="IA149" s="1039"/>
      <c r="IB149" s="1039"/>
      <c r="IC149" s="1039"/>
      <c r="ID149" s="1039"/>
      <c r="IE149" s="1039"/>
      <c r="IF149" s="1039"/>
      <c r="IG149" s="1039"/>
      <c r="IH149" s="1039"/>
      <c r="II149" s="1039"/>
      <c r="IJ149" s="1039"/>
      <c r="IK149" s="1039"/>
      <c r="IL149" s="1039"/>
      <c r="IM149" s="1039"/>
      <c r="IN149" s="1039"/>
      <c r="IO149" s="1039"/>
      <c r="IP149" s="1039"/>
      <c r="IQ149" s="1039"/>
      <c r="IR149" s="1039"/>
      <c r="IS149" s="1039"/>
      <c r="IT149" s="1039"/>
      <c r="IU149" s="1039"/>
      <c r="IV149" s="1039"/>
    </row>
    <row r="150" spans="75:256" ht="15" x14ac:dyDescent="0.25">
      <c r="BW150" s="183" t="s">
        <v>252</v>
      </c>
      <c r="BX150" s="180"/>
      <c r="BY150" s="508" t="e">
        <f>#REF!</f>
        <v>#REF!</v>
      </c>
      <c r="BZ150" s="508" t="e">
        <f>#REF!</f>
        <v>#REF!</v>
      </c>
      <c r="CA150" s="508" t="e">
        <f>#REF!</f>
        <v>#REF!</v>
      </c>
      <c r="CB150" s="555"/>
      <c r="CC150" s="702" t="e">
        <f>#REF!</f>
        <v>#REF!</v>
      </c>
      <c r="CD150" s="703"/>
      <c r="CE150" s="703"/>
      <c r="CF150" s="703"/>
      <c r="CG150" s="704"/>
      <c r="GP150" s="606"/>
      <c r="GQ150" s="629"/>
      <c r="GR150" s="629"/>
      <c r="GS150" s="629"/>
      <c r="GT150" s="629"/>
      <c r="GU150" s="629"/>
      <c r="GV150" s="629"/>
      <c r="GW150" s="629"/>
      <c r="GX150" s="629"/>
      <c r="GY150" s="629"/>
      <c r="GZ150" s="629"/>
      <c r="HA150" s="629"/>
      <c r="HB150" s="627"/>
      <c r="HC150" s="627"/>
      <c r="HD150" s="95"/>
      <c r="HE150" s="1039"/>
      <c r="HF150" s="1039"/>
      <c r="HG150" s="1039"/>
      <c r="HH150" s="1039"/>
      <c r="HI150" s="1039"/>
      <c r="HJ150" s="1039"/>
      <c r="HK150" s="1039"/>
      <c r="HL150" s="1039"/>
      <c r="HM150" s="1039"/>
      <c r="HN150" s="1039"/>
      <c r="HO150" s="1039"/>
      <c r="HP150" s="1039"/>
      <c r="HQ150" s="1039"/>
      <c r="HR150" s="1039"/>
      <c r="HS150" s="1039"/>
      <c r="HT150" s="1039"/>
      <c r="HU150" s="1039"/>
      <c r="HV150" s="1039"/>
      <c r="HW150" s="1039"/>
      <c r="HX150" s="1039"/>
      <c r="HY150" s="1039"/>
      <c r="HZ150" s="1039"/>
      <c r="IA150" s="1039"/>
      <c r="IB150" s="1039"/>
      <c r="IC150" s="1039"/>
      <c r="ID150" s="1039"/>
      <c r="IE150" s="1039"/>
      <c r="IF150" s="1039"/>
      <c r="IG150" s="1039"/>
      <c r="IH150" s="1039"/>
      <c r="II150" s="1039"/>
      <c r="IJ150" s="1039"/>
      <c r="IK150" s="1039"/>
      <c r="IL150" s="1039"/>
      <c r="IM150" s="1039"/>
      <c r="IN150" s="1039"/>
      <c r="IO150" s="1039"/>
      <c r="IP150" s="1039"/>
      <c r="IQ150" s="1039"/>
      <c r="IR150" s="1039"/>
      <c r="IS150" s="1039"/>
      <c r="IT150" s="1039"/>
      <c r="IU150" s="1039"/>
      <c r="IV150" s="1039"/>
    </row>
    <row r="151" spans="75:256" ht="15" x14ac:dyDescent="0.25">
      <c r="BW151" s="183" t="s">
        <v>253</v>
      </c>
      <c r="BX151" s="180"/>
      <c r="BY151" s="508" t="e">
        <f>#REF!</f>
        <v>#REF!</v>
      </c>
      <c r="BZ151" s="197"/>
      <c r="CA151" s="194"/>
      <c r="CB151" s="555"/>
      <c r="CC151" s="702" t="e">
        <f>#REF!</f>
        <v>#REF!</v>
      </c>
      <c r="CD151" s="703"/>
      <c r="CE151" s="703"/>
      <c r="CF151" s="703"/>
      <c r="CG151" s="704"/>
      <c r="GP151" s="178"/>
      <c r="GQ151" s="178"/>
      <c r="GR151" s="178"/>
      <c r="GS151" s="178"/>
      <c r="GT151" s="178"/>
      <c r="GU151" s="178"/>
      <c r="GV151" s="178"/>
      <c r="GW151" s="178"/>
      <c r="GX151" s="178"/>
      <c r="GY151" s="178"/>
      <c r="GZ151" s="178"/>
      <c r="HA151" s="178"/>
      <c r="HB151" s="628"/>
      <c r="HC151" s="628"/>
      <c r="HD151" s="95"/>
      <c r="HE151" s="1039"/>
      <c r="HF151" s="1039"/>
      <c r="HG151" s="1039"/>
      <c r="HH151" s="1039"/>
      <c r="HI151" s="1039"/>
      <c r="HJ151" s="1039"/>
      <c r="HK151" s="1039"/>
      <c r="HL151" s="1039"/>
      <c r="HM151" s="1039"/>
      <c r="HN151" s="1039"/>
      <c r="HO151" s="1039"/>
      <c r="HP151" s="1039"/>
      <c r="HQ151" s="1039"/>
      <c r="HR151" s="1039"/>
      <c r="HS151" s="1039"/>
      <c r="HT151" s="1039"/>
      <c r="HU151" s="1039"/>
      <c r="HV151" s="1039"/>
      <c r="HW151" s="1039"/>
      <c r="HX151" s="1039"/>
      <c r="HY151" s="1039"/>
      <c r="HZ151" s="1039"/>
      <c r="IA151" s="1039"/>
      <c r="IB151" s="1039"/>
      <c r="IC151" s="1039"/>
      <c r="ID151" s="1039"/>
      <c r="IE151" s="1039"/>
      <c r="IF151" s="1039"/>
      <c r="IG151" s="1039"/>
      <c r="IH151" s="1039"/>
      <c r="II151" s="1039"/>
      <c r="IJ151" s="1039"/>
      <c r="IK151" s="1039"/>
      <c r="IL151" s="1039"/>
      <c r="IM151" s="1039"/>
      <c r="IN151" s="1039"/>
      <c r="IO151" s="1039"/>
      <c r="IP151" s="1039"/>
      <c r="IQ151" s="1039"/>
      <c r="IR151" s="1039"/>
      <c r="IS151" s="1039"/>
      <c r="IT151" s="1039"/>
      <c r="IU151" s="1039"/>
      <c r="IV151" s="1039"/>
    </row>
    <row r="152" spans="75:256" ht="15" x14ac:dyDescent="0.25">
      <c r="BW152" s="183" t="s">
        <v>254</v>
      </c>
      <c r="BX152" s="180"/>
      <c r="BY152" s="508" t="e">
        <f>#REF!</f>
        <v>#REF!</v>
      </c>
      <c r="BZ152" s="199"/>
      <c r="CA152" s="200"/>
      <c r="CB152" s="555"/>
      <c r="CC152" s="702" t="e">
        <f>#REF!</f>
        <v>#REF!</v>
      </c>
      <c r="CD152" s="703"/>
      <c r="CE152" s="703"/>
      <c r="CF152" s="703"/>
      <c r="CG152" s="704"/>
      <c r="GP152" s="178"/>
      <c r="GQ152" s="326"/>
      <c r="GR152" s="178"/>
      <c r="GS152" s="178"/>
      <c r="GT152" s="178"/>
      <c r="GU152" s="178"/>
      <c r="GV152" s="178"/>
      <c r="GW152" s="178"/>
      <c r="GX152" s="178"/>
      <c r="GY152" s="178"/>
      <c r="GZ152" s="178"/>
      <c r="HA152" s="178"/>
      <c r="HB152" s="629"/>
      <c r="HC152" s="629"/>
      <c r="HD152" s="95"/>
      <c r="HE152" s="1039"/>
      <c r="HF152" s="1039"/>
      <c r="HG152" s="1039"/>
      <c r="HH152" s="1039"/>
      <c r="HI152" s="1039"/>
      <c r="HJ152" s="1039"/>
      <c r="HK152" s="1039"/>
      <c r="HL152" s="1039"/>
      <c r="HM152" s="1039"/>
      <c r="HN152" s="1039"/>
      <c r="HO152" s="1039"/>
      <c r="HP152" s="1039"/>
      <c r="HQ152" s="1039"/>
      <c r="HR152" s="1039"/>
      <c r="HS152" s="1039"/>
      <c r="HT152" s="1039"/>
      <c r="HU152" s="1039"/>
      <c r="HV152" s="1039"/>
      <c r="HW152" s="1039"/>
      <c r="HX152" s="1039"/>
      <c r="HY152" s="1039"/>
      <c r="HZ152" s="1039"/>
      <c r="IA152" s="1039"/>
      <c r="IB152" s="1039"/>
      <c r="IC152" s="1039"/>
      <c r="ID152" s="1039"/>
      <c r="IE152" s="1039"/>
      <c r="IF152" s="1039"/>
      <c r="IG152" s="1039"/>
      <c r="IH152" s="1039"/>
      <c r="II152" s="1039"/>
      <c r="IJ152" s="1039"/>
      <c r="IK152" s="1039"/>
      <c r="IL152" s="1039"/>
      <c r="IM152" s="1039"/>
      <c r="IN152" s="1039"/>
      <c r="IO152" s="1039"/>
      <c r="IP152" s="1039"/>
      <c r="IQ152" s="1039"/>
      <c r="IR152" s="1039"/>
      <c r="IS152" s="1039"/>
      <c r="IT152" s="1039"/>
      <c r="IU152" s="1039"/>
      <c r="IV152" s="1039"/>
    </row>
    <row r="153" spans="75:256" ht="15.75" thickBot="1" x14ac:dyDescent="0.3">
      <c r="BW153" s="556" t="e">
        <f>#REF!</f>
        <v>#REF!</v>
      </c>
      <c r="BX153" s="180"/>
      <c r="BY153" s="508" t="e">
        <f>#REF!</f>
        <v>#REF!</v>
      </c>
      <c r="BZ153" s="508" t="e">
        <f>#REF!</f>
        <v>#REF!</v>
      </c>
      <c r="CA153" s="508" t="e">
        <f>#REF!</f>
        <v>#REF!</v>
      </c>
      <c r="CB153" s="555"/>
      <c r="CC153" s="702" t="e">
        <f>#REF!</f>
        <v>#REF!</v>
      </c>
      <c r="CD153" s="703"/>
      <c r="CE153" s="703"/>
      <c r="CF153" s="703"/>
      <c r="CG153" s="704"/>
      <c r="GP153" s="178"/>
      <c r="GQ153" s="326"/>
      <c r="GR153" s="178"/>
      <c r="GS153" s="178"/>
      <c r="GT153" s="178"/>
      <c r="GU153" s="178"/>
      <c r="GV153" s="178"/>
      <c r="GW153" s="178"/>
      <c r="GX153" s="178"/>
      <c r="GY153" s="178"/>
      <c r="GZ153" s="178"/>
      <c r="HA153" s="178"/>
      <c r="HB153" s="178"/>
      <c r="HC153" s="178"/>
      <c r="HD153" s="95"/>
      <c r="HE153" s="1006" t="str">
        <f>IF(IH83="X","I (we) will complete and submit the CHDO Packet found on the HTC Application webpage","")</f>
        <v/>
      </c>
      <c r="HF153" s="1006"/>
      <c r="HG153" s="1006"/>
      <c r="HH153" s="1006"/>
      <c r="HI153" s="1006"/>
      <c r="HJ153" s="1006"/>
      <c r="HK153" s="1006"/>
      <c r="HL153" s="1006"/>
      <c r="HM153" s="1006"/>
      <c r="HN153" s="1006"/>
      <c r="HO153" s="1006"/>
      <c r="HP153" s="1006"/>
      <c r="HQ153" s="1006"/>
      <c r="HR153" s="1006"/>
      <c r="HS153" s="1006"/>
      <c r="HT153" s="1006"/>
      <c r="HU153" s="1006"/>
      <c r="HV153" s="1006"/>
      <c r="HW153" s="1006"/>
      <c r="HX153" s="1006"/>
      <c r="HY153" s="1006"/>
      <c r="HZ153" s="1006"/>
      <c r="IA153" s="1006"/>
      <c r="IB153" s="1006"/>
      <c r="IC153" s="1006"/>
      <c r="ID153" s="1006"/>
      <c r="IE153" s="1006"/>
      <c r="IF153" s="1006"/>
      <c r="IG153" s="1006"/>
      <c r="IH153" s="1006"/>
      <c r="II153" s="1006"/>
      <c r="IJ153" s="1006"/>
      <c r="IK153" s="1006"/>
      <c r="IL153" s="1006"/>
      <c r="IM153" s="1006"/>
      <c r="IN153" s="1006"/>
      <c r="IO153" s="1006"/>
      <c r="IP153" s="1006"/>
      <c r="IQ153" s="1006"/>
      <c r="IR153" s="1006"/>
      <c r="IS153" s="1006"/>
      <c r="IT153" s="1006"/>
      <c r="IU153" s="1006"/>
      <c r="IV153" s="1006"/>
    </row>
    <row r="154" spans="75:256" ht="15.75" thickBot="1" x14ac:dyDescent="0.3">
      <c r="BW154" s="556" t="e">
        <f>#REF!</f>
        <v>#REF!</v>
      </c>
      <c r="BX154" s="180"/>
      <c r="BY154" s="508" t="e">
        <f>#REF!</f>
        <v>#REF!</v>
      </c>
      <c r="BZ154" s="508" t="e">
        <f>#REF!</f>
        <v>#REF!</v>
      </c>
      <c r="CA154" s="508" t="e">
        <f>#REF!</f>
        <v>#REF!</v>
      </c>
      <c r="CB154" s="555"/>
      <c r="CC154" s="702" t="e">
        <f>#REF!</f>
        <v>#REF!</v>
      </c>
      <c r="CD154" s="703"/>
      <c r="CE154" s="703"/>
      <c r="CF154" s="703"/>
      <c r="CG154" s="704"/>
      <c r="GP154" s="178"/>
      <c r="GQ154" s="609"/>
      <c r="GR154" s="178"/>
      <c r="GS154" s="178"/>
      <c r="GT154" s="178"/>
      <c r="GU154" s="178"/>
      <c r="GV154" s="178"/>
      <c r="GW154" s="178"/>
      <c r="GX154" s="178"/>
      <c r="GY154" s="178"/>
      <c r="GZ154" s="178"/>
      <c r="HA154" s="178"/>
      <c r="HB154" s="178"/>
      <c r="HC154" s="178"/>
      <c r="HD154" s="269" t="s">
        <v>408</v>
      </c>
      <c r="HE154" s="976" t="s">
        <v>429</v>
      </c>
      <c r="HF154" s="977"/>
      <c r="HG154" s="977"/>
      <c r="HH154" s="977"/>
      <c r="HI154" s="977"/>
      <c r="HJ154" s="977"/>
      <c r="HK154" s="977"/>
      <c r="HL154" s="977"/>
      <c r="HM154" s="977"/>
      <c r="HN154" s="977"/>
      <c r="HO154" s="977"/>
      <c r="HP154" s="977"/>
      <c r="HQ154" s="977"/>
      <c r="HR154" s="977"/>
      <c r="HS154" s="977"/>
      <c r="HT154" s="977"/>
      <c r="HU154" s="977"/>
      <c r="HV154" s="977"/>
      <c r="HW154" s="977"/>
      <c r="HX154" s="977"/>
      <c r="HY154" s="977"/>
      <c r="HZ154" s="977"/>
      <c r="IA154" s="977"/>
      <c r="IB154" s="977"/>
      <c r="IC154" s="977"/>
      <c r="ID154" s="977"/>
      <c r="IE154" s="977"/>
      <c r="IF154" s="977"/>
      <c r="IG154" s="977"/>
      <c r="IH154" s="977"/>
      <c r="II154" s="977"/>
      <c r="IJ154" s="977"/>
      <c r="IK154" s="977"/>
      <c r="IL154" s="977"/>
      <c r="IM154" s="977"/>
      <c r="IN154" s="977"/>
      <c r="IO154" s="977"/>
      <c r="IP154" s="977"/>
      <c r="IQ154" s="977"/>
      <c r="IR154" s="977"/>
      <c r="IS154" s="977"/>
      <c r="IT154" s="977"/>
      <c r="IU154" s="977"/>
      <c r="IV154" s="978"/>
    </row>
    <row r="155" spans="75:256" ht="15" x14ac:dyDescent="0.25">
      <c r="BW155" s="295" t="s">
        <v>255</v>
      </c>
      <c r="BX155" s="191"/>
      <c r="BY155" s="201" t="e">
        <f>SUM(BY116:BY124,BY126:BY135,BY137:BY142,BY144:BY154)</f>
        <v>#REF!</v>
      </c>
      <c r="BZ155" s="201" t="e">
        <f>SUM(BZ116:BZ124,BZ126:BZ135,BZ137:BZ142,BZ144:BZ154)</f>
        <v>#REF!</v>
      </c>
      <c r="CA155" s="201" t="e">
        <f>SUM(CA116:CA124,CA126:CA135,CA137:CA142,CA144:CA154)</f>
        <v>#REF!</v>
      </c>
      <c r="CB155" s="555"/>
      <c r="CC155" s="702" t="e">
        <f>#REF!</f>
        <v>#REF!</v>
      </c>
      <c r="CD155" s="703"/>
      <c r="CE155" s="703"/>
      <c r="CF155" s="703"/>
      <c r="CG155" s="704"/>
      <c r="GP155" s="178"/>
      <c r="GQ155" s="326"/>
      <c r="GR155" s="178"/>
      <c r="GS155" s="178"/>
      <c r="GT155" s="178"/>
      <c r="GU155" s="178"/>
      <c r="GV155" s="178"/>
      <c r="GW155" s="178"/>
      <c r="GX155" s="178"/>
      <c r="GY155" s="178"/>
      <c r="GZ155" s="178"/>
      <c r="HA155" s="178"/>
      <c r="HB155" s="178"/>
      <c r="HC155" s="178"/>
      <c r="HD155" s="95"/>
      <c r="HE155" s="95"/>
      <c r="HF155" s="95"/>
      <c r="HG155" s="95"/>
      <c r="HH155" s="95"/>
      <c r="HI155" s="95"/>
      <c r="HJ155" s="95"/>
      <c r="HK155" s="95"/>
      <c r="HL155" s="95"/>
      <c r="HM155" s="95"/>
      <c r="HN155" s="95"/>
      <c r="HO155" s="95"/>
      <c r="HP155" s="95"/>
      <c r="HQ155" s="95"/>
      <c r="HR155" s="95"/>
      <c r="HS155" s="95"/>
      <c r="HT155" s="95"/>
      <c r="HU155" s="95"/>
      <c r="HV155" s="95"/>
      <c r="HW155" s="95"/>
      <c r="HX155" s="95"/>
      <c r="HY155" s="95"/>
      <c r="HZ155" s="95"/>
      <c r="IA155" s="95"/>
      <c r="IB155" s="95"/>
      <c r="IC155" s="95"/>
      <c r="ID155" s="95"/>
      <c r="IE155" s="95"/>
      <c r="IF155" s="95"/>
      <c r="IG155" s="95"/>
      <c r="IH155" s="95"/>
      <c r="II155" s="95"/>
      <c r="IJ155" s="95"/>
      <c r="IK155" s="95"/>
      <c r="IL155" s="95"/>
      <c r="IM155" s="95"/>
      <c r="IN155" s="95"/>
      <c r="IO155" s="95"/>
      <c r="IP155" s="95"/>
      <c r="IQ155" s="95"/>
      <c r="IR155" s="95"/>
      <c r="IS155" s="95"/>
      <c r="IT155" s="95"/>
      <c r="IU155" s="95"/>
      <c r="IV155" s="95"/>
    </row>
    <row r="156" spans="75:256" ht="15.75" thickBot="1" x14ac:dyDescent="0.3">
      <c r="BW156" s="72"/>
      <c r="BX156" s="72"/>
      <c r="BY156" s="72"/>
      <c r="BZ156" s="72"/>
      <c r="CA156" s="72"/>
      <c r="CB156" s="72"/>
      <c r="CC156" s="702" t="e">
        <f>#REF!</f>
        <v>#REF!</v>
      </c>
      <c r="CD156" s="703"/>
      <c r="CE156" s="703"/>
      <c r="CF156" s="703"/>
      <c r="CG156" s="704"/>
      <c r="GP156" s="178"/>
      <c r="GQ156" s="326"/>
      <c r="GR156" s="178"/>
      <c r="GS156" s="178"/>
      <c r="GT156" s="178"/>
      <c r="GU156" s="178"/>
      <c r="GV156" s="178"/>
      <c r="GW156" s="178"/>
      <c r="GX156" s="178"/>
      <c r="GY156" s="178"/>
      <c r="GZ156" s="178"/>
      <c r="HA156" s="178"/>
      <c r="HB156" s="84"/>
      <c r="HC156" s="612"/>
      <c r="HD156" s="95"/>
      <c r="HE156" s="280" t="s">
        <v>50</v>
      </c>
      <c r="HF156" s="95"/>
      <c r="HG156" s="95"/>
      <c r="HH156" s="95"/>
      <c r="HI156" s="95"/>
      <c r="HJ156" s="95"/>
      <c r="HK156" s="95"/>
      <c r="HL156" s="95"/>
      <c r="HM156" s="95"/>
      <c r="HN156" s="95"/>
      <c r="HO156" s="95"/>
      <c r="HP156" s="95"/>
      <c r="HQ156" s="95"/>
      <c r="HR156" s="95"/>
      <c r="HS156" s="95"/>
      <c r="HT156" s="95"/>
      <c r="HU156" s="95"/>
      <c r="HV156" s="95"/>
      <c r="HW156" s="95"/>
      <c r="HX156" s="95"/>
      <c r="HY156" s="95"/>
      <c r="HZ156" s="95"/>
      <c r="IA156" s="95"/>
      <c r="IB156" s="95"/>
      <c r="IC156" s="95"/>
      <c r="ID156" s="72"/>
      <c r="IE156" s="72"/>
      <c r="IF156" s="72"/>
      <c r="IG156" s="994" t="e">
        <f>#REF!</f>
        <v>#REF!</v>
      </c>
      <c r="IH156" s="994"/>
      <c r="II156" s="994"/>
      <c r="IJ156" s="994"/>
      <c r="IK156" s="95"/>
      <c r="IL156" s="95"/>
      <c r="IM156" s="95"/>
      <c r="IN156" s="95"/>
      <c r="IO156" s="654"/>
      <c r="IP156" s="654"/>
      <c r="IQ156" s="654"/>
      <c r="IR156" s="654"/>
      <c r="IS156" s="95"/>
      <c r="IT156" s="72"/>
      <c r="IU156" s="72"/>
      <c r="IV156" s="72"/>
    </row>
    <row r="157" spans="75:256" ht="15.75" x14ac:dyDescent="0.25">
      <c r="BW157" s="190" t="s">
        <v>675</v>
      </c>
      <c r="BX157" s="191"/>
      <c r="BY157" s="181"/>
      <c r="BZ157" s="87"/>
      <c r="CA157" s="87"/>
      <c r="CB157" s="555"/>
      <c r="CC157" s="702" t="e">
        <f>#REF!</f>
        <v>#REF!</v>
      </c>
      <c r="CD157" s="703"/>
      <c r="CE157" s="703"/>
      <c r="CF157" s="703"/>
      <c r="CG157" s="704"/>
      <c r="GP157" s="178"/>
      <c r="GQ157" s="326"/>
      <c r="GR157" s="178"/>
      <c r="GS157" s="178"/>
      <c r="GT157" s="178"/>
      <c r="GU157" s="178"/>
      <c r="GV157" s="178"/>
      <c r="GW157" s="178"/>
      <c r="GX157" s="178"/>
      <c r="GY157" s="178"/>
      <c r="GZ157" s="178"/>
      <c r="HA157" s="178"/>
      <c r="HB157" s="178"/>
      <c r="HC157" s="178"/>
      <c r="HD157" s="95"/>
      <c r="HE157" s="280"/>
      <c r="HF157" s="95"/>
      <c r="HG157" s="95"/>
      <c r="HH157" s="95"/>
      <c r="HI157" s="95"/>
      <c r="HJ157" s="95"/>
      <c r="HK157" s="95"/>
      <c r="HL157" s="95"/>
      <c r="HM157" s="95"/>
      <c r="HN157" s="95"/>
      <c r="HO157" s="95"/>
      <c r="HP157" s="95"/>
      <c r="HQ157" s="95"/>
      <c r="HR157" s="95"/>
      <c r="HS157" s="95"/>
      <c r="HT157" s="95"/>
      <c r="HU157" s="95"/>
      <c r="HV157" s="95"/>
      <c r="HW157" s="95"/>
      <c r="HX157" s="95"/>
      <c r="HY157" s="95"/>
      <c r="HZ157" s="95"/>
      <c r="IA157" s="95"/>
      <c r="IB157" s="95"/>
      <c r="IC157" s="95"/>
      <c r="ID157" s="95"/>
      <c r="IE157" s="95"/>
      <c r="IF157" s="95"/>
      <c r="IG157" s="95"/>
      <c r="IH157" s="95"/>
      <c r="II157" s="95"/>
      <c r="IJ157" s="95"/>
      <c r="IK157" s="95"/>
      <c r="IL157" s="95"/>
      <c r="IM157" s="95"/>
      <c r="IN157" s="95"/>
      <c r="IO157" s="95"/>
      <c r="IP157" s="95"/>
      <c r="IQ157" s="95"/>
      <c r="IR157" s="95"/>
      <c r="IS157" s="95"/>
      <c r="IT157" s="95"/>
      <c r="IU157" s="95"/>
      <c r="IV157" s="95"/>
    </row>
    <row r="158" spans="75:256" ht="16.5" thickBot="1" x14ac:dyDescent="0.3">
      <c r="BW158" s="183" t="s">
        <v>676</v>
      </c>
      <c r="BX158" s="180"/>
      <c r="BY158" s="508" t="e">
        <f>#REF!</f>
        <v>#REF!</v>
      </c>
      <c r="BZ158" s="508" t="e">
        <f>#REF!</f>
        <v>#REF!</v>
      </c>
      <c r="CA158" s="508" t="e">
        <f>#REF!</f>
        <v>#REF!</v>
      </c>
      <c r="CB158" s="555"/>
      <c r="CC158" s="702" t="e">
        <f>#REF!</f>
        <v>#REF!</v>
      </c>
      <c r="CD158" s="703"/>
      <c r="CE158" s="703"/>
      <c r="CF158" s="703"/>
      <c r="CG158" s="704"/>
      <c r="GP158" s="178"/>
      <c r="GQ158" s="326"/>
      <c r="GR158" s="178"/>
      <c r="GS158" s="178"/>
      <c r="GT158" s="178"/>
      <c r="GU158" s="178"/>
      <c r="GV158" s="178"/>
      <c r="GW158" s="178"/>
      <c r="GX158" s="178"/>
      <c r="GY158" s="178"/>
      <c r="GZ158" s="178"/>
      <c r="HA158" s="178"/>
      <c r="HB158" s="178"/>
      <c r="HC158" s="178"/>
      <c r="HD158" s="95"/>
      <c r="HE158" s="281" t="s">
        <v>430</v>
      </c>
      <c r="HF158" s="654"/>
      <c r="HG158" s="654"/>
      <c r="HH158" s="654"/>
      <c r="HI158" s="654"/>
      <c r="HJ158" s="654"/>
      <c r="HK158" s="654"/>
      <c r="HL158" s="654"/>
      <c r="HM158" s="654"/>
      <c r="HN158" s="654"/>
      <c r="HO158" s="654"/>
      <c r="HP158" s="84"/>
      <c r="HQ158" s="982" t="e">
        <f>#REF!</f>
        <v>#REF!</v>
      </c>
      <c r="HR158" s="982"/>
      <c r="HS158" s="982"/>
      <c r="HT158" s="982"/>
      <c r="HU158" s="982"/>
      <c r="HV158" s="982"/>
      <c r="HW158" s="982"/>
      <c r="HX158" s="982"/>
      <c r="HY158" s="654" t="s">
        <v>431</v>
      </c>
      <c r="HZ158" s="654"/>
      <c r="IA158" s="654"/>
      <c r="IB158" s="654"/>
      <c r="IC158" s="654"/>
      <c r="ID158" s="654"/>
      <c r="IE158" s="654"/>
      <c r="IF158" s="654"/>
      <c r="IG158" s="654"/>
      <c r="IH158" s="654"/>
      <c r="II158" s="654"/>
      <c r="IJ158" s="982" t="e">
        <f>#REF!</f>
        <v>#REF!</v>
      </c>
      <c r="IK158" s="982"/>
      <c r="IL158" s="982"/>
      <c r="IM158" s="982"/>
      <c r="IN158" s="982"/>
      <c r="IO158" s="982"/>
      <c r="IP158" s="982"/>
      <c r="IQ158" s="982"/>
      <c r="IR158" s="982"/>
      <c r="IS158" s="982"/>
      <c r="IT158" s="982"/>
      <c r="IU158" s="982"/>
      <c r="IV158" s="982"/>
    </row>
    <row r="159" spans="75:256" ht="15" x14ac:dyDescent="0.25">
      <c r="BW159" s="183" t="s">
        <v>229</v>
      </c>
      <c r="BX159" s="180"/>
      <c r="BY159" s="508" t="e">
        <f>#REF!</f>
        <v>#REF!</v>
      </c>
      <c r="BZ159" s="508" t="e">
        <f>#REF!</f>
        <v>#REF!</v>
      </c>
      <c r="CA159" s="508" t="e">
        <f>#REF!</f>
        <v>#REF!</v>
      </c>
      <c r="CB159" s="555"/>
      <c r="CC159" s="702" t="e">
        <f>#REF!</f>
        <v>#REF!</v>
      </c>
      <c r="CD159" s="703"/>
      <c r="CE159" s="703"/>
      <c r="CF159" s="703"/>
      <c r="CG159" s="704"/>
      <c r="GP159" s="178"/>
      <c r="GQ159" s="178"/>
      <c r="GR159" s="178"/>
      <c r="GS159" s="178"/>
      <c r="GT159" s="178"/>
      <c r="GU159" s="178"/>
      <c r="GV159" s="178"/>
      <c r="GW159" s="178"/>
      <c r="GX159" s="178"/>
      <c r="GY159" s="178"/>
      <c r="GZ159" s="178"/>
      <c r="HA159" s="178"/>
      <c r="HB159" s="178"/>
      <c r="HC159" s="178"/>
      <c r="HD159" s="95"/>
      <c r="HE159" s="280"/>
      <c r="HF159" s="95"/>
      <c r="HG159" s="95"/>
      <c r="HH159" s="95"/>
      <c r="HI159" s="95"/>
      <c r="HJ159" s="95"/>
      <c r="HK159" s="95"/>
      <c r="HL159" s="95"/>
      <c r="HM159" s="95"/>
      <c r="HN159" s="95"/>
      <c r="HO159" s="95"/>
      <c r="HP159" s="95"/>
      <c r="HQ159" s="95"/>
      <c r="HR159" s="95"/>
      <c r="HS159" s="95"/>
      <c r="HT159" s="95"/>
      <c r="HU159" s="95"/>
      <c r="HV159" s="95"/>
      <c r="HW159" s="95"/>
      <c r="HX159" s="95"/>
      <c r="HY159" s="95"/>
      <c r="HZ159" s="95"/>
      <c r="IA159" s="95"/>
      <c r="IB159" s="95"/>
      <c r="IC159" s="95"/>
      <c r="ID159" s="95"/>
      <c r="IE159" s="95"/>
      <c r="IF159" s="95"/>
      <c r="IG159" s="95"/>
      <c r="IH159" s="95"/>
      <c r="II159" s="95"/>
      <c r="IJ159" s="95"/>
      <c r="IK159" s="95"/>
      <c r="IL159" s="95"/>
      <c r="IM159" s="95"/>
      <c r="IN159" s="95"/>
      <c r="IO159" s="95"/>
      <c r="IP159" s="95"/>
      <c r="IQ159" s="95"/>
      <c r="IR159" s="95"/>
      <c r="IS159" s="95"/>
      <c r="IT159" s="95"/>
      <c r="IU159" s="95"/>
      <c r="IV159" s="95"/>
    </row>
    <row r="160" spans="75:256" ht="15.75" thickBot="1" x14ac:dyDescent="0.3">
      <c r="BW160" s="183" t="s">
        <v>230</v>
      </c>
      <c r="BX160" s="180"/>
      <c r="BY160" s="508" t="e">
        <f>#REF!</f>
        <v>#REF!</v>
      </c>
      <c r="BZ160" s="508" t="e">
        <f>#REF!</f>
        <v>#REF!</v>
      </c>
      <c r="CA160" s="508" t="e">
        <f>#REF!</f>
        <v>#REF!</v>
      </c>
      <c r="CB160" s="555"/>
      <c r="CC160" s="702" t="e">
        <f>#REF!</f>
        <v>#REF!</v>
      </c>
      <c r="CD160" s="703"/>
      <c r="CE160" s="703"/>
      <c r="CF160" s="703"/>
      <c r="CG160" s="704"/>
      <c r="GP160" s="606"/>
      <c r="GQ160" s="611"/>
      <c r="GR160" s="611"/>
      <c r="GS160" s="611"/>
      <c r="GT160" s="611"/>
      <c r="GU160" s="611"/>
      <c r="GV160" s="611"/>
      <c r="GW160" s="611"/>
      <c r="GX160" s="611"/>
      <c r="GY160" s="611"/>
      <c r="GZ160" s="611"/>
      <c r="HA160" s="611"/>
      <c r="HB160" s="178"/>
      <c r="HC160" s="178"/>
      <c r="HD160" s="95"/>
      <c r="HE160" s="282" t="s">
        <v>432</v>
      </c>
      <c r="HF160" s="654"/>
      <c r="HG160" s="654"/>
      <c r="HH160" s="654"/>
      <c r="HI160" s="654"/>
      <c r="HJ160" s="654"/>
      <c r="HK160" s="654"/>
      <c r="HL160" s="654"/>
      <c r="HM160" s="654"/>
      <c r="HN160" s="654"/>
      <c r="HO160" s="654"/>
      <c r="HP160" s="654"/>
      <c r="HQ160" s="654"/>
      <c r="HR160" s="654"/>
      <c r="HS160" s="654"/>
      <c r="HT160" s="654"/>
      <c r="HU160" s="654"/>
      <c r="HV160" s="654"/>
      <c r="HW160" s="654"/>
      <c r="HX160" s="654"/>
      <c r="HY160" s="654"/>
      <c r="HZ160" s="654"/>
      <c r="IA160" s="654"/>
      <c r="IB160" s="654"/>
      <c r="IC160" s="654"/>
      <c r="ID160" s="72"/>
      <c r="IE160" s="72"/>
      <c r="IF160" s="72"/>
      <c r="IG160" s="994" t="e">
        <f>#REF!</f>
        <v>#REF!</v>
      </c>
      <c r="IH160" s="994"/>
      <c r="II160" s="994"/>
      <c r="IJ160" s="994"/>
      <c r="IK160" s="677"/>
      <c r="IL160" s="95"/>
      <c r="IM160" s="95"/>
      <c r="IN160" s="95"/>
      <c r="IO160" s="95"/>
      <c r="IP160" s="72"/>
      <c r="IQ160" s="72"/>
      <c r="IR160" s="72"/>
      <c r="IS160" s="72"/>
      <c r="IT160" s="72"/>
      <c r="IU160" s="95"/>
      <c r="IV160" s="95"/>
    </row>
    <row r="161" spans="75:256" ht="15" x14ac:dyDescent="0.25">
      <c r="BW161" s="295" t="s">
        <v>723</v>
      </c>
      <c r="BX161" s="97" t="e">
        <f>IF(BY161=0,0,SUM(BY158:BY160)/(BZ17+CA17+BY81+BZ89+CA89+BZ113+CA113+BZ155+CA155))</f>
        <v>#REF!</v>
      </c>
      <c r="BY161" s="201" t="e">
        <f>SUM(BY158:BY160)</f>
        <v>#REF!</v>
      </c>
      <c r="BZ161" s="201" t="e">
        <f>SUM(BZ158:BZ160)</f>
        <v>#REF!</v>
      </c>
      <c r="CA161" s="201" t="e">
        <f>SUM(CA158:CA160)</f>
        <v>#REF!</v>
      </c>
      <c r="CB161" s="97" t="e">
        <f>IF(BY161=0,0,SUM(BZ158:CA160)/(BZ170+CA170-SUM(BZ158:CA160)))</f>
        <v>#REF!</v>
      </c>
      <c r="CC161" s="702" t="e">
        <f>#REF!</f>
        <v>#REF!</v>
      </c>
      <c r="CD161" s="703"/>
      <c r="CE161" s="703"/>
      <c r="CF161" s="703"/>
      <c r="CG161" s="704"/>
      <c r="GP161" s="178"/>
      <c r="GQ161" s="178"/>
      <c r="GR161" s="178"/>
      <c r="GS161" s="178"/>
      <c r="GT161" s="178"/>
      <c r="GU161" s="178"/>
      <c r="GV161" s="178"/>
      <c r="GW161" s="178"/>
      <c r="GX161" s="178"/>
      <c r="GY161" s="178"/>
      <c r="GZ161" s="178"/>
      <c r="HA161" s="178"/>
      <c r="HB161" s="178"/>
      <c r="HC161" s="178"/>
      <c r="HD161" s="95"/>
      <c r="HE161" s="280"/>
      <c r="HF161" s="95"/>
      <c r="HG161" s="95"/>
      <c r="HH161" s="95"/>
      <c r="HI161" s="95"/>
      <c r="HJ161" s="95"/>
      <c r="HK161" s="95"/>
      <c r="HL161" s="95"/>
      <c r="HM161" s="95"/>
      <c r="HN161" s="95"/>
      <c r="HO161" s="95"/>
      <c r="HP161" s="95"/>
      <c r="HQ161" s="95"/>
      <c r="HR161" s="95"/>
      <c r="HS161" s="95"/>
      <c r="HT161" s="95"/>
      <c r="HU161" s="95"/>
      <c r="HV161" s="95"/>
      <c r="HW161" s="95"/>
      <c r="HX161" s="95"/>
      <c r="HY161" s="95"/>
      <c r="HZ161" s="95"/>
      <c r="IA161" s="95"/>
      <c r="IB161" s="95"/>
      <c r="IC161" s="95"/>
      <c r="ID161" s="95"/>
      <c r="IE161" s="95"/>
      <c r="IF161" s="95"/>
      <c r="IG161" s="95"/>
      <c r="IH161" s="95"/>
      <c r="II161" s="95"/>
      <c r="IJ161" s="95"/>
      <c r="IK161" s="95"/>
      <c r="IL161" s="95"/>
      <c r="IM161" s="95"/>
      <c r="IN161" s="95"/>
      <c r="IO161" s="95"/>
      <c r="IP161" s="95"/>
      <c r="IQ161" s="95"/>
      <c r="IR161" s="95"/>
      <c r="IS161" s="95"/>
      <c r="IT161" s="95"/>
      <c r="IU161" s="95"/>
      <c r="IV161" s="95"/>
    </row>
    <row r="162" spans="75:256" ht="15.75" thickBot="1" x14ac:dyDescent="0.3">
      <c r="BW162" s="190"/>
      <c r="BX162" s="300"/>
      <c r="BY162" s="211"/>
      <c r="BZ162" s="211"/>
      <c r="CA162" s="211"/>
      <c r="CB162" s="555"/>
      <c r="CC162" s="702" t="e">
        <f>#REF!</f>
        <v>#REF!</v>
      </c>
      <c r="CD162" s="703"/>
      <c r="CE162" s="703"/>
      <c r="CF162" s="703"/>
      <c r="CG162" s="704"/>
      <c r="GP162" s="178"/>
      <c r="GQ162" s="630"/>
      <c r="GR162" s="630"/>
      <c r="GS162" s="630"/>
      <c r="GT162" s="630"/>
      <c r="GU162" s="630"/>
      <c r="GV162" s="630"/>
      <c r="GW162" s="630"/>
      <c r="GX162" s="630"/>
      <c r="GY162" s="630"/>
      <c r="GZ162" s="630"/>
      <c r="HA162" s="630"/>
      <c r="HB162" s="611"/>
      <c r="HC162" s="611"/>
      <c r="HD162" s="95"/>
      <c r="HE162" s="282" t="s">
        <v>433</v>
      </c>
      <c r="HF162" s="654"/>
      <c r="HG162" s="654"/>
      <c r="HH162" s="654"/>
      <c r="HI162" s="654"/>
      <c r="HJ162" s="654"/>
      <c r="HK162" s="654"/>
      <c r="HL162" s="654"/>
      <c r="HM162" s="654"/>
      <c r="HN162" s="654"/>
      <c r="HO162" s="654"/>
      <c r="HP162" s="654"/>
      <c r="HQ162" s="654"/>
      <c r="HR162" s="654"/>
      <c r="HS162" s="654"/>
      <c r="HT162" s="654"/>
      <c r="HU162" s="654"/>
      <c r="HV162" s="654"/>
      <c r="HW162" s="654"/>
      <c r="HX162" s="654"/>
      <c r="HY162" s="654"/>
      <c r="HZ162" s="654"/>
      <c r="IA162" s="654"/>
      <c r="IB162" s="654"/>
      <c r="IC162" s="654"/>
      <c r="ID162" s="654"/>
      <c r="IE162" s="654"/>
      <c r="IF162" s="654"/>
      <c r="IG162" s="654"/>
      <c r="IH162" s="654"/>
      <c r="II162" s="654"/>
      <c r="IJ162" s="654"/>
      <c r="IK162" s="654"/>
      <c r="IL162" s="654"/>
      <c r="IM162" s="72"/>
      <c r="IN162" s="72"/>
      <c r="IO162" s="72"/>
      <c r="IP162" s="72"/>
      <c r="IQ162" s="994" t="e">
        <f>#REF!</f>
        <v>#REF!</v>
      </c>
      <c r="IR162" s="994"/>
      <c r="IS162" s="994"/>
      <c r="IT162" s="994"/>
      <c r="IU162" s="95"/>
      <c r="IV162" s="95"/>
    </row>
    <row r="163" spans="75:256" ht="15.75" thickBot="1" x14ac:dyDescent="0.3">
      <c r="BW163" s="190" t="s">
        <v>256</v>
      </c>
      <c r="BX163" s="191"/>
      <c r="BY163" s="181"/>
      <c r="BZ163" s="87"/>
      <c r="CA163" s="87"/>
      <c r="CB163" s="555"/>
      <c r="CC163" s="702" t="e">
        <f>#REF!</f>
        <v>#REF!</v>
      </c>
      <c r="CD163" s="703"/>
      <c r="CE163" s="703"/>
      <c r="CF163" s="703"/>
      <c r="CG163" s="704"/>
      <c r="GP163" s="178"/>
      <c r="GQ163" s="630"/>
      <c r="GR163" s="630"/>
      <c r="GS163" s="630"/>
      <c r="GT163" s="630"/>
      <c r="GU163" s="630"/>
      <c r="GV163" s="630"/>
      <c r="GW163" s="630"/>
      <c r="GX163" s="630"/>
      <c r="GY163" s="630"/>
      <c r="GZ163" s="630"/>
      <c r="HA163" s="630"/>
      <c r="HB163" s="178"/>
      <c r="HC163" s="178"/>
      <c r="HD163" s="95"/>
      <c r="HE163" s="95"/>
      <c r="HF163" s="95"/>
      <c r="HG163" s="95"/>
      <c r="HH163" s="95"/>
      <c r="HI163" s="95"/>
      <c r="HJ163" s="95"/>
      <c r="HK163" s="95"/>
      <c r="HL163" s="95"/>
      <c r="HM163" s="95"/>
      <c r="HN163" s="95"/>
      <c r="HO163" s="95"/>
      <c r="HP163" s="95"/>
      <c r="HQ163" s="95"/>
      <c r="HR163" s="95"/>
      <c r="HS163" s="95"/>
      <c r="HT163" s="95"/>
      <c r="HU163" s="95"/>
      <c r="HV163" s="95"/>
      <c r="HW163" s="95"/>
      <c r="HX163" s="95"/>
      <c r="HY163" s="95"/>
      <c r="HZ163" s="95"/>
      <c r="IA163" s="95"/>
      <c r="IB163" s="95"/>
      <c r="IC163" s="95"/>
      <c r="ID163" s="95"/>
      <c r="IE163" s="95"/>
      <c r="IF163" s="95"/>
      <c r="IG163" s="95"/>
      <c r="IH163" s="95"/>
      <c r="II163" s="95"/>
      <c r="IJ163" s="95"/>
      <c r="IK163" s="95"/>
      <c r="IL163" s="95"/>
      <c r="IM163" s="95"/>
      <c r="IN163" s="95"/>
      <c r="IO163" s="95"/>
      <c r="IP163" s="95"/>
      <c r="IQ163" s="95"/>
      <c r="IR163" s="95"/>
      <c r="IS163" s="95"/>
      <c r="IT163" s="95"/>
      <c r="IU163" s="95"/>
      <c r="IV163" s="95"/>
    </row>
    <row r="164" spans="75:256" ht="15" customHeight="1" thickBot="1" x14ac:dyDescent="0.3">
      <c r="BW164" s="183" t="s">
        <v>257</v>
      </c>
      <c r="BX164" s="180"/>
      <c r="BY164" s="508" t="e">
        <f>#REF!</f>
        <v>#REF!</v>
      </c>
      <c r="BZ164" s="197"/>
      <c r="CA164" s="194"/>
      <c r="CB164" s="555"/>
      <c r="CC164" s="702" t="e">
        <f>#REF!</f>
        <v>#REF!</v>
      </c>
      <c r="CD164" s="703"/>
      <c r="CE164" s="703"/>
      <c r="CF164" s="703"/>
      <c r="CG164" s="704"/>
      <c r="GP164" s="178"/>
      <c r="GQ164" s="178"/>
      <c r="GR164" s="178"/>
      <c r="GS164" s="178"/>
      <c r="GT164" s="178"/>
      <c r="GU164" s="178"/>
      <c r="GV164" s="178"/>
      <c r="GW164" s="178"/>
      <c r="GX164" s="178"/>
      <c r="GY164" s="178"/>
      <c r="GZ164" s="178"/>
      <c r="HA164" s="178"/>
      <c r="HB164" s="630"/>
      <c r="HC164" s="630"/>
      <c r="HD164" s="269" t="s">
        <v>409</v>
      </c>
      <c r="HE164" s="979" t="s">
        <v>699</v>
      </c>
      <c r="HF164" s="980"/>
      <c r="HG164" s="980"/>
      <c r="HH164" s="980"/>
      <c r="HI164" s="980"/>
      <c r="HJ164" s="980"/>
      <c r="HK164" s="980"/>
      <c r="HL164" s="980"/>
      <c r="HM164" s="980"/>
      <c r="HN164" s="980"/>
      <c r="HO164" s="980"/>
      <c r="HP164" s="980"/>
      <c r="HQ164" s="980"/>
      <c r="HR164" s="980"/>
      <c r="HS164" s="980"/>
      <c r="HT164" s="980"/>
      <c r="HU164" s="980"/>
      <c r="HV164" s="980"/>
      <c r="HW164" s="980"/>
      <c r="HX164" s="980"/>
      <c r="HY164" s="980"/>
      <c r="HZ164" s="980"/>
      <c r="IA164" s="980"/>
      <c r="IB164" s="980"/>
      <c r="IC164" s="980"/>
      <c r="ID164" s="980"/>
      <c r="IE164" s="980"/>
      <c r="IF164" s="980"/>
      <c r="IG164" s="980"/>
      <c r="IH164" s="980"/>
      <c r="II164" s="980"/>
      <c r="IJ164" s="980"/>
      <c r="IK164" s="980"/>
      <c r="IL164" s="980"/>
      <c r="IM164" s="980"/>
      <c r="IN164" s="980"/>
      <c r="IO164" s="980"/>
      <c r="IP164" s="980"/>
      <c r="IQ164" s="980"/>
      <c r="IR164" s="980"/>
      <c r="IS164" s="980"/>
      <c r="IT164" s="980"/>
      <c r="IU164" s="980"/>
      <c r="IV164" s="981"/>
    </row>
    <row r="165" spans="75:256" ht="15" x14ac:dyDescent="0.25">
      <c r="BW165" s="183" t="s">
        <v>258</v>
      </c>
      <c r="BX165" s="180"/>
      <c r="BY165" s="508" t="e">
        <f>#REF!</f>
        <v>#REF!</v>
      </c>
      <c r="BZ165" s="202"/>
      <c r="CA165" s="198"/>
      <c r="CB165" s="555"/>
      <c r="CC165" s="702" t="e">
        <f>#REF!</f>
        <v>#REF!</v>
      </c>
      <c r="CD165" s="703"/>
      <c r="CE165" s="703"/>
      <c r="CF165" s="703"/>
      <c r="CG165" s="704"/>
      <c r="GP165" s="178"/>
      <c r="GQ165" s="607"/>
      <c r="GR165" s="608"/>
      <c r="GS165" s="608"/>
      <c r="GT165" s="608"/>
      <c r="GU165" s="608"/>
      <c r="GV165" s="608"/>
      <c r="GW165" s="608"/>
      <c r="GX165" s="608"/>
      <c r="GY165" s="608"/>
      <c r="GZ165" s="608"/>
      <c r="HA165" s="608"/>
      <c r="HB165" s="630"/>
      <c r="HC165" s="630"/>
      <c r="HD165" s="95"/>
      <c r="HE165" s="95"/>
      <c r="HF165" s="95"/>
      <c r="HG165" s="95"/>
      <c r="HH165" s="95"/>
      <c r="HI165" s="95"/>
      <c r="HJ165" s="95"/>
      <c r="HK165" s="95"/>
      <c r="HL165" s="95"/>
      <c r="HM165" s="95"/>
      <c r="HN165" s="95"/>
      <c r="HO165" s="95"/>
      <c r="HP165" s="95"/>
      <c r="HQ165" s="95"/>
      <c r="HR165" s="95"/>
      <c r="HS165" s="95"/>
      <c r="HT165" s="95"/>
      <c r="HU165" s="95"/>
      <c r="HV165" s="95"/>
      <c r="HW165" s="95"/>
      <c r="HX165" s="95"/>
      <c r="HY165" s="95"/>
      <c r="HZ165" s="95"/>
      <c r="IA165" s="95"/>
      <c r="IB165" s="95"/>
      <c r="IC165" s="95"/>
      <c r="ID165" s="95"/>
      <c r="IE165" s="95"/>
      <c r="IF165" s="95"/>
      <c r="IG165" s="95"/>
      <c r="IH165" s="95"/>
      <c r="II165" s="95"/>
      <c r="IJ165" s="95"/>
      <c r="IK165" s="95"/>
      <c r="IL165" s="95"/>
      <c r="IM165" s="95"/>
      <c r="IN165" s="95"/>
      <c r="IO165" s="95"/>
      <c r="IP165" s="95"/>
      <c r="IQ165" s="95"/>
      <c r="IR165" s="95"/>
      <c r="IS165" s="95"/>
      <c r="IT165" s="95"/>
      <c r="IU165" s="95"/>
      <c r="IV165" s="95"/>
    </row>
    <row r="166" spans="75:256" ht="15" x14ac:dyDescent="0.25">
      <c r="BW166" s="183" t="s">
        <v>259</v>
      </c>
      <c r="BX166" s="180"/>
      <c r="BY166" s="508" t="e">
        <f>#REF!</f>
        <v>#REF!</v>
      </c>
      <c r="BZ166" s="202"/>
      <c r="CA166" s="198"/>
      <c r="CB166" s="555"/>
      <c r="CC166" s="702" t="e">
        <f>#REF!</f>
        <v>#REF!</v>
      </c>
      <c r="CD166" s="703"/>
      <c r="CE166" s="703"/>
      <c r="CF166" s="703"/>
      <c r="CG166" s="704"/>
      <c r="GP166" s="178"/>
      <c r="GQ166" s="178"/>
      <c r="GR166" s="608"/>
      <c r="GS166" s="608"/>
      <c r="GT166" s="608"/>
      <c r="GU166" s="608"/>
      <c r="GV166" s="608"/>
      <c r="GW166" s="608"/>
      <c r="GX166" s="608"/>
      <c r="GY166" s="608"/>
      <c r="GZ166" s="608"/>
      <c r="HA166" s="608"/>
      <c r="HB166" s="178"/>
      <c r="HC166" s="178"/>
      <c r="HD166" s="95"/>
      <c r="HE166" s="993" t="s">
        <v>51</v>
      </c>
      <c r="HF166" s="993"/>
      <c r="HG166" s="993"/>
      <c r="HH166" s="993"/>
      <c r="HI166" s="993"/>
      <c r="HJ166" s="993"/>
      <c r="HK166" s="993"/>
      <c r="HL166" s="993"/>
      <c r="HM166" s="993"/>
      <c r="HN166" s="993"/>
      <c r="HO166" s="993"/>
      <c r="HP166" s="993"/>
      <c r="HQ166" s="993"/>
      <c r="HR166" s="993"/>
      <c r="HS166" s="993"/>
      <c r="HT166" s="993"/>
      <c r="HU166" s="993"/>
      <c r="HV166" s="993"/>
      <c r="HW166" s="993"/>
      <c r="HX166" s="993"/>
      <c r="HY166" s="993"/>
      <c r="HZ166" s="993"/>
      <c r="IA166" s="993"/>
      <c r="IB166" s="993"/>
      <c r="IC166" s="993"/>
      <c r="ID166" s="993"/>
      <c r="IE166" s="993"/>
      <c r="IF166" s="993"/>
      <c r="IG166" s="993"/>
      <c r="IH166" s="993"/>
      <c r="II166" s="993"/>
      <c r="IJ166" s="993"/>
      <c r="IK166" s="993"/>
      <c r="IL166" s="993"/>
      <c r="IM166" s="993"/>
      <c r="IN166" s="993"/>
      <c r="IO166" s="993"/>
      <c r="IP166" s="993"/>
      <c r="IQ166" s="993"/>
      <c r="IR166" s="993"/>
      <c r="IS166" s="993"/>
      <c r="IT166" s="993"/>
      <c r="IU166" s="993"/>
      <c r="IV166" s="993"/>
    </row>
    <row r="167" spans="75:256" ht="15.75" customHeight="1" x14ac:dyDescent="0.25">
      <c r="BW167" s="183" t="s">
        <v>260</v>
      </c>
      <c r="BX167" s="180"/>
      <c r="BY167" s="508" t="e">
        <f>#REF!</f>
        <v>#REF!</v>
      </c>
      <c r="BZ167" s="202"/>
      <c r="CA167" s="198"/>
      <c r="CB167" s="555"/>
      <c r="CC167" s="702" t="e">
        <f>#REF!</f>
        <v>#REF!</v>
      </c>
      <c r="CD167" s="703"/>
      <c r="CE167" s="703"/>
      <c r="CF167" s="703"/>
      <c r="CG167" s="704"/>
      <c r="GP167" s="178"/>
      <c r="GQ167" s="178"/>
      <c r="GR167" s="178"/>
      <c r="GS167" s="178"/>
      <c r="GT167" s="178"/>
      <c r="GU167" s="178"/>
      <c r="GV167" s="178"/>
      <c r="GW167" s="178"/>
      <c r="GX167" s="178"/>
      <c r="GY167" s="178"/>
      <c r="GZ167" s="178"/>
      <c r="HA167" s="178"/>
      <c r="HB167" s="608"/>
      <c r="HC167" s="608"/>
      <c r="HD167" s="95"/>
      <c r="HE167" s="993"/>
      <c r="HF167" s="993"/>
      <c r="HG167" s="993"/>
      <c r="HH167" s="993"/>
      <c r="HI167" s="993"/>
      <c r="HJ167" s="993"/>
      <c r="HK167" s="993"/>
      <c r="HL167" s="993"/>
      <c r="HM167" s="993"/>
      <c r="HN167" s="993"/>
      <c r="HO167" s="993"/>
      <c r="HP167" s="993"/>
      <c r="HQ167" s="993"/>
      <c r="HR167" s="993"/>
      <c r="HS167" s="993"/>
      <c r="HT167" s="993"/>
      <c r="HU167" s="993"/>
      <c r="HV167" s="993"/>
      <c r="HW167" s="993"/>
      <c r="HX167" s="993"/>
      <c r="HY167" s="993"/>
      <c r="HZ167" s="993"/>
      <c r="IA167" s="993"/>
      <c r="IB167" s="993"/>
      <c r="IC167" s="993"/>
      <c r="ID167" s="993"/>
      <c r="IE167" s="993"/>
      <c r="IF167" s="993"/>
      <c r="IG167" s="993"/>
      <c r="IH167" s="993"/>
      <c r="II167" s="993"/>
      <c r="IJ167" s="993"/>
      <c r="IK167" s="993"/>
      <c r="IL167" s="993"/>
      <c r="IM167" s="993"/>
      <c r="IN167" s="993"/>
      <c r="IO167" s="993"/>
      <c r="IP167" s="993"/>
      <c r="IQ167" s="993"/>
      <c r="IR167" s="993"/>
      <c r="IS167" s="993"/>
      <c r="IT167" s="993"/>
      <c r="IU167" s="993"/>
      <c r="IV167" s="993"/>
    </row>
    <row r="168" spans="75:256" ht="15.75" thickBot="1" x14ac:dyDescent="0.3">
      <c r="BW168" s="190" t="s">
        <v>261</v>
      </c>
      <c r="BX168" s="191"/>
      <c r="BY168" s="201" t="e">
        <f>SUM(BY164:BY167)</f>
        <v>#REF!</v>
      </c>
      <c r="BZ168" s="201">
        <f>SUM(BZ164:BZ167)</f>
        <v>0</v>
      </c>
      <c r="CA168" s="201">
        <f>SUM(CA164:CA167)</f>
        <v>0</v>
      </c>
      <c r="CB168" s="555"/>
      <c r="CC168" s="702" t="e">
        <f>#REF!</f>
        <v>#REF!</v>
      </c>
      <c r="CD168" s="703"/>
      <c r="CE168" s="703"/>
      <c r="CF168" s="703"/>
      <c r="CG168" s="704"/>
      <c r="GP168" s="178"/>
      <c r="GQ168" s="607"/>
      <c r="GR168" s="608"/>
      <c r="GS168" s="608"/>
      <c r="GT168" s="608"/>
      <c r="GU168" s="608"/>
      <c r="GV168" s="608"/>
      <c r="GW168" s="608"/>
      <c r="GX168" s="608"/>
      <c r="GY168" s="608"/>
      <c r="GZ168" s="608"/>
      <c r="HA168" s="608"/>
      <c r="HB168" s="608"/>
      <c r="HC168" s="608"/>
      <c r="HD168" s="95"/>
      <c r="HE168" s="95"/>
      <c r="HF168" s="95"/>
      <c r="HG168" s="95"/>
      <c r="HH168" s="95"/>
      <c r="HI168" s="95"/>
      <c r="HJ168" s="95"/>
      <c r="HK168" s="95"/>
      <c r="HL168" s="95"/>
      <c r="HM168" s="95"/>
      <c r="HN168" s="95"/>
      <c r="HO168" s="95"/>
      <c r="HP168" s="95"/>
      <c r="HQ168" s="95"/>
      <c r="HR168" s="95"/>
      <c r="HS168" s="95"/>
      <c r="HT168" s="95"/>
      <c r="HU168" s="95"/>
      <c r="HV168" s="95"/>
      <c r="HW168" s="95"/>
      <c r="HX168" s="95"/>
      <c r="HY168" s="95"/>
      <c r="HZ168" s="95"/>
      <c r="IA168" s="95"/>
      <c r="IB168" s="95"/>
      <c r="IC168" s="95"/>
      <c r="ID168" s="95"/>
      <c r="IE168" s="95"/>
      <c r="IF168" s="95"/>
      <c r="IG168" s="95"/>
      <c r="IH168" s="95"/>
      <c r="II168" s="95"/>
      <c r="IJ168" s="95"/>
      <c r="IK168" s="95"/>
      <c r="IL168" s="95"/>
      <c r="IM168" s="95"/>
      <c r="IN168" s="95"/>
      <c r="IO168" s="95"/>
      <c r="IP168" s="95"/>
      <c r="IQ168" s="95"/>
      <c r="IR168" s="95"/>
      <c r="IS168" s="95"/>
      <c r="IT168" s="95"/>
      <c r="IU168" s="95"/>
      <c r="IV168" s="95"/>
    </row>
    <row r="169" spans="75:256" ht="15.75" thickBot="1" x14ac:dyDescent="0.3">
      <c r="BW169" s="190"/>
      <c r="BX169" s="191"/>
      <c r="BY169" s="220"/>
      <c r="BZ169" s="221"/>
      <c r="CA169" s="221"/>
      <c r="CB169" s="555"/>
      <c r="CC169" s="702" t="e">
        <f>#REF!</f>
        <v>#REF!</v>
      </c>
      <c r="CD169" s="703"/>
      <c r="CE169" s="703"/>
      <c r="CF169" s="703"/>
      <c r="CG169" s="704"/>
      <c r="GP169" s="178"/>
      <c r="GQ169" s="178"/>
      <c r="GR169" s="608"/>
      <c r="GS169" s="608"/>
      <c r="GT169" s="608"/>
      <c r="GU169" s="608"/>
      <c r="GV169" s="608"/>
      <c r="GW169" s="608"/>
      <c r="GX169" s="608"/>
      <c r="GY169" s="608"/>
      <c r="GZ169" s="608"/>
      <c r="HA169" s="608"/>
      <c r="HB169" s="178"/>
      <c r="HC169" s="178"/>
      <c r="HD169" s="95"/>
      <c r="HE169" s="507" t="e">
        <f>#REF!</f>
        <v>#REF!</v>
      </c>
      <c r="HF169" s="992" t="s">
        <v>435</v>
      </c>
      <c r="HG169" s="992"/>
      <c r="HH169" s="992"/>
      <c r="HI169" s="992"/>
      <c r="HJ169" s="992"/>
      <c r="HK169" s="992"/>
      <c r="HL169" s="992"/>
      <c r="HM169" s="992"/>
      <c r="HN169" s="992"/>
      <c r="HO169" s="992"/>
      <c r="HP169" s="992"/>
      <c r="HQ169" s="992"/>
      <c r="HR169" s="992"/>
      <c r="HS169" s="992"/>
      <c r="HT169" s="992"/>
      <c r="HU169" s="992"/>
      <c r="HV169" s="992"/>
      <c r="HW169" s="992"/>
      <c r="HX169" s="992"/>
      <c r="HY169" s="992"/>
      <c r="HZ169" s="992"/>
      <c r="IA169" s="992"/>
      <c r="IB169" s="992"/>
      <c r="IC169" s="992"/>
      <c r="ID169" s="992"/>
      <c r="IE169" s="992"/>
      <c r="IF169" s="992"/>
      <c r="IG169" s="992"/>
      <c r="IH169" s="992"/>
      <c r="II169" s="992"/>
      <c r="IJ169" s="992"/>
      <c r="IK169" s="992"/>
      <c r="IL169" s="992"/>
      <c r="IM169" s="992"/>
      <c r="IN169" s="992"/>
      <c r="IO169" s="992"/>
      <c r="IP169" s="992"/>
      <c r="IQ169" s="992"/>
      <c r="IR169" s="992"/>
      <c r="IS169" s="992"/>
      <c r="IT169" s="992"/>
      <c r="IU169" s="992"/>
      <c r="IV169" s="992"/>
    </row>
    <row r="170" spans="75:256" ht="15.75" customHeight="1" x14ac:dyDescent="0.25">
      <c r="BW170" s="208" t="s">
        <v>679</v>
      </c>
      <c r="BX170" s="191"/>
      <c r="BY170" s="204" t="e">
        <f>SUM(BY168,BY155,BY161,BY113,BY89,BY81,BY18)</f>
        <v>#REF!</v>
      </c>
      <c r="BZ170" s="204" t="e">
        <f>SUM(BZ168,BZ155,BZ161,BZ113,BZ89,BZ81,BZ18)</f>
        <v>#REF!</v>
      </c>
      <c r="CA170" s="204" t="e">
        <f>SUM(CA168,CA155,CA161,CA113,CA89,CA81,CA18)</f>
        <v>#REF!</v>
      </c>
      <c r="CB170" s="555"/>
      <c r="CC170" s="702" t="e">
        <f>#REF!</f>
        <v>#REF!</v>
      </c>
      <c r="CD170" s="703"/>
      <c r="CE170" s="703"/>
      <c r="CF170" s="703"/>
      <c r="CG170" s="704"/>
      <c r="GP170" s="610"/>
      <c r="GQ170" s="610"/>
      <c r="GR170" s="610"/>
      <c r="GS170" s="610"/>
      <c r="GT170" s="610"/>
      <c r="GU170" s="610"/>
      <c r="GV170" s="610"/>
      <c r="GW170" s="610"/>
      <c r="GX170" s="610"/>
      <c r="GY170" s="610"/>
      <c r="GZ170" s="610"/>
      <c r="HA170" s="610"/>
      <c r="HB170" s="608"/>
      <c r="HC170" s="608"/>
      <c r="HD170" s="95"/>
      <c r="HE170" s="654"/>
      <c r="HF170" s="992"/>
      <c r="HG170" s="992"/>
      <c r="HH170" s="992"/>
      <c r="HI170" s="992"/>
      <c r="HJ170" s="992"/>
      <c r="HK170" s="992"/>
      <c r="HL170" s="992"/>
      <c r="HM170" s="992"/>
      <c r="HN170" s="992"/>
      <c r="HO170" s="992"/>
      <c r="HP170" s="992"/>
      <c r="HQ170" s="992"/>
      <c r="HR170" s="992"/>
      <c r="HS170" s="992"/>
      <c r="HT170" s="992"/>
      <c r="HU170" s="992"/>
      <c r="HV170" s="992"/>
      <c r="HW170" s="992"/>
      <c r="HX170" s="992"/>
      <c r="HY170" s="992"/>
      <c r="HZ170" s="992"/>
      <c r="IA170" s="992"/>
      <c r="IB170" s="992"/>
      <c r="IC170" s="992"/>
      <c r="ID170" s="992"/>
      <c r="IE170" s="992"/>
      <c r="IF170" s="992"/>
      <c r="IG170" s="992"/>
      <c r="IH170" s="992"/>
      <c r="II170" s="992"/>
      <c r="IJ170" s="992"/>
      <c r="IK170" s="992"/>
      <c r="IL170" s="992"/>
      <c r="IM170" s="992"/>
      <c r="IN170" s="992"/>
      <c r="IO170" s="992"/>
      <c r="IP170" s="992"/>
      <c r="IQ170" s="992"/>
      <c r="IR170" s="992"/>
      <c r="IS170" s="992"/>
      <c r="IT170" s="992"/>
      <c r="IU170" s="992"/>
      <c r="IV170" s="992"/>
    </row>
    <row r="171" spans="75:256" ht="15.75" thickBot="1" x14ac:dyDescent="0.3">
      <c r="BW171" s="222"/>
      <c r="BX171" s="223"/>
      <c r="BY171" s="565"/>
      <c r="BZ171" s="202"/>
      <c r="CA171" s="198"/>
      <c r="CB171" s="555"/>
      <c r="CC171" s="702" t="e">
        <f>#REF!</f>
        <v>#REF!</v>
      </c>
      <c r="CD171" s="703"/>
      <c r="CE171" s="703"/>
      <c r="CF171" s="703"/>
      <c r="CG171" s="704"/>
      <c r="GP171" s="610"/>
      <c r="GQ171" s="610"/>
      <c r="GR171" s="610"/>
      <c r="GS171" s="610"/>
      <c r="GT171" s="610"/>
      <c r="GU171" s="610"/>
      <c r="GV171" s="610"/>
      <c r="GW171" s="610"/>
      <c r="GX171" s="610"/>
      <c r="GY171" s="610"/>
      <c r="GZ171" s="610"/>
      <c r="HA171" s="610"/>
      <c r="HB171" s="608"/>
      <c r="HC171" s="608"/>
      <c r="HD171" s="95"/>
      <c r="HE171" s="95"/>
      <c r="HF171" s="95"/>
      <c r="HG171" s="95"/>
      <c r="HH171" s="95"/>
      <c r="HI171" s="95"/>
      <c r="HJ171" s="95"/>
      <c r="HK171" s="95"/>
      <c r="HL171" s="95"/>
      <c r="HM171" s="95"/>
      <c r="HN171" s="95"/>
      <c r="HO171" s="95"/>
      <c r="HP171" s="95"/>
      <c r="HQ171" s="95"/>
      <c r="HR171" s="95"/>
      <c r="HS171" s="95"/>
      <c r="HT171" s="95"/>
      <c r="HU171" s="95"/>
      <c r="HV171" s="95"/>
      <c r="HW171" s="95"/>
      <c r="HX171" s="95"/>
      <c r="HY171" s="95"/>
      <c r="HZ171" s="95"/>
      <c r="IA171" s="95"/>
      <c r="IB171" s="95"/>
      <c r="IC171" s="95"/>
      <c r="ID171" s="95"/>
      <c r="IE171" s="95"/>
      <c r="IF171" s="95"/>
      <c r="IG171" s="95"/>
      <c r="IH171" s="95"/>
      <c r="II171" s="95"/>
      <c r="IJ171" s="95"/>
      <c r="IK171" s="95"/>
      <c r="IL171" s="95"/>
      <c r="IM171" s="95"/>
      <c r="IN171" s="95"/>
      <c r="IO171" s="95"/>
      <c r="IP171" s="95"/>
      <c r="IQ171" s="95"/>
      <c r="IR171" s="95"/>
      <c r="IS171" s="95"/>
      <c r="IT171" s="95"/>
      <c r="IU171" s="95"/>
      <c r="IV171" s="95"/>
    </row>
    <row r="172" spans="75:256" ht="15.75" thickBot="1" x14ac:dyDescent="0.3">
      <c r="BW172" s="500"/>
      <c r="BX172" s="191"/>
      <c r="BY172" s="298"/>
      <c r="BZ172" s="224"/>
      <c r="CA172" s="225"/>
      <c r="CB172" s="555"/>
      <c r="CC172" s="702" t="e">
        <f>#REF!</f>
        <v>#REF!</v>
      </c>
      <c r="CD172" s="703"/>
      <c r="CE172" s="703"/>
      <c r="CF172" s="703"/>
      <c r="CG172" s="704"/>
      <c r="GP172" s="610"/>
      <c r="GQ172" s="610"/>
      <c r="GR172" s="610"/>
      <c r="GS172" s="610"/>
      <c r="GT172" s="610"/>
      <c r="GU172" s="610"/>
      <c r="GV172" s="610"/>
      <c r="GW172" s="610"/>
      <c r="GX172" s="610"/>
      <c r="GY172" s="610"/>
      <c r="GZ172" s="610"/>
      <c r="HA172" s="610"/>
      <c r="HB172" s="610"/>
      <c r="HC172" s="610"/>
      <c r="HD172" s="95"/>
      <c r="HE172" s="507" t="e">
        <f>#REF!</f>
        <v>#REF!</v>
      </c>
      <c r="HF172" s="992" t="s">
        <v>434</v>
      </c>
      <c r="HG172" s="992"/>
      <c r="HH172" s="992"/>
      <c r="HI172" s="992"/>
      <c r="HJ172" s="992"/>
      <c r="HK172" s="992"/>
      <c r="HL172" s="992"/>
      <c r="HM172" s="992"/>
      <c r="HN172" s="992"/>
      <c r="HO172" s="992"/>
      <c r="HP172" s="992"/>
      <c r="HQ172" s="992"/>
      <c r="HR172" s="992"/>
      <c r="HS172" s="992"/>
      <c r="HT172" s="992"/>
      <c r="HU172" s="992"/>
      <c r="HV172" s="992"/>
      <c r="HW172" s="992"/>
      <c r="HX172" s="992"/>
      <c r="HY172" s="992"/>
      <c r="HZ172" s="992"/>
      <c r="IA172" s="992"/>
      <c r="IB172" s="992"/>
      <c r="IC172" s="992"/>
      <c r="ID172" s="992"/>
      <c r="IE172" s="992"/>
      <c r="IF172" s="992"/>
      <c r="IG172" s="992"/>
      <c r="IH172" s="992"/>
      <c r="II172" s="992"/>
      <c r="IJ172" s="992"/>
      <c r="IK172" s="992"/>
      <c r="IL172" s="992"/>
      <c r="IM172" s="992"/>
      <c r="IN172" s="992"/>
      <c r="IO172" s="992"/>
      <c r="IP172" s="992"/>
      <c r="IQ172" s="992"/>
      <c r="IR172" s="992"/>
      <c r="IS172" s="992"/>
      <c r="IT172" s="992"/>
      <c r="IU172" s="992"/>
      <c r="IV172" s="992"/>
    </row>
    <row r="173" spans="75:256" ht="15" x14ac:dyDescent="0.25">
      <c r="BW173" s="183"/>
      <c r="BX173" s="180"/>
      <c r="BY173" s="566"/>
      <c r="BZ173" s="248"/>
      <c r="CA173" s="248"/>
      <c r="CB173" s="555"/>
      <c r="CC173" s="702" t="e">
        <f>#REF!</f>
        <v>#REF!</v>
      </c>
      <c r="CD173" s="703"/>
      <c r="CE173" s="703"/>
      <c r="CF173" s="703"/>
      <c r="CG173" s="704"/>
      <c r="GP173" s="610"/>
      <c r="GQ173" s="610"/>
      <c r="GR173" s="610"/>
      <c r="GS173" s="610"/>
      <c r="GT173" s="610"/>
      <c r="GU173" s="610"/>
      <c r="GV173" s="610"/>
      <c r="GW173" s="610"/>
      <c r="GX173" s="610"/>
      <c r="GY173" s="610"/>
      <c r="GZ173" s="610"/>
      <c r="HA173" s="610"/>
      <c r="HB173" s="610"/>
      <c r="HC173" s="610"/>
      <c r="HD173" s="95"/>
      <c r="HE173" s="654"/>
      <c r="HF173" s="992"/>
      <c r="HG173" s="992"/>
      <c r="HH173" s="992"/>
      <c r="HI173" s="992"/>
      <c r="HJ173" s="992"/>
      <c r="HK173" s="992"/>
      <c r="HL173" s="992"/>
      <c r="HM173" s="992"/>
      <c r="HN173" s="992"/>
      <c r="HO173" s="992"/>
      <c r="HP173" s="992"/>
      <c r="HQ173" s="992"/>
      <c r="HR173" s="992"/>
      <c r="HS173" s="992"/>
      <c r="HT173" s="992"/>
      <c r="HU173" s="992"/>
      <c r="HV173" s="992"/>
      <c r="HW173" s="992"/>
      <c r="HX173" s="992"/>
      <c r="HY173" s="992"/>
      <c r="HZ173" s="992"/>
      <c r="IA173" s="992"/>
      <c r="IB173" s="992"/>
      <c r="IC173" s="992"/>
      <c r="ID173" s="992"/>
      <c r="IE173" s="992"/>
      <c r="IF173" s="992"/>
      <c r="IG173" s="992"/>
      <c r="IH173" s="992"/>
      <c r="II173" s="992"/>
      <c r="IJ173" s="992"/>
      <c r="IK173" s="992"/>
      <c r="IL173" s="992"/>
      <c r="IM173" s="992"/>
      <c r="IN173" s="992"/>
      <c r="IO173" s="992"/>
      <c r="IP173" s="992"/>
      <c r="IQ173" s="992"/>
      <c r="IR173" s="992"/>
      <c r="IS173" s="992"/>
      <c r="IT173" s="992"/>
      <c r="IU173" s="992"/>
      <c r="IV173" s="992"/>
    </row>
    <row r="174" spans="75:256" ht="15" x14ac:dyDescent="0.2">
      <c r="BW174" s="705" t="s">
        <v>262</v>
      </c>
      <c r="BX174" s="705"/>
      <c r="BY174" s="706"/>
      <c r="BZ174" s="706"/>
      <c r="CA174" s="706"/>
      <c r="CB174" s="555"/>
      <c r="CC174" s="702" t="e">
        <f>#REF!</f>
        <v>#REF!</v>
      </c>
      <c r="CD174" s="703"/>
      <c r="CE174" s="703"/>
      <c r="CF174" s="703"/>
      <c r="CG174" s="704"/>
      <c r="GP174" s="610"/>
      <c r="GQ174" s="610"/>
      <c r="GR174" s="610"/>
      <c r="GS174" s="610"/>
      <c r="GT174" s="610"/>
      <c r="GU174" s="610"/>
      <c r="GV174" s="610"/>
      <c r="GW174" s="610"/>
      <c r="GX174" s="610"/>
      <c r="GY174" s="610"/>
      <c r="GZ174" s="610"/>
      <c r="HA174" s="610"/>
      <c r="HB174" s="610"/>
      <c r="HC174" s="610"/>
      <c r="HD174" s="608"/>
      <c r="HE174" s="608"/>
      <c r="HF174" s="608"/>
      <c r="HG174" s="608"/>
      <c r="HH174" s="608"/>
      <c r="HI174" s="608"/>
      <c r="HJ174" s="608"/>
      <c r="HK174" s="608"/>
      <c r="HL174" s="608"/>
      <c r="HM174" s="608"/>
      <c r="HN174" s="608"/>
      <c r="HO174" s="608"/>
      <c r="HP174" s="608"/>
      <c r="HQ174" s="608"/>
      <c r="HR174" s="608"/>
      <c r="HS174" s="608"/>
      <c r="HT174" s="608"/>
      <c r="HU174" s="608"/>
      <c r="HV174" s="608"/>
      <c r="HW174" s="608"/>
      <c r="HX174" s="608"/>
      <c r="HY174" s="608"/>
      <c r="HZ174" s="608"/>
      <c r="IA174" s="608"/>
      <c r="IB174" s="608"/>
      <c r="IC174" s="608"/>
      <c r="ID174" s="608"/>
      <c r="IE174" s="608"/>
      <c r="IF174" s="608"/>
      <c r="IG174" s="608"/>
      <c r="IH174" s="608"/>
    </row>
    <row r="175" spans="75:256" ht="15" x14ac:dyDescent="0.2">
      <c r="BW175" s="190" t="s">
        <v>263</v>
      </c>
      <c r="BX175" s="191"/>
      <c r="BY175" s="226"/>
      <c r="BZ175" s="227"/>
      <c r="CA175" s="227"/>
      <c r="CB175" s="555"/>
      <c r="CC175" s="702" t="e">
        <f>#REF!</f>
        <v>#REF!</v>
      </c>
      <c r="CD175" s="703"/>
      <c r="CE175" s="703"/>
      <c r="CF175" s="703"/>
      <c r="CG175" s="704"/>
      <c r="GP175" s="610"/>
      <c r="GQ175" s="610"/>
      <c r="GR175" s="610"/>
      <c r="GS175" s="610"/>
      <c r="GT175" s="610"/>
      <c r="GU175" s="610"/>
      <c r="GV175" s="610"/>
      <c r="GW175" s="610"/>
      <c r="GX175" s="610"/>
      <c r="GY175" s="610"/>
      <c r="GZ175" s="610"/>
      <c r="HA175" s="610"/>
      <c r="HB175" s="610"/>
      <c r="HC175" s="610"/>
      <c r="HD175" s="608"/>
      <c r="HE175" s="608"/>
      <c r="HF175" s="608"/>
      <c r="HG175" s="608"/>
      <c r="HH175" s="608"/>
      <c r="HI175" s="608"/>
      <c r="HJ175" s="608"/>
      <c r="HK175" s="608"/>
      <c r="HL175" s="608"/>
      <c r="HM175" s="608"/>
      <c r="HN175" s="608"/>
      <c r="HO175" s="608"/>
      <c r="HP175" s="608"/>
      <c r="HQ175" s="608"/>
      <c r="HR175" s="608"/>
      <c r="HS175" s="608"/>
      <c r="HT175" s="608"/>
      <c r="HU175" s="608"/>
      <c r="HV175" s="608"/>
      <c r="HW175" s="608"/>
      <c r="HX175" s="608"/>
      <c r="HY175" s="608"/>
      <c r="HZ175" s="608"/>
      <c r="IA175" s="608"/>
      <c r="IB175" s="608"/>
      <c r="IC175" s="608"/>
      <c r="ID175" s="608"/>
      <c r="IE175" s="608"/>
      <c r="IF175" s="608"/>
      <c r="IG175" s="608"/>
      <c r="IH175" s="608"/>
    </row>
    <row r="176" spans="75:256" x14ac:dyDescent="0.2">
      <c r="BW176" s="179" t="s">
        <v>724</v>
      </c>
      <c r="BX176" s="216"/>
      <c r="BY176" s="228"/>
      <c r="BZ176" s="508" t="e">
        <f>#REF!</f>
        <v>#REF!</v>
      </c>
      <c r="CA176" s="508" t="e">
        <f>#REF!</f>
        <v>#REF!</v>
      </c>
      <c r="CB176" s="555"/>
      <c r="CC176" s="702" t="e">
        <f>#REF!</f>
        <v>#REF!</v>
      </c>
      <c r="CD176" s="703"/>
      <c r="CE176" s="703"/>
      <c r="CF176" s="703"/>
      <c r="CG176" s="704"/>
      <c r="GP176" s="610"/>
      <c r="GQ176" s="610"/>
      <c r="GR176" s="610"/>
      <c r="GS176" s="610"/>
      <c r="GT176" s="610"/>
      <c r="GU176" s="610"/>
      <c r="GV176" s="610"/>
      <c r="GW176" s="610"/>
      <c r="GX176" s="610"/>
      <c r="GY176" s="610"/>
      <c r="GZ176" s="610"/>
      <c r="HA176" s="610"/>
      <c r="HB176" s="610"/>
      <c r="HC176" s="610"/>
      <c r="HD176" s="610"/>
      <c r="HE176" s="610"/>
      <c r="HF176" s="610"/>
      <c r="HG176" s="610"/>
      <c r="HH176" s="610"/>
      <c r="HI176" s="610"/>
      <c r="HJ176" s="610"/>
      <c r="HK176" s="610"/>
      <c r="HL176" s="610"/>
      <c r="HM176" s="610"/>
      <c r="HN176" s="610"/>
      <c r="HO176" s="610"/>
      <c r="HP176" s="610"/>
      <c r="HQ176" s="610"/>
      <c r="HR176" s="610"/>
      <c r="HS176" s="610"/>
      <c r="HT176" s="610"/>
      <c r="HU176" s="610"/>
      <c r="HV176" s="610"/>
      <c r="HW176" s="610"/>
      <c r="HX176" s="610"/>
      <c r="HY176" s="610"/>
      <c r="HZ176" s="610"/>
      <c r="IA176" s="610"/>
      <c r="IB176" s="610"/>
      <c r="IC176" s="610"/>
      <c r="ID176" s="610"/>
      <c r="IE176" s="610"/>
      <c r="IF176" s="610"/>
      <c r="IG176" s="610"/>
      <c r="IH176" s="610"/>
    </row>
    <row r="177" spans="75:242" x14ac:dyDescent="0.2">
      <c r="BW177" s="179" t="s">
        <v>264</v>
      </c>
      <c r="BX177" s="216"/>
      <c r="BY177" s="228"/>
      <c r="BZ177" s="508" t="e">
        <f>#REF!</f>
        <v>#REF!</v>
      </c>
      <c r="CA177" s="508" t="e">
        <f>#REF!</f>
        <v>#REF!</v>
      </c>
      <c r="CB177" s="555"/>
      <c r="CC177" s="702" t="e">
        <f>#REF!</f>
        <v>#REF!</v>
      </c>
      <c r="CD177" s="703"/>
      <c r="CE177" s="703"/>
      <c r="CF177" s="703"/>
      <c r="CG177" s="704"/>
      <c r="GP177" s="610"/>
      <c r="GQ177" s="610"/>
      <c r="GR177" s="610"/>
      <c r="GS177" s="610"/>
      <c r="GT177" s="610"/>
      <c r="GU177" s="610"/>
      <c r="GV177" s="610"/>
      <c r="GW177" s="610"/>
      <c r="GX177" s="610"/>
      <c r="GY177" s="610"/>
      <c r="GZ177" s="610"/>
      <c r="HA177" s="610"/>
      <c r="HB177" s="610"/>
      <c r="HC177" s="610"/>
      <c r="HD177" s="610"/>
      <c r="HE177" s="610"/>
      <c r="HF177" s="610"/>
      <c r="HG177" s="610"/>
      <c r="HH177" s="610"/>
      <c r="HI177" s="610"/>
      <c r="HJ177" s="610"/>
      <c r="HK177" s="610"/>
      <c r="HL177" s="610"/>
      <c r="HM177" s="610"/>
      <c r="HN177" s="610"/>
      <c r="HO177" s="610"/>
      <c r="HP177" s="610"/>
      <c r="HQ177" s="610"/>
      <c r="HR177" s="610"/>
      <c r="HS177" s="610"/>
      <c r="HT177" s="610"/>
      <c r="HU177" s="610"/>
      <c r="HV177" s="610"/>
      <c r="HW177" s="610"/>
      <c r="HX177" s="610"/>
      <c r="HY177" s="610"/>
      <c r="HZ177" s="610"/>
      <c r="IA177" s="610"/>
      <c r="IB177" s="610"/>
      <c r="IC177" s="610"/>
      <c r="ID177" s="610"/>
      <c r="IE177" s="610"/>
      <c r="IF177" s="610"/>
      <c r="IG177" s="610"/>
      <c r="IH177" s="610"/>
    </row>
    <row r="178" spans="75:242" x14ac:dyDescent="0.2">
      <c r="BW178" s="179" t="s">
        <v>681</v>
      </c>
      <c r="BX178" s="216"/>
      <c r="BY178" s="228"/>
      <c r="BZ178" s="508" t="e">
        <f>#REF!</f>
        <v>#REF!</v>
      </c>
      <c r="CA178" s="508" t="e">
        <f>#REF!</f>
        <v>#REF!</v>
      </c>
      <c r="CB178" s="555"/>
      <c r="CC178" s="702" t="e">
        <f>#REF!</f>
        <v>#REF!</v>
      </c>
      <c r="CD178" s="703"/>
      <c r="CE178" s="703"/>
      <c r="CF178" s="703"/>
      <c r="CG178" s="704"/>
      <c r="HB178" s="610"/>
      <c r="HC178" s="610"/>
      <c r="HD178" s="610"/>
      <c r="HE178" s="610"/>
      <c r="HF178" s="610"/>
      <c r="HG178" s="610"/>
      <c r="HH178" s="610"/>
      <c r="HI178" s="610"/>
      <c r="HJ178" s="610"/>
      <c r="HK178" s="610"/>
      <c r="HL178" s="610"/>
      <c r="HM178" s="610"/>
      <c r="HN178" s="610"/>
      <c r="HO178" s="610"/>
      <c r="HP178" s="610"/>
      <c r="HQ178" s="610"/>
      <c r="HR178" s="610"/>
      <c r="HS178" s="610"/>
      <c r="HT178" s="610"/>
      <c r="HU178" s="610"/>
      <c r="HV178" s="610"/>
      <c r="HW178" s="610"/>
      <c r="HX178" s="610"/>
      <c r="HY178" s="610"/>
      <c r="HZ178" s="610"/>
      <c r="IA178" s="610"/>
      <c r="IB178" s="610"/>
      <c r="IC178" s="610"/>
      <c r="ID178" s="610"/>
      <c r="IE178" s="610"/>
      <c r="IF178" s="610"/>
      <c r="IG178" s="610"/>
      <c r="IH178" s="610"/>
    </row>
    <row r="179" spans="75:242" x14ac:dyDescent="0.2">
      <c r="BW179" s="179" t="s">
        <v>265</v>
      </c>
      <c r="BX179" s="216"/>
      <c r="BY179" s="228"/>
      <c r="BZ179" s="508" t="e">
        <f>#REF!</f>
        <v>#REF!</v>
      </c>
      <c r="CA179" s="508" t="e">
        <f>#REF!</f>
        <v>#REF!</v>
      </c>
      <c r="CB179" s="555"/>
      <c r="CC179" s="702" t="e">
        <f>#REF!</f>
        <v>#REF!</v>
      </c>
      <c r="CD179" s="703"/>
      <c r="CE179" s="703"/>
      <c r="CF179" s="703"/>
      <c r="CG179" s="704"/>
      <c r="HB179" s="610"/>
      <c r="HC179" s="610"/>
      <c r="HD179" s="610"/>
      <c r="HE179" s="610"/>
      <c r="HF179" s="610"/>
      <c r="HG179" s="610"/>
      <c r="HH179" s="610"/>
      <c r="HI179" s="610"/>
      <c r="HJ179" s="610"/>
      <c r="HK179" s="610"/>
      <c r="HL179" s="610"/>
      <c r="HM179" s="610"/>
      <c r="HN179" s="610"/>
      <c r="HO179" s="610"/>
      <c r="HP179" s="610"/>
      <c r="HQ179" s="610"/>
      <c r="HR179" s="610"/>
      <c r="HS179" s="610"/>
      <c r="HT179" s="610"/>
      <c r="HU179" s="610"/>
      <c r="HV179" s="610"/>
      <c r="HW179" s="610"/>
      <c r="HX179" s="610"/>
      <c r="HY179" s="610"/>
      <c r="HZ179" s="610"/>
      <c r="IA179" s="610"/>
      <c r="IB179" s="610"/>
      <c r="IC179" s="610"/>
      <c r="ID179" s="610"/>
      <c r="IE179" s="610"/>
      <c r="IF179" s="610"/>
      <c r="IG179" s="610"/>
      <c r="IH179" s="610"/>
    </row>
    <row r="180" spans="75:242" x14ac:dyDescent="0.2">
      <c r="BW180" s="191" t="s">
        <v>266</v>
      </c>
      <c r="BX180" s="191"/>
      <c r="BY180" s="229"/>
      <c r="BZ180" s="201" t="e">
        <f>BZ170-SUM(BZ176:BZ179)</f>
        <v>#REF!</v>
      </c>
      <c r="CA180" s="201" t="e">
        <f>CA170-SUM(CA176:CA179)</f>
        <v>#REF!</v>
      </c>
      <c r="CB180" s="555"/>
      <c r="CC180" s="702" t="e">
        <f>#REF!</f>
        <v>#REF!</v>
      </c>
      <c r="CD180" s="703"/>
      <c r="CE180" s="703"/>
      <c r="CF180" s="703"/>
      <c r="CG180" s="704"/>
      <c r="HD180" s="610"/>
      <c r="HE180" s="610"/>
      <c r="HF180" s="610"/>
      <c r="HG180" s="610"/>
      <c r="HH180" s="610"/>
      <c r="HI180" s="610"/>
      <c r="HJ180" s="610"/>
      <c r="HK180" s="610"/>
      <c r="HL180" s="610"/>
      <c r="HM180" s="610"/>
      <c r="HN180" s="610"/>
      <c r="HO180" s="610"/>
      <c r="HP180" s="610"/>
      <c r="HQ180" s="610"/>
      <c r="HR180" s="610"/>
      <c r="HS180" s="610"/>
      <c r="HT180" s="610"/>
      <c r="HU180" s="610"/>
      <c r="HV180" s="610"/>
      <c r="HW180" s="610"/>
      <c r="HX180" s="610"/>
      <c r="HY180" s="610"/>
      <c r="HZ180" s="610"/>
      <c r="IA180" s="610"/>
      <c r="IB180" s="610"/>
      <c r="IC180" s="610"/>
      <c r="ID180" s="610"/>
      <c r="IE180" s="610"/>
      <c r="IF180" s="610"/>
      <c r="IG180" s="610"/>
      <c r="IH180" s="610"/>
    </row>
    <row r="181" spans="75:242" x14ac:dyDescent="0.2">
      <c r="BW181" s="179" t="s">
        <v>267</v>
      </c>
      <c r="BX181" s="216"/>
      <c r="BY181" s="230"/>
      <c r="BZ181" s="231"/>
      <c r="CA181" s="567" t="e">
        <f>#REF!</f>
        <v>#REF!</v>
      </c>
      <c r="CB181" s="555"/>
      <c r="CC181" s="702" t="e">
        <f>#REF!</f>
        <v>#REF!</v>
      </c>
      <c r="CD181" s="703"/>
      <c r="CE181" s="703"/>
      <c r="CF181" s="703"/>
      <c r="CG181" s="704"/>
      <c r="HD181" s="610"/>
      <c r="HE181" s="610"/>
      <c r="HF181" s="610"/>
      <c r="HG181" s="610"/>
      <c r="HH181" s="610"/>
      <c r="HI181" s="610"/>
      <c r="HJ181" s="610"/>
      <c r="HK181" s="610"/>
      <c r="HL181" s="610"/>
      <c r="HM181" s="610"/>
      <c r="HN181" s="610"/>
      <c r="HO181" s="610"/>
      <c r="HP181" s="610"/>
      <c r="HQ181" s="610"/>
      <c r="HR181" s="610"/>
      <c r="HS181" s="610"/>
      <c r="HT181" s="610"/>
      <c r="HU181" s="610"/>
      <c r="HV181" s="610"/>
      <c r="HW181" s="610"/>
      <c r="HX181" s="610"/>
      <c r="HY181" s="610"/>
      <c r="HZ181" s="610"/>
      <c r="IA181" s="610"/>
      <c r="IB181" s="610"/>
      <c r="IC181" s="610"/>
      <c r="ID181" s="610"/>
      <c r="IE181" s="610"/>
      <c r="IF181" s="610"/>
      <c r="IG181" s="610"/>
      <c r="IH181" s="610"/>
    </row>
    <row r="182" spans="75:242" x14ac:dyDescent="0.2">
      <c r="BW182" s="232" t="s">
        <v>268</v>
      </c>
      <c r="BX182" s="232"/>
      <c r="BY182" s="233"/>
      <c r="BZ182" s="201" t="e">
        <f>BZ180</f>
        <v>#REF!</v>
      </c>
      <c r="CA182" s="201" t="e">
        <f>ROUND(CA180*CA181,0)</f>
        <v>#REF!</v>
      </c>
      <c r="CB182" s="555"/>
      <c r="CC182" s="702" t="e">
        <f>#REF!</f>
        <v>#REF!</v>
      </c>
      <c r="CD182" s="703"/>
      <c r="CE182" s="703"/>
      <c r="CF182" s="703"/>
      <c r="CG182" s="704"/>
      <c r="HD182" s="610"/>
      <c r="HE182" s="610"/>
      <c r="HF182" s="610"/>
      <c r="HG182" s="610"/>
      <c r="HH182" s="610"/>
      <c r="HI182" s="610"/>
      <c r="HJ182" s="610"/>
      <c r="HK182" s="610"/>
      <c r="HL182" s="610"/>
      <c r="HM182" s="610"/>
      <c r="HN182" s="610"/>
      <c r="HO182" s="610"/>
      <c r="HP182" s="610"/>
      <c r="HQ182" s="610"/>
      <c r="HR182" s="610"/>
      <c r="HS182" s="610"/>
      <c r="HT182" s="610"/>
      <c r="HU182" s="610"/>
      <c r="HV182" s="610"/>
      <c r="HW182" s="610"/>
      <c r="HX182" s="610"/>
      <c r="HY182" s="610"/>
      <c r="HZ182" s="610"/>
      <c r="IA182" s="610"/>
      <c r="IB182" s="610"/>
      <c r="IC182" s="610"/>
      <c r="ID182" s="610"/>
      <c r="IE182" s="610"/>
      <c r="IF182" s="610"/>
      <c r="IG182" s="610"/>
      <c r="IH182" s="610"/>
    </row>
    <row r="183" spans="75:242" x14ac:dyDescent="0.2">
      <c r="BW183" s="183" t="s">
        <v>269</v>
      </c>
      <c r="BX183" s="180"/>
      <c r="BY183" s="234"/>
      <c r="BZ183" s="568" t="e">
        <f>#REF!</f>
        <v>#REF!</v>
      </c>
      <c r="CA183" s="568" t="e">
        <f>#REF!</f>
        <v>#REF!</v>
      </c>
      <c r="CB183" s="555"/>
      <c r="CC183" s="702" t="e">
        <f>#REF!</f>
        <v>#REF!</v>
      </c>
      <c r="CD183" s="703"/>
      <c r="CE183" s="703"/>
      <c r="CF183" s="703"/>
      <c r="CG183" s="704"/>
      <c r="HD183" s="610"/>
      <c r="HE183" s="610"/>
      <c r="HF183" s="610"/>
      <c r="HG183" s="610"/>
      <c r="HH183" s="610"/>
      <c r="HI183" s="610"/>
      <c r="HJ183" s="610"/>
      <c r="HK183" s="610"/>
      <c r="HL183" s="610"/>
      <c r="HM183" s="610"/>
      <c r="HN183" s="610"/>
      <c r="HO183" s="610"/>
      <c r="HP183" s="610"/>
      <c r="HQ183" s="610"/>
      <c r="HR183" s="610"/>
      <c r="HS183" s="610"/>
      <c r="HT183" s="610"/>
      <c r="HU183" s="610"/>
      <c r="HV183" s="610"/>
      <c r="HW183" s="610"/>
      <c r="HX183" s="610"/>
      <c r="HY183" s="610"/>
      <c r="HZ183" s="610"/>
      <c r="IA183" s="610"/>
      <c r="IB183" s="610"/>
      <c r="IC183" s="610"/>
      <c r="ID183" s="610"/>
      <c r="IE183" s="610"/>
      <c r="IF183" s="610"/>
      <c r="IG183" s="610"/>
      <c r="IH183" s="610"/>
    </row>
    <row r="184" spans="75:242" x14ac:dyDescent="0.2">
      <c r="BW184" s="232" t="s">
        <v>270</v>
      </c>
      <c r="BX184" s="232"/>
      <c r="BY184" s="201" t="e">
        <f>BZ184+CA184</f>
        <v>#REF!</v>
      </c>
      <c r="BZ184" s="201" t="e">
        <f>BZ182*BZ183</f>
        <v>#REF!</v>
      </c>
      <c r="CA184" s="201" t="e">
        <f>CA182*CA183</f>
        <v>#REF!</v>
      </c>
      <c r="CB184" s="555"/>
      <c r="CC184" s="702" t="e">
        <f>#REF!</f>
        <v>#REF!</v>
      </c>
      <c r="CD184" s="703"/>
      <c r="CE184" s="703"/>
      <c r="CF184" s="703"/>
      <c r="CG184" s="704"/>
    </row>
    <row r="185" spans="75:242" ht="15" x14ac:dyDescent="0.2">
      <c r="BW185" s="235" t="s">
        <v>682</v>
      </c>
      <c r="BX185" s="236"/>
      <c r="BY185" s="230"/>
      <c r="BZ185" s="569" t="e">
        <f>#REF!</f>
        <v>#REF!</v>
      </c>
      <c r="CA185" s="569" t="e">
        <f>#REF!</f>
        <v>#REF!</v>
      </c>
      <c r="CB185" s="555"/>
      <c r="CC185" s="702" t="e">
        <f>#REF!</f>
        <v>#REF!</v>
      </c>
      <c r="CD185" s="703"/>
      <c r="CE185" s="703"/>
      <c r="CF185" s="703"/>
      <c r="CG185" s="704"/>
    </row>
    <row r="186" spans="75:242" x14ac:dyDescent="0.2">
      <c r="BW186" s="232" t="s">
        <v>271</v>
      </c>
      <c r="BX186" s="232"/>
      <c r="BY186" s="204" t="e">
        <f>+BZ186+CA186</f>
        <v>#REF!</v>
      </c>
      <c r="BZ186" s="204" t="e">
        <f>BZ184*BZ185</f>
        <v>#REF!</v>
      </c>
      <c r="CA186" s="204" t="e">
        <f>CA184*CA185</f>
        <v>#REF!</v>
      </c>
      <c r="CB186" s="555"/>
      <c r="CC186" s="702" t="e">
        <f>#REF!</f>
        <v>#REF!</v>
      </c>
      <c r="CD186" s="703"/>
      <c r="CE186" s="703"/>
      <c r="CF186" s="703"/>
      <c r="CG186" s="704"/>
    </row>
    <row r="187" spans="75:242" x14ac:dyDescent="0.2">
      <c r="BW187" s="232" t="s">
        <v>727</v>
      </c>
      <c r="BX187" s="232"/>
      <c r="BY187" s="210"/>
      <c r="BZ187" s="210"/>
      <c r="CA187" s="210"/>
      <c r="CB187" s="555"/>
      <c r="CC187" s="702" t="e">
        <f>#REF!</f>
        <v>#REF!</v>
      </c>
      <c r="CD187" s="703"/>
      <c r="CE187" s="703"/>
      <c r="CF187" s="703"/>
      <c r="CG187" s="704"/>
    </row>
    <row r="188" spans="75:242" x14ac:dyDescent="0.2">
      <c r="BW188" s="72"/>
      <c r="BX188" s="180"/>
      <c r="BY188" s="181"/>
      <c r="BZ188" s="87"/>
      <c r="CA188" s="87"/>
      <c r="CB188" s="182"/>
      <c r="CC188" s="237"/>
      <c r="CD188" s="237"/>
      <c r="CE188" s="238"/>
      <c r="CF188" s="238"/>
      <c r="CG188" s="238"/>
    </row>
    <row r="189" spans="75:242" x14ac:dyDescent="0.2">
      <c r="BW189" s="183"/>
      <c r="BX189" s="180"/>
      <c r="BY189" s="181"/>
      <c r="BZ189" s="87"/>
      <c r="CA189" s="87"/>
      <c r="CB189" s="182"/>
      <c r="CC189" s="237"/>
      <c r="CD189" s="237"/>
      <c r="CE189" s="238"/>
      <c r="CF189" s="238"/>
      <c r="CG189" s="238"/>
    </row>
    <row r="190" spans="75:242" x14ac:dyDescent="0.2">
      <c r="BW190" s="239" t="s">
        <v>272</v>
      </c>
      <c r="BX190" s="240"/>
      <c r="BY190" s="707" t="e">
        <f>#REF!</f>
        <v>#REF!</v>
      </c>
      <c r="BZ190" s="708"/>
      <c r="CA190" s="708"/>
      <c r="CB190" s="708"/>
      <c r="CC190" s="708"/>
      <c r="CD190" s="240"/>
      <c r="CE190" s="72"/>
      <c r="CF190" s="72"/>
      <c r="CG190" s="72"/>
    </row>
    <row r="191" spans="75:242" x14ac:dyDescent="0.2">
      <c r="BW191" s="87"/>
      <c r="BX191" s="241"/>
      <c r="BY191" s="242"/>
      <c r="BZ191" s="242"/>
      <c r="CA191" s="242"/>
      <c r="CB191" s="242"/>
      <c r="CC191" s="243"/>
      <c r="CD191" s="242"/>
      <c r="CE191" s="72"/>
      <c r="CF191" s="72"/>
      <c r="CG191" s="72"/>
    </row>
    <row r="192" spans="75:242" x14ac:dyDescent="0.2">
      <c r="BW192" s="239" t="s">
        <v>273</v>
      </c>
      <c r="BX192" s="242"/>
      <c r="BY192" s="698" t="e">
        <f>#REF!</f>
        <v>#REF!</v>
      </c>
      <c r="BZ192" s="698"/>
      <c r="CA192" s="698"/>
      <c r="CB192" s="324"/>
      <c r="CC192" s="244"/>
      <c r="CD192" s="242"/>
      <c r="CE192" s="72"/>
      <c r="CF192" s="72"/>
      <c r="CG192" s="72"/>
    </row>
    <row r="193" spans="75:85" ht="15" x14ac:dyDescent="0.25">
      <c r="BW193" s="239"/>
      <c r="BX193" s="240"/>
      <c r="BY193" s="240"/>
      <c r="BZ193" s="240"/>
      <c r="CA193" s="495"/>
      <c r="CB193" s="495"/>
      <c r="CC193" s="244"/>
      <c r="CD193" s="240"/>
      <c r="CE193" s="644"/>
      <c r="CF193" s="644"/>
      <c r="CG193" s="644"/>
    </row>
    <row r="194" spans="75:85" ht="15" x14ac:dyDescent="0.25">
      <c r="BW194" s="239"/>
      <c r="BX194" s="240"/>
      <c r="BY194" s="240"/>
      <c r="BZ194" s="240"/>
      <c r="CA194" s="495"/>
      <c r="CB194" s="495"/>
      <c r="CC194" s="244"/>
      <c r="CD194" s="240"/>
      <c r="CE194" s="644"/>
      <c r="CF194" s="644"/>
      <c r="CG194" s="644"/>
    </row>
    <row r="195" spans="75:85" x14ac:dyDescent="0.2">
      <c r="BW195" s="183" t="s">
        <v>60</v>
      </c>
      <c r="BX195" s="180"/>
      <c r="BY195" s="181"/>
      <c r="BZ195" s="87"/>
      <c r="CA195" s="87"/>
      <c r="CB195" s="182"/>
      <c r="CC195" s="87"/>
      <c r="CD195" s="87"/>
      <c r="CE195" s="72"/>
      <c r="CF195" s="72"/>
      <c r="CG195" s="72"/>
    </row>
    <row r="196" spans="75:85" ht="15" x14ac:dyDescent="0.2">
      <c r="BW196" s="496" t="s">
        <v>773</v>
      </c>
      <c r="BX196" s="497"/>
      <c r="BY196" s="498"/>
      <c r="BZ196" s="496"/>
      <c r="CA196" s="496"/>
      <c r="CB196" s="497"/>
      <c r="CC196" s="496"/>
      <c r="CD196" s="496"/>
      <c r="CE196" s="499"/>
      <c r="CF196" s="499"/>
      <c r="CG196" s="499"/>
    </row>
    <row r="197" spans="75:85" ht="12.75" customHeight="1" x14ac:dyDescent="0.2">
      <c r="BW197" s="699" t="s">
        <v>774</v>
      </c>
      <c r="BX197" s="700"/>
      <c r="BY197" s="700"/>
      <c r="BZ197" s="700"/>
      <c r="CA197" s="700"/>
      <c r="CB197" s="700"/>
      <c r="CC197" s="700"/>
      <c r="CD197" s="700"/>
      <c r="CE197" s="700"/>
      <c r="CF197" s="700"/>
      <c r="CG197" s="700"/>
    </row>
    <row r="198" spans="75:85" x14ac:dyDescent="0.2">
      <c r="BW198" s="700"/>
      <c r="BX198" s="700"/>
      <c r="BY198" s="700"/>
      <c r="BZ198" s="700"/>
      <c r="CA198" s="700"/>
      <c r="CB198" s="700"/>
      <c r="CC198" s="700"/>
      <c r="CD198" s="700"/>
      <c r="CE198" s="700"/>
      <c r="CF198" s="700"/>
      <c r="CG198" s="700"/>
    </row>
    <row r="199" spans="75:85" ht="12.75" customHeight="1" x14ac:dyDescent="0.2">
      <c r="BW199" s="700" t="s">
        <v>439</v>
      </c>
      <c r="BX199" s="700"/>
      <c r="BY199" s="700"/>
      <c r="BZ199" s="700"/>
      <c r="CA199" s="700"/>
      <c r="CB199" s="700"/>
      <c r="CC199" s="700"/>
      <c r="CD199" s="700"/>
      <c r="CE199" s="700"/>
      <c r="CF199" s="700"/>
      <c r="CG199" s="700"/>
    </row>
    <row r="200" spans="75:85" x14ac:dyDescent="0.2">
      <c r="BW200" s="700"/>
      <c r="BX200" s="700"/>
      <c r="BY200" s="700"/>
      <c r="BZ200" s="700"/>
      <c r="CA200" s="700"/>
      <c r="CB200" s="700"/>
      <c r="CC200" s="700"/>
      <c r="CD200" s="700"/>
      <c r="CE200" s="700"/>
      <c r="CF200" s="700"/>
      <c r="CG200" s="700"/>
    </row>
    <row r="201" spans="75:85" x14ac:dyDescent="0.2">
      <c r="BW201" s="700"/>
      <c r="BX201" s="700"/>
      <c r="BY201" s="700"/>
      <c r="BZ201" s="700"/>
      <c r="CA201" s="700"/>
      <c r="CB201" s="700"/>
      <c r="CC201" s="700"/>
      <c r="CD201" s="700"/>
      <c r="CE201" s="700"/>
      <c r="CF201" s="700"/>
      <c r="CG201" s="700"/>
    </row>
    <row r="202" spans="75:85" ht="12.75" customHeight="1" x14ac:dyDescent="0.2">
      <c r="BW202" s="701" t="s">
        <v>775</v>
      </c>
      <c r="BX202" s="701"/>
      <c r="BY202" s="701"/>
      <c r="BZ202" s="701"/>
      <c r="CA202" s="701"/>
      <c r="CB202" s="701"/>
      <c r="CC202" s="701"/>
      <c r="CD202" s="701"/>
      <c r="CE202" s="701"/>
      <c r="CF202" s="701"/>
      <c r="CG202" s="701"/>
    </row>
    <row r="203" spans="75:85" x14ac:dyDescent="0.2">
      <c r="BW203" s="701"/>
      <c r="BX203" s="701"/>
      <c r="BY203" s="701"/>
      <c r="BZ203" s="701"/>
      <c r="CA203" s="701"/>
      <c r="CB203" s="701"/>
      <c r="CC203" s="701"/>
      <c r="CD203" s="701"/>
      <c r="CE203" s="701"/>
      <c r="CF203" s="701"/>
      <c r="CG203" s="701"/>
    </row>
    <row r="204" spans="75:85" ht="15" x14ac:dyDescent="0.2">
      <c r="BW204" s="499" t="s">
        <v>776</v>
      </c>
      <c r="BX204" s="499"/>
      <c r="BY204" s="499"/>
      <c r="BZ204" s="499"/>
      <c r="CA204" s="499"/>
      <c r="CB204" s="85"/>
      <c r="CC204" s="499"/>
      <c r="CD204" s="499"/>
      <c r="CE204" s="499"/>
      <c r="CF204" s="499"/>
      <c r="CG204" s="499"/>
    </row>
    <row r="205" spans="75:85" ht="12.75" customHeight="1" x14ac:dyDescent="0.2">
      <c r="BW205" s="701" t="s">
        <v>777</v>
      </c>
      <c r="BX205" s="701"/>
      <c r="BY205" s="701"/>
      <c r="BZ205" s="701"/>
      <c r="CA205" s="701"/>
      <c r="CB205" s="701"/>
      <c r="CC205" s="701"/>
      <c r="CD205" s="701"/>
      <c r="CE205" s="701"/>
      <c r="CF205" s="701"/>
      <c r="CG205" s="701"/>
    </row>
    <row r="206" spans="75:85" x14ac:dyDescent="0.2">
      <c r="BW206" s="701"/>
      <c r="BX206" s="701"/>
      <c r="BY206" s="701"/>
      <c r="BZ206" s="701"/>
      <c r="CA206" s="701"/>
      <c r="CB206" s="701"/>
      <c r="CC206" s="701"/>
      <c r="CD206" s="701"/>
      <c r="CE206" s="701"/>
      <c r="CF206" s="701"/>
      <c r="CG206" s="701"/>
    </row>
    <row r="207" spans="75:85" x14ac:dyDescent="0.2">
      <c r="BW207" s="701"/>
      <c r="BX207" s="701"/>
      <c r="BY207" s="701"/>
      <c r="BZ207" s="701"/>
      <c r="CA207" s="701"/>
      <c r="CB207" s="701"/>
      <c r="CC207" s="701"/>
      <c r="CD207" s="701"/>
      <c r="CE207" s="701"/>
      <c r="CF207" s="701"/>
      <c r="CG207" s="701"/>
    </row>
    <row r="208" spans="75:85" ht="15" x14ac:dyDescent="0.2">
      <c r="BW208" s="85" t="s">
        <v>778</v>
      </c>
      <c r="BX208" s="85"/>
      <c r="BY208" s="85"/>
      <c r="BZ208" s="85"/>
      <c r="CA208" s="85"/>
      <c r="CB208" s="85"/>
      <c r="CC208" s="85"/>
      <c r="CD208" s="499"/>
      <c r="CE208" s="499"/>
      <c r="CF208" s="499"/>
      <c r="CG208" s="499"/>
    </row>
  </sheetData>
  <sheetProtection formatCells="0" formatColumns="0" formatRows="0" insertColumns="0" insertRows="0" insertHyperlinks="0" deleteColumns="0" deleteRows="0" sort="0" autoFilter="0" pivotTables="0"/>
  <mergeCells count="702">
    <mergeCell ref="HP74:HS74"/>
    <mergeCell ref="HT74:IV74"/>
    <mergeCell ref="HM77:HR77"/>
    <mergeCell ref="GQ63:HF65"/>
    <mergeCell ref="HD68:IV69"/>
    <mergeCell ref="HE72:IV72"/>
    <mergeCell ref="HE74:HO74"/>
    <mergeCell ref="HE83:IV83"/>
    <mergeCell ref="HF85:HV85"/>
    <mergeCell ref="IQ77:IV77"/>
    <mergeCell ref="HM79:HP79"/>
    <mergeCell ref="HQ79:HX79"/>
    <mergeCell ref="HY79:IB79"/>
    <mergeCell ref="IC79:IK79"/>
    <mergeCell ref="HE148:IV152"/>
    <mergeCell ref="HN135:HT135"/>
    <mergeCell ref="HU135:IA135"/>
    <mergeCell ref="IB135:IJ135"/>
    <mergeCell ref="IK135:IS135"/>
    <mergeCell ref="HN136:HT136"/>
    <mergeCell ref="HU136:IA136"/>
    <mergeCell ref="IB136:IJ136"/>
    <mergeCell ref="IK136:IS136"/>
    <mergeCell ref="IG160:IJ160"/>
    <mergeCell ref="IG156:IJ156"/>
    <mergeCell ref="HE100:IV100"/>
    <mergeCell ref="HE105:IV105"/>
    <mergeCell ref="HE108:IV124"/>
    <mergeCell ref="HN137:HT137"/>
    <mergeCell ref="HU137:IA137"/>
    <mergeCell ref="IB137:IJ137"/>
    <mergeCell ref="IK137:IS137"/>
    <mergeCell ref="HF145:HL145"/>
    <mergeCell ref="HE87:IS87"/>
    <mergeCell ref="HE88:HV88"/>
    <mergeCell ref="HE89:HV89"/>
    <mergeCell ref="HE90:HV90"/>
    <mergeCell ref="HF133:HM133"/>
    <mergeCell ref="HF134:HM134"/>
    <mergeCell ref="HW96:IF96"/>
    <mergeCell ref="HE126:IV126"/>
    <mergeCell ref="HF130:HM132"/>
    <mergeCell ref="HN134:HT134"/>
    <mergeCell ref="HE97:IV98"/>
    <mergeCell ref="ID146:IG146"/>
    <mergeCell ref="IM146:IO146"/>
    <mergeCell ref="HM145:HS145"/>
    <mergeCell ref="HT145:IA145"/>
    <mergeCell ref="IB145:II145"/>
    <mergeCell ref="IJ145:IR145"/>
    <mergeCell ref="HF135:HM135"/>
    <mergeCell ref="HF136:HM136"/>
    <mergeCell ref="HF137:HM137"/>
    <mergeCell ref="HE91:HV91"/>
    <mergeCell ref="HE92:HV92"/>
    <mergeCell ref="HE93:HV93"/>
    <mergeCell ref="HE94:HV94"/>
    <mergeCell ref="HE95:HV95"/>
    <mergeCell ref="HE96:HG96"/>
    <mergeCell ref="HN130:HT132"/>
    <mergeCell ref="HU130:IS131"/>
    <mergeCell ref="HU132:IA132"/>
    <mergeCell ref="IB132:IJ132"/>
    <mergeCell ref="IK132:IS132"/>
    <mergeCell ref="HE153:IV153"/>
    <mergeCell ref="IB133:IJ133"/>
    <mergeCell ref="IK133:IS133"/>
    <mergeCell ref="HE139:IV139"/>
    <mergeCell ref="HF144:IA144"/>
    <mergeCell ref="IB134:IJ134"/>
    <mergeCell ref="IK134:IS134"/>
    <mergeCell ref="HN133:HT133"/>
    <mergeCell ref="HU133:IA133"/>
    <mergeCell ref="HF172:IV173"/>
    <mergeCell ref="HE166:IV167"/>
    <mergeCell ref="HF169:IV170"/>
    <mergeCell ref="IQ162:IT162"/>
    <mergeCell ref="IB144:IR144"/>
    <mergeCell ref="IJ158:IV158"/>
    <mergeCell ref="IG96:IS96"/>
    <mergeCell ref="HG102:IV103"/>
    <mergeCell ref="HE154:IV154"/>
    <mergeCell ref="HE164:IV164"/>
    <mergeCell ref="HQ158:HX158"/>
    <mergeCell ref="HH146:HJ146"/>
    <mergeCell ref="HO146:HQ146"/>
    <mergeCell ref="HW146:HY146"/>
    <mergeCell ref="HH96:HV96"/>
    <mergeCell ref="HU134:IA134"/>
    <mergeCell ref="IG89:IS89"/>
    <mergeCell ref="HW90:IF90"/>
    <mergeCell ref="IG93:IS93"/>
    <mergeCell ref="HW94:IF94"/>
    <mergeCell ref="IG94:IS94"/>
    <mergeCell ref="HW95:IF95"/>
    <mergeCell ref="IG95:IS95"/>
    <mergeCell ref="HW93:IF93"/>
    <mergeCell ref="GP47:HF47"/>
    <mergeCell ref="GQ57:HF58"/>
    <mergeCell ref="IG90:IS90"/>
    <mergeCell ref="HW91:IF91"/>
    <mergeCell ref="IG91:IS91"/>
    <mergeCell ref="HW92:IF92"/>
    <mergeCell ref="IG92:IS92"/>
    <mergeCell ref="HW88:IF88"/>
    <mergeCell ref="IG88:IS88"/>
    <mergeCell ref="HW89:IF89"/>
    <mergeCell ref="GP33:GZ33"/>
    <mergeCell ref="HB33:HF33"/>
    <mergeCell ref="GP34:GZ34"/>
    <mergeCell ref="HB34:HF34"/>
    <mergeCell ref="GP35:GZ35"/>
    <mergeCell ref="HB35:HF35"/>
    <mergeCell ref="GW8:GX8"/>
    <mergeCell ref="HA8:HB8"/>
    <mergeCell ref="HE8:HF8"/>
    <mergeCell ref="GP11:HF12"/>
    <mergeCell ref="GP14:HF14"/>
    <mergeCell ref="GP17:GY17"/>
    <mergeCell ref="HA17:HF17"/>
    <mergeCell ref="GP30:HF31"/>
    <mergeCell ref="GP32:GZ32"/>
    <mergeCell ref="GP19:HF19"/>
    <mergeCell ref="GP21:GW21"/>
    <mergeCell ref="HA21:HB21"/>
    <mergeCell ref="HD21:HF21"/>
    <mergeCell ref="HA22:HB22"/>
    <mergeCell ref="HD22:HF22"/>
    <mergeCell ref="HB32:HF32"/>
    <mergeCell ref="GQ59:HF60"/>
    <mergeCell ref="GO1:HF2"/>
    <mergeCell ref="HA3:HC3"/>
    <mergeCell ref="HD3:HE3"/>
    <mergeCell ref="GP5:HF5"/>
    <mergeCell ref="GR8:GS8"/>
    <mergeCell ref="GX43:GY43"/>
    <mergeCell ref="HD43:HE43"/>
    <mergeCell ref="HE24:HF24"/>
    <mergeCell ref="HE28:HF28"/>
    <mergeCell ref="GE42:GL42"/>
    <mergeCell ref="FU44:FV44"/>
    <mergeCell ref="GK44:GL44"/>
    <mergeCell ref="FO25:GM25"/>
    <mergeCell ref="FP29:GM31"/>
    <mergeCell ref="FP32:GM35"/>
    <mergeCell ref="FP36:GM38"/>
    <mergeCell ref="FO40:GM40"/>
    <mergeCell ref="GJ17:GK17"/>
    <mergeCell ref="FR9:FS9"/>
    <mergeCell ref="FU9:GA9"/>
    <mergeCell ref="GC9:GD9"/>
    <mergeCell ref="GC10:GE10"/>
    <mergeCell ref="FO11:GL13"/>
    <mergeCell ref="FO15:GM15"/>
    <mergeCell ref="GL17:GM17"/>
    <mergeCell ref="FO17:FS17"/>
    <mergeCell ref="FU17:FV17"/>
    <mergeCell ref="FX17:GB17"/>
    <mergeCell ref="GC17:GD17"/>
    <mergeCell ref="GE17:GG17"/>
    <mergeCell ref="GH17:GI17"/>
    <mergeCell ref="EW31:EY31"/>
    <mergeCell ref="FA31:FE31"/>
    <mergeCell ref="FH25:FL25"/>
    <mergeCell ref="FU18:FV18"/>
    <mergeCell ref="FO20:GM20"/>
    <mergeCell ref="FP22:GM24"/>
    <mergeCell ref="ED26:EV26"/>
    <mergeCell ref="EX26:FE26"/>
    <mergeCell ref="EY27:FD27"/>
    <mergeCell ref="EH28:FL28"/>
    <mergeCell ref="FN1:GM2"/>
    <mergeCell ref="FO5:GM5"/>
    <mergeCell ref="FO7:GC7"/>
    <mergeCell ref="GE7:GL7"/>
    <mergeCell ref="FO9:FP9"/>
    <mergeCell ref="EY25:FD25"/>
    <mergeCell ref="EW15:EY15"/>
    <mergeCell ref="FA15:FE15"/>
    <mergeCell ref="EW14:EY14"/>
    <mergeCell ref="FH24:FL24"/>
    <mergeCell ref="ED18:ER18"/>
    <mergeCell ref="EX18:FE18"/>
    <mergeCell ref="FH18:FL18"/>
    <mergeCell ref="EY19:FD19"/>
    <mergeCell ref="FH19:FL19"/>
    <mergeCell ref="CC180:CG180"/>
    <mergeCell ref="CC181:CG181"/>
    <mergeCell ref="ED20:EV20"/>
    <mergeCell ref="EX20:FE20"/>
    <mergeCell ref="EY21:FD21"/>
    <mergeCell ref="ED24:ER24"/>
    <mergeCell ref="EX24:FE24"/>
    <mergeCell ref="EH30:EU30"/>
    <mergeCell ref="EW30:EY30"/>
    <mergeCell ref="FA30:FE30"/>
    <mergeCell ref="BW205:CG207"/>
    <mergeCell ref="FA14:FE14"/>
    <mergeCell ref="DZ1:FL2"/>
    <mergeCell ref="DZ4:FL5"/>
    <mergeCell ref="ED8:ER8"/>
    <mergeCell ref="EX8:FE8"/>
    <mergeCell ref="FH8:FL8"/>
    <mergeCell ref="EY9:FD9"/>
    <mergeCell ref="FH9:FL9"/>
    <mergeCell ref="BW32:BX32"/>
    <mergeCell ref="ED10:EV10"/>
    <mergeCell ref="EX10:FE10"/>
    <mergeCell ref="EY11:FD11"/>
    <mergeCell ref="EH12:FL12"/>
    <mergeCell ref="EH14:EU14"/>
    <mergeCell ref="CC185:CG185"/>
    <mergeCell ref="CC72:CG72"/>
    <mergeCell ref="CC183:CG183"/>
    <mergeCell ref="CC184:CG184"/>
    <mergeCell ref="CC179:CG179"/>
    <mergeCell ref="CC160:CG160"/>
    <mergeCell ref="CC161:CG161"/>
    <mergeCell ref="CC162:CG162"/>
    <mergeCell ref="CC163:CG163"/>
    <mergeCell ref="CC164:CG164"/>
    <mergeCell ref="CC165:CG165"/>
    <mergeCell ref="CC175:CG175"/>
    <mergeCell ref="CC176:CG176"/>
    <mergeCell ref="CC166:CG166"/>
    <mergeCell ref="CC167:CG167"/>
    <mergeCell ref="CC168:CG168"/>
    <mergeCell ref="CC169:CG169"/>
    <mergeCell ref="CC170:CG170"/>
    <mergeCell ref="CC171:CG171"/>
    <mergeCell ref="CC182:CG182"/>
    <mergeCell ref="AF32:AI32"/>
    <mergeCell ref="AF33:AI33"/>
    <mergeCell ref="AF34:AI34"/>
    <mergeCell ref="AF35:AI35"/>
    <mergeCell ref="AF52:AI52"/>
    <mergeCell ref="AF53:AI53"/>
    <mergeCell ref="CC172:CG172"/>
    <mergeCell ref="CC173:CG173"/>
    <mergeCell ref="CC174:CG174"/>
    <mergeCell ref="CC148:CG148"/>
    <mergeCell ref="CC149:CG149"/>
    <mergeCell ref="CC150:CG150"/>
    <mergeCell ref="CC151:CG151"/>
    <mergeCell ref="CC152:CG152"/>
    <mergeCell ref="CC153:CG153"/>
    <mergeCell ref="CC154:CG154"/>
    <mergeCell ref="CC155:CG155"/>
    <mergeCell ref="CC156:CG156"/>
    <mergeCell ref="CC157:CG157"/>
    <mergeCell ref="CC158:CG158"/>
    <mergeCell ref="CC159:CG159"/>
    <mergeCell ref="CC136:CG136"/>
    <mergeCell ref="CC137:CG137"/>
    <mergeCell ref="CC138:CG138"/>
    <mergeCell ref="CC139:CG139"/>
    <mergeCell ref="CC140:CG140"/>
    <mergeCell ref="CC141:CG141"/>
    <mergeCell ref="CC142:CG142"/>
    <mergeCell ref="CC143:CG143"/>
    <mergeCell ref="CC144:CG144"/>
    <mergeCell ref="CC145:CG145"/>
    <mergeCell ref="CC146:CG146"/>
    <mergeCell ref="CC147:CG147"/>
    <mergeCell ref="CC124:CG124"/>
    <mergeCell ref="CC125:CG125"/>
    <mergeCell ref="CC126:CG126"/>
    <mergeCell ref="CC127:CG127"/>
    <mergeCell ref="CC128:CG128"/>
    <mergeCell ref="CC129:CG129"/>
    <mergeCell ref="CC130:CG130"/>
    <mergeCell ref="CC131:CG131"/>
    <mergeCell ref="CC132:CG132"/>
    <mergeCell ref="CC133:CG133"/>
    <mergeCell ref="CC134:CG134"/>
    <mergeCell ref="CC135:CG135"/>
    <mergeCell ref="CC121:CG121"/>
    <mergeCell ref="CC122:CG122"/>
    <mergeCell ref="CC123:CG123"/>
    <mergeCell ref="CC112:CG112"/>
    <mergeCell ref="CC113:CG113"/>
    <mergeCell ref="CC114:CG114"/>
    <mergeCell ref="CC115:CG115"/>
    <mergeCell ref="CC116:CG116"/>
    <mergeCell ref="CC117:CG117"/>
    <mergeCell ref="CC20:CG20"/>
    <mergeCell ref="X22:Z22"/>
    <mergeCell ref="CC22:CG22"/>
    <mergeCell ref="CC118:CG118"/>
    <mergeCell ref="CC119:CG119"/>
    <mergeCell ref="CC120:CG120"/>
    <mergeCell ref="BW59:CA59"/>
    <mergeCell ref="BW68:CA68"/>
    <mergeCell ref="CC107:CG107"/>
    <mergeCell ref="CC108:CG108"/>
    <mergeCell ref="P12:AA13"/>
    <mergeCell ref="AF12:AI12"/>
    <mergeCell ref="CC14:CG14"/>
    <mergeCell ref="X16:Z16"/>
    <mergeCell ref="CC16:CG16"/>
    <mergeCell ref="X18:Z18"/>
    <mergeCell ref="AF18:AI18"/>
    <mergeCell ref="AP18:AS20"/>
    <mergeCell ref="CC18:CG18"/>
    <mergeCell ref="X20:Z20"/>
    <mergeCell ref="CC109:CG109"/>
    <mergeCell ref="CC110:CG110"/>
    <mergeCell ref="CC111:CG111"/>
    <mergeCell ref="A1:N2"/>
    <mergeCell ref="P1:AA2"/>
    <mergeCell ref="AC1:AN2"/>
    <mergeCell ref="AP1:BU2"/>
    <mergeCell ref="BW1:CG2"/>
    <mergeCell ref="G4:I4"/>
    <mergeCell ref="P4:AA6"/>
    <mergeCell ref="CS8:CY8"/>
    <mergeCell ref="CZ8:DB8"/>
    <mergeCell ref="DD8:DI8"/>
    <mergeCell ref="DJ8:DL8"/>
    <mergeCell ref="DM8:DP8"/>
    <mergeCell ref="DQ8:DR8"/>
    <mergeCell ref="CD4:CE4"/>
    <mergeCell ref="CF4:CG4"/>
    <mergeCell ref="CI4:DX6"/>
    <mergeCell ref="A5:N5"/>
    <mergeCell ref="BW6:CG8"/>
    <mergeCell ref="P7:AA9"/>
    <mergeCell ref="AP7:AR9"/>
    <mergeCell ref="CI7:CI8"/>
    <mergeCell ref="DD7:DW7"/>
    <mergeCell ref="DX7:DX8"/>
    <mergeCell ref="DJ11:DL11"/>
    <mergeCell ref="DM11:DP11"/>
    <mergeCell ref="DQ11:DR11"/>
    <mergeCell ref="DS11:DW11"/>
    <mergeCell ref="CI1:DX2"/>
    <mergeCell ref="L3:M3"/>
    <mergeCell ref="AP3:BU3"/>
    <mergeCell ref="CJ7:CR8"/>
    <mergeCell ref="CS7:DB7"/>
    <mergeCell ref="DC7:DC8"/>
    <mergeCell ref="DD10:DI10"/>
    <mergeCell ref="DJ10:DL10"/>
    <mergeCell ref="DM10:DP10"/>
    <mergeCell ref="DQ10:DR10"/>
    <mergeCell ref="DS10:DW10"/>
    <mergeCell ref="AF11:AI11"/>
    <mergeCell ref="CJ11:CR11"/>
    <mergeCell ref="CS11:CY11"/>
    <mergeCell ref="CZ11:DB11"/>
    <mergeCell ref="DD11:DI11"/>
    <mergeCell ref="DS13:DW13"/>
    <mergeCell ref="DS8:DW8"/>
    <mergeCell ref="BY9:CA9"/>
    <mergeCell ref="CC9:CG11"/>
    <mergeCell ref="CI9:DX9"/>
    <mergeCell ref="P10:AA11"/>
    <mergeCell ref="BZ10:CA10"/>
    <mergeCell ref="CJ10:CR10"/>
    <mergeCell ref="CS10:CY10"/>
    <mergeCell ref="CZ10:DB10"/>
    <mergeCell ref="DQ12:DR12"/>
    <mergeCell ref="DS12:DW12"/>
    <mergeCell ref="CC13:CG13"/>
    <mergeCell ref="CJ13:CR13"/>
    <mergeCell ref="CS13:CY13"/>
    <mergeCell ref="CZ13:DB13"/>
    <mergeCell ref="DD13:DI13"/>
    <mergeCell ref="DJ13:DL13"/>
    <mergeCell ref="DM13:DP13"/>
    <mergeCell ref="DQ13:DR13"/>
    <mergeCell ref="DJ15:DL15"/>
    <mergeCell ref="DM15:DP15"/>
    <mergeCell ref="DQ15:DR15"/>
    <mergeCell ref="DS15:DW15"/>
    <mergeCell ref="CJ12:CR12"/>
    <mergeCell ref="CS12:CY12"/>
    <mergeCell ref="CZ12:DB12"/>
    <mergeCell ref="DD12:DI12"/>
    <mergeCell ref="DJ12:DL12"/>
    <mergeCell ref="DM12:DP12"/>
    <mergeCell ref="X15:Z15"/>
    <mergeCell ref="CC15:CG15"/>
    <mergeCell ref="CJ15:CR15"/>
    <mergeCell ref="CS15:CY15"/>
    <mergeCell ref="CZ15:DB15"/>
    <mergeCell ref="DD15:DI15"/>
    <mergeCell ref="DQ17:DR17"/>
    <mergeCell ref="DS17:DW17"/>
    <mergeCell ref="CJ14:CR14"/>
    <mergeCell ref="CS14:CY14"/>
    <mergeCell ref="CZ14:DB14"/>
    <mergeCell ref="DD14:DI14"/>
    <mergeCell ref="DJ14:DL14"/>
    <mergeCell ref="DM14:DP14"/>
    <mergeCell ref="DQ14:DR14"/>
    <mergeCell ref="DS14:DW14"/>
    <mergeCell ref="DQ16:DR16"/>
    <mergeCell ref="DS16:DW16"/>
    <mergeCell ref="X17:Z17"/>
    <mergeCell ref="CC17:CG17"/>
    <mergeCell ref="CJ17:CR17"/>
    <mergeCell ref="CS17:CY17"/>
    <mergeCell ref="CZ17:DB17"/>
    <mergeCell ref="DD17:DI17"/>
    <mergeCell ref="DJ17:DL17"/>
    <mergeCell ref="DM17:DP17"/>
    <mergeCell ref="CJ16:CR16"/>
    <mergeCell ref="CS16:CY16"/>
    <mergeCell ref="CZ16:DB16"/>
    <mergeCell ref="DD16:DI16"/>
    <mergeCell ref="DJ16:DL16"/>
    <mergeCell ref="DM16:DP16"/>
    <mergeCell ref="CZ19:DB19"/>
    <mergeCell ref="DD19:DI19"/>
    <mergeCell ref="DJ19:DL19"/>
    <mergeCell ref="DM19:DP19"/>
    <mergeCell ref="DQ19:DR19"/>
    <mergeCell ref="DS19:DW19"/>
    <mergeCell ref="DM21:DP21"/>
    <mergeCell ref="DQ21:DR21"/>
    <mergeCell ref="DS21:DW21"/>
    <mergeCell ref="CI18:DX18"/>
    <mergeCell ref="X19:Z19"/>
    <mergeCell ref="AF19:AI19"/>
    <mergeCell ref="CC19:CG19"/>
    <mergeCell ref="CJ19:CK19"/>
    <mergeCell ref="CL19:CR19"/>
    <mergeCell ref="CS19:CY19"/>
    <mergeCell ref="DM20:DP20"/>
    <mergeCell ref="DQ20:DR20"/>
    <mergeCell ref="DS20:DW20"/>
    <mergeCell ref="X21:Z21"/>
    <mergeCell ref="CC21:CG21"/>
    <mergeCell ref="CJ21:CR21"/>
    <mergeCell ref="CS21:CY21"/>
    <mergeCell ref="CZ21:DB21"/>
    <mergeCell ref="DD21:DI21"/>
    <mergeCell ref="DJ21:DL21"/>
    <mergeCell ref="DD23:DI23"/>
    <mergeCell ref="DJ23:DL23"/>
    <mergeCell ref="DM23:DP23"/>
    <mergeCell ref="DQ23:DR23"/>
    <mergeCell ref="DS23:DW23"/>
    <mergeCell ref="CJ20:CR20"/>
    <mergeCell ref="CS20:CY20"/>
    <mergeCell ref="CZ20:DB20"/>
    <mergeCell ref="DD20:DI20"/>
    <mergeCell ref="DJ20:DL20"/>
    <mergeCell ref="DD24:DI24"/>
    <mergeCell ref="DJ24:DL24"/>
    <mergeCell ref="DM24:DP24"/>
    <mergeCell ref="DQ24:DR24"/>
    <mergeCell ref="CI22:DX22"/>
    <mergeCell ref="X23:Z23"/>
    <mergeCell ref="CC23:CG23"/>
    <mergeCell ref="CJ23:CR23"/>
    <mergeCell ref="CS23:CY23"/>
    <mergeCell ref="CZ23:DB23"/>
    <mergeCell ref="DD25:DI25"/>
    <mergeCell ref="DJ25:DL25"/>
    <mergeCell ref="DM25:DP25"/>
    <mergeCell ref="DQ25:DR25"/>
    <mergeCell ref="DS25:DW25"/>
    <mergeCell ref="X24:Z24"/>
    <mergeCell ref="CC24:CG24"/>
    <mergeCell ref="CJ24:CR24"/>
    <mergeCell ref="CS24:CY24"/>
    <mergeCell ref="CZ24:DB24"/>
    <mergeCell ref="CZ26:DB26"/>
    <mergeCell ref="DD26:DI26"/>
    <mergeCell ref="DJ26:DL26"/>
    <mergeCell ref="DM26:DP26"/>
    <mergeCell ref="DS24:DW24"/>
    <mergeCell ref="X25:Z25"/>
    <mergeCell ref="CC25:CG25"/>
    <mergeCell ref="CJ25:CR25"/>
    <mergeCell ref="CS25:CY25"/>
    <mergeCell ref="CZ25:DB25"/>
    <mergeCell ref="DD28:DI28"/>
    <mergeCell ref="DJ28:DL28"/>
    <mergeCell ref="DM28:DP28"/>
    <mergeCell ref="DQ28:DR28"/>
    <mergeCell ref="DS28:DW28"/>
    <mergeCell ref="Q26:R26"/>
    <mergeCell ref="X26:Z26"/>
    <mergeCell ref="CC26:CG26"/>
    <mergeCell ref="CJ26:CR26"/>
    <mergeCell ref="CS26:CY26"/>
    <mergeCell ref="DM29:DP29"/>
    <mergeCell ref="DQ26:DR26"/>
    <mergeCell ref="DS26:DW26"/>
    <mergeCell ref="CC27:CG27"/>
    <mergeCell ref="CI27:DX27"/>
    <mergeCell ref="AF28:AI28"/>
    <mergeCell ref="CC28:CG28"/>
    <mergeCell ref="CJ28:CR28"/>
    <mergeCell ref="CS28:CY28"/>
    <mergeCell ref="CZ28:DB28"/>
    <mergeCell ref="DQ31:DR31"/>
    <mergeCell ref="DS31:DW31"/>
    <mergeCell ref="Q29:Z29"/>
    <mergeCell ref="AF29:AI29"/>
    <mergeCell ref="CC29:CG29"/>
    <mergeCell ref="CJ29:CR29"/>
    <mergeCell ref="CS29:CY29"/>
    <mergeCell ref="CZ29:DB29"/>
    <mergeCell ref="DD29:DI29"/>
    <mergeCell ref="DJ29:DL29"/>
    <mergeCell ref="CJ31:CR31"/>
    <mergeCell ref="CS31:CY31"/>
    <mergeCell ref="CZ31:DB31"/>
    <mergeCell ref="DD31:DI31"/>
    <mergeCell ref="DJ31:DL31"/>
    <mergeCell ref="DM31:DP31"/>
    <mergeCell ref="DQ32:DR32"/>
    <mergeCell ref="DQ29:DR29"/>
    <mergeCell ref="DS29:DW29"/>
    <mergeCell ref="Q30:Z30"/>
    <mergeCell ref="AY30:BD30"/>
    <mergeCell ref="CC30:CG30"/>
    <mergeCell ref="CI30:DX30"/>
    <mergeCell ref="Q31:Z31"/>
    <mergeCell ref="AC31:AL31"/>
    <mergeCell ref="CC31:CG31"/>
    <mergeCell ref="DS34:DW34"/>
    <mergeCell ref="AT35:AW35"/>
    <mergeCell ref="Q32:Z32"/>
    <mergeCell ref="CC32:CG32"/>
    <mergeCell ref="CJ32:CR32"/>
    <mergeCell ref="CS32:CY32"/>
    <mergeCell ref="CZ32:DB32"/>
    <mergeCell ref="DD32:DI32"/>
    <mergeCell ref="DJ32:DL32"/>
    <mergeCell ref="DM32:DP32"/>
    <mergeCell ref="DS33:DW33"/>
    <mergeCell ref="AT34:AW34"/>
    <mergeCell ref="CC34:CG34"/>
    <mergeCell ref="CJ34:CR34"/>
    <mergeCell ref="CS34:CY34"/>
    <mergeCell ref="CZ34:DB34"/>
    <mergeCell ref="DD34:DI34"/>
    <mergeCell ref="DJ34:DL34"/>
    <mergeCell ref="DM34:DP34"/>
    <mergeCell ref="DQ34:DR34"/>
    <mergeCell ref="CS33:CY33"/>
    <mergeCell ref="CZ33:DB33"/>
    <mergeCell ref="DD33:DI33"/>
    <mergeCell ref="DJ33:DL33"/>
    <mergeCell ref="DM33:DP33"/>
    <mergeCell ref="DQ33:DR33"/>
    <mergeCell ref="DJ35:DL35"/>
    <mergeCell ref="DM35:DP35"/>
    <mergeCell ref="DQ35:DR35"/>
    <mergeCell ref="DS35:DW35"/>
    <mergeCell ref="DS32:DW32"/>
    <mergeCell ref="Q33:Z33"/>
    <mergeCell ref="AX33:BS33"/>
    <mergeCell ref="BT33:BT35"/>
    <mergeCell ref="CC33:CG33"/>
    <mergeCell ref="CJ33:CR33"/>
    <mergeCell ref="CI36:CR36"/>
    <mergeCell ref="CS36:DB36"/>
    <mergeCell ref="DD36:DI36"/>
    <mergeCell ref="DJ36:DL36"/>
    <mergeCell ref="DM36:DP36"/>
    <mergeCell ref="CC35:CG35"/>
    <mergeCell ref="CI35:CR35"/>
    <mergeCell ref="CS35:CY35"/>
    <mergeCell ref="CZ35:DB35"/>
    <mergeCell ref="DD35:DI35"/>
    <mergeCell ref="AF36:AI36"/>
    <mergeCell ref="AP36:AS36"/>
    <mergeCell ref="AT36:AW36"/>
    <mergeCell ref="CC36:CG36"/>
    <mergeCell ref="AX37:BS38"/>
    <mergeCell ref="BT37:BT38"/>
    <mergeCell ref="AF37:AI37"/>
    <mergeCell ref="AP37:AP38"/>
    <mergeCell ref="AQ37:AQ38"/>
    <mergeCell ref="AR37:AR38"/>
    <mergeCell ref="AS37:AS38"/>
    <mergeCell ref="CC48:CG48"/>
    <mergeCell ref="CC67:CG67"/>
    <mergeCell ref="CC68:CG68"/>
    <mergeCell ref="BU37:BU38"/>
    <mergeCell ref="CC37:CG37"/>
    <mergeCell ref="CC55:CG55"/>
    <mergeCell ref="CI37:DX39"/>
    <mergeCell ref="CC38:CG38"/>
    <mergeCell ref="CC39:CG39"/>
    <mergeCell ref="CC49:CG49"/>
    <mergeCell ref="CC53:CG53"/>
    <mergeCell ref="CC54:CG54"/>
    <mergeCell ref="DS36:DW36"/>
    <mergeCell ref="CC40:CG40"/>
    <mergeCell ref="CI40:DX53"/>
    <mergeCell ref="CC50:CG50"/>
    <mergeCell ref="CC51:CG51"/>
    <mergeCell ref="CC52:CG52"/>
    <mergeCell ref="CC45:CG45"/>
    <mergeCell ref="CC46:CG46"/>
    <mergeCell ref="CC47:CG47"/>
    <mergeCell ref="DQ36:DR36"/>
    <mergeCell ref="J58:M58"/>
    <mergeCell ref="J59:M59"/>
    <mergeCell ref="CC59:CG59"/>
    <mergeCell ref="AD59:AG59"/>
    <mergeCell ref="Q41:R41"/>
    <mergeCell ref="AI41:AL41"/>
    <mergeCell ref="CC41:CG41"/>
    <mergeCell ref="CC42:CG42"/>
    <mergeCell ref="CC43:CG43"/>
    <mergeCell ref="CC44:CG44"/>
    <mergeCell ref="D56:E56"/>
    <mergeCell ref="G56:I56"/>
    <mergeCell ref="CC56:CG56"/>
    <mergeCell ref="J57:M57"/>
    <mergeCell ref="CC57:CG57"/>
    <mergeCell ref="AT37:AW87"/>
    <mergeCell ref="AD60:AG60"/>
    <mergeCell ref="CC58:CG58"/>
    <mergeCell ref="CC63:CG63"/>
    <mergeCell ref="CC69:CG69"/>
    <mergeCell ref="CC70:CG70"/>
    <mergeCell ref="CC60:CG60"/>
    <mergeCell ref="D61:M61"/>
    <mergeCell ref="AD61:AG61"/>
    <mergeCell ref="CC61:CG61"/>
    <mergeCell ref="AD62:AG62"/>
    <mergeCell ref="CC62:CG62"/>
    <mergeCell ref="D64:M64"/>
    <mergeCell ref="CC64:CG64"/>
    <mergeCell ref="A75:B75"/>
    <mergeCell ref="I75:J75"/>
    <mergeCell ref="CC76:CG76"/>
    <mergeCell ref="A76:B76"/>
    <mergeCell ref="I76:J76"/>
    <mergeCell ref="D65:M65"/>
    <mergeCell ref="CC65:CG65"/>
    <mergeCell ref="B66:C66"/>
    <mergeCell ref="CC66:CG66"/>
    <mergeCell ref="A67:N68"/>
    <mergeCell ref="CC81:CG81"/>
    <mergeCell ref="CC82:CG82"/>
    <mergeCell ref="CC71:CG71"/>
    <mergeCell ref="CC73:CG73"/>
    <mergeCell ref="CC74:CG74"/>
    <mergeCell ref="CC75:CG75"/>
    <mergeCell ref="CC77:CG77"/>
    <mergeCell ref="A77:B77"/>
    <mergeCell ref="I77:J77"/>
    <mergeCell ref="CC78:CG78"/>
    <mergeCell ref="CC79:CG79"/>
    <mergeCell ref="CC80:CG80"/>
    <mergeCell ref="C80:E80"/>
    <mergeCell ref="AP93:AW93"/>
    <mergeCell ref="CC83:CG83"/>
    <mergeCell ref="CC84:CG84"/>
    <mergeCell ref="A84:B84"/>
    <mergeCell ref="I84:J84"/>
    <mergeCell ref="CC85:CG85"/>
    <mergeCell ref="A85:B85"/>
    <mergeCell ref="I85:J85"/>
    <mergeCell ref="CC86:CG86"/>
    <mergeCell ref="A86:B86"/>
    <mergeCell ref="I103:N104"/>
    <mergeCell ref="CC104:CG104"/>
    <mergeCell ref="CC87:CG87"/>
    <mergeCell ref="CC88:CG88"/>
    <mergeCell ref="CC89:CG89"/>
    <mergeCell ref="CC90:CG90"/>
    <mergeCell ref="CC91:CG91"/>
    <mergeCell ref="CC92:CG92"/>
    <mergeCell ref="AP92:AW92"/>
    <mergeCell ref="CC93:CG93"/>
    <mergeCell ref="BW174:CA174"/>
    <mergeCell ref="BY190:CC190"/>
    <mergeCell ref="CC94:CG94"/>
    <mergeCell ref="AP94:AW94"/>
    <mergeCell ref="CC95:CG95"/>
    <mergeCell ref="AP95:AW95"/>
    <mergeCell ref="CC96:CG96"/>
    <mergeCell ref="AP96:AW96"/>
    <mergeCell ref="CC97:CG97"/>
    <mergeCell ref="AP97:AW97"/>
    <mergeCell ref="CC177:CG177"/>
    <mergeCell ref="CC178:CG178"/>
    <mergeCell ref="CC105:CG105"/>
    <mergeCell ref="CC98:CG98"/>
    <mergeCell ref="CC99:CG99"/>
    <mergeCell ref="CC100:CG100"/>
    <mergeCell ref="CC101:CG101"/>
    <mergeCell ref="CC102:CG102"/>
    <mergeCell ref="CC103:CG103"/>
    <mergeCell ref="CC106:CG106"/>
    <mergeCell ref="BY192:CA192"/>
    <mergeCell ref="BW197:CG198"/>
    <mergeCell ref="BW199:CG201"/>
    <mergeCell ref="BW202:CG203"/>
    <mergeCell ref="CC186:CG186"/>
    <mergeCell ref="CC187:CG187"/>
  </mergeCells>
  <conditionalFormatting sqref="AF48:AI48 AF44:AI46 AF52:AI55 AD59:AG64 AF26:AI26 AF40:AI40 AF17:AI19 AF11:AI12 AF28:AI29 AF32:AI37">
    <cfRule type="cellIs" dxfId="13" priority="23" stopIfTrue="1" operator="equal">
      <formula>"PLEASE DESCRIBE"</formula>
    </cfRule>
  </conditionalFormatting>
  <conditionalFormatting sqref="BW47 BW40 BU14:BU15 BU25:BU26 BU17:BU18 BU28:BU29 BU41:BU43 BU48 BU70:BU73 BW49 BW42 BW71:BW75 BW16:BW17 BW27:BW28 BW108:BW112 BW120:BW124 BW131:BW135 BW138:BW142 BW152:BW156">
    <cfRule type="cellIs" dxfId="12" priority="22" stopIfTrue="1" operator="equal">
      <formula>"PLEASE SPECIFY - see footnote 2"</formula>
    </cfRule>
  </conditionalFormatting>
  <conditionalFormatting sqref="CI38:CJ38">
    <cfRule type="cellIs" dxfId="11" priority="21" stopIfTrue="1" operator="equal">
      <formula>"DESCRIBE SOURCE"</formula>
    </cfRule>
  </conditionalFormatting>
  <conditionalFormatting sqref="J57:M59">
    <cfRule type="cellIs" dxfId="10" priority="20" stopIfTrue="1" operator="equal">
      <formula>"describe source"</formula>
    </cfRule>
  </conditionalFormatting>
  <conditionalFormatting sqref="BU88">
    <cfRule type="cellIs" dxfId="9" priority="19" stopIfTrue="1" operator="notEqual">
      <formula>$AF$90</formula>
    </cfRule>
  </conditionalFormatting>
  <conditionalFormatting sqref="BU90 BU88">
    <cfRule type="cellIs" dxfId="8" priority="18" stopIfTrue="1" operator="notEqual">
      <formula>$AF$88</formula>
    </cfRule>
  </conditionalFormatting>
  <conditionalFormatting sqref="BU90">
    <cfRule type="cellIs" dxfId="7" priority="10" stopIfTrue="1" operator="notEqual">
      <formula>$AF$86</formula>
    </cfRule>
  </conditionalFormatting>
  <conditionalFormatting sqref="AF48:AI48 AF44:AI46 AF52:AI55 AD59:AG64 AF26:AI26 AF40:AI40 AF17:AI19 AF11:AI12 AF28:AI29 AF32:AI37">
    <cfRule type="cellIs" dxfId="6" priority="7" stopIfTrue="1" operator="equal">
      <formula>"PLEASE DESCRIBE"</formula>
    </cfRule>
  </conditionalFormatting>
  <conditionalFormatting sqref="BW47 BW40 BU14:BU15 BU25:BU26 BU17:BU18 BU28:BU29 BU41:BU43 BU48 BU70:BU73 BW49 BW42 BW71:BW75 BW16:BW17 BW27:BW28 BW120:BW124 BW131:BW135 BW138:BW142 BW108:BW112 BW152:BW154">
    <cfRule type="cellIs" dxfId="5" priority="6" stopIfTrue="1" operator="equal">
      <formula>"PLEASE SPECIFY - see footnote 2"</formula>
    </cfRule>
  </conditionalFormatting>
  <conditionalFormatting sqref="CI38:CJ38">
    <cfRule type="cellIs" dxfId="4" priority="5" stopIfTrue="1" operator="equal">
      <formula>"DESCRIBE SOURCE"</formula>
    </cfRule>
  </conditionalFormatting>
  <conditionalFormatting sqref="J57:M59">
    <cfRule type="cellIs" dxfId="3" priority="4" stopIfTrue="1" operator="equal">
      <formula>"describe source"</formula>
    </cfRule>
  </conditionalFormatting>
  <conditionalFormatting sqref="BU88">
    <cfRule type="cellIs" dxfId="2" priority="3" stopIfTrue="1" operator="notEqual">
      <formula>$AF$90</formula>
    </cfRule>
  </conditionalFormatting>
  <conditionalFormatting sqref="BU90 BU88">
    <cfRule type="cellIs" dxfId="1" priority="2" stopIfTrue="1" operator="notEqual">
      <formula>$AF$88</formula>
    </cfRule>
  </conditionalFormatting>
  <conditionalFormatting sqref="BU90">
    <cfRule type="cellIs" dxfId="0" priority="1" stopIfTrue="1" operator="notEqual">
      <formula>$AF$86</formula>
    </cfRule>
  </conditionalFormatting>
  <dataValidations count="9">
    <dataValidation errorStyle="warning" allowBlank="1" showInputMessage="1" showErrorMessage="1" error="TOTAL SOURCES DOES NOT MATCH TOTAL USES (See Development Cost Schedule)" sqref="DD36:DI36"/>
    <dataValidation type="list" allowBlank="1" showInputMessage="1" showErrorMessage="1" sqref="N102">
      <formula1>$O$101:$O$104</formula1>
    </dataValidation>
    <dataValidation errorStyle="warning" operator="greaterThan" allowBlank="1" showInputMessage="1" showErrorMessage="1" error="CREDIT REQUEST IS GREATER THAN $2M LIMITATION!! THE DEPARTMENT WILL NOT ALLOCATE MORE THAN $2M PURSUANT TO 49.5(b) of the 2011 QAP." sqref="BY187"/>
    <dataValidation errorStyle="warning" operator="greaterThan" allowBlank="1" showInputMessage="1" showErrorMessage="1" sqref="BY186"/>
    <dataValidation allowBlank="1" showInputMessage="1" showErrorMessage="1" prompt="10 digits - NO DASHES or PARENTHESIS" sqref="EX8:FE8 EX26:FE26 EX24:FE24 EX20:FE20 EX18:FE18 EX10:FE10"/>
    <dataValidation allowBlank="1" showErrorMessage="1" prompt="CELLS ARE LOCKED. THIS IS A DRAFT APPLICATION. DO NOT USE IN APPLICATION SUBMISSION._x000a_" sqref="ED8:ER8"/>
    <dataValidation allowBlank="1" showErrorMessage="1" prompt="_x000a_" sqref="GM7 FO7:FW7"/>
    <dataValidation allowBlank="1" showInputMessage="1" showErrorMessage="1" prompt="Enter comments regarding potential annexations or describing ETJ relationships here." sqref="FO11:GL13"/>
    <dataValidation type="whole" operator="greaterThan" allowBlank="1" showInputMessage="1" showErrorMessage="1" sqref="IF81:II81">
      <formula1>1</formula1>
    </dataValidation>
  </dataValidations>
  <hyperlinks>
    <hyperlink ref="L3" location="'Self Score'!Print_Area" display="Self Score Total:"/>
    <hyperlink ref="L3:M3" location="'6. Self Score'!Print_Area" display="Self Score Total:"/>
    <hyperlink ref="CD4" location="'Self Score'!Print_Area" display="Self Score Total:"/>
    <hyperlink ref="CD4:CE4" location="'6. Self Score'!Print_Area" display="Self Score Total:"/>
    <hyperlink ref="CJ10:CR10" location="'17. Dev. Narr.'!C66" display="HOME"/>
    <hyperlink ref="CJ19:CK19" location="'17. Dev. Narr.'!C68" display="HTC"/>
    <hyperlink ref="CJ11:CR11" location="'17. Dev. Narr.'!C70" display="NSP"/>
    <hyperlink ref="CJ12:CR12" location="'17. Dev. Narr.'!C69" display="Mortgage Revenue Bond"/>
    <hyperlink ref="HA3" location="'Self Score'!Print_Area" display="Self Score Total:"/>
    <hyperlink ref="HF133:HM133" location="'31. Sources &amp; Uses'!A1" display="TDHCA HOME"/>
    <hyperlink ref="HF135:HM135" location="'31. Sources &amp; Uses'!A1" display="Housing Tax Credits"/>
    <hyperlink ref="HF137:HM137" location="'31. Sources &amp; Uses'!A1" display="Neighborhood Stabilization Program"/>
    <hyperlink ref="HF136:HM136" location="'31. Sources &amp; Uses'!A1" display="Private Activity Mortgage Revenue"/>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U2"/>
  <sheetViews>
    <sheetView workbookViewId="0">
      <selection activeCell="AY2" sqref="AY2"/>
    </sheetView>
  </sheetViews>
  <sheetFormatPr defaultRowHeight="15" x14ac:dyDescent="0.25"/>
  <cols>
    <col min="8" max="8" width="7.42578125" customWidth="1"/>
    <col min="22" max="24" width="9.140625" style="681" customWidth="1"/>
    <col min="26" max="26" width="9.140625" style="348" customWidth="1"/>
    <col min="28" max="28" width="9.140625" style="348" customWidth="1"/>
    <col min="31" max="31" width="11.28515625" style="681" customWidth="1"/>
    <col min="38" max="38" width="7.42578125" customWidth="1"/>
    <col min="39" max="39" width="7.42578125" style="681" customWidth="1"/>
    <col min="40" max="40" width="6.140625" style="681" customWidth="1"/>
    <col min="41" max="41" width="7.5703125" style="641" customWidth="1"/>
    <col min="42" max="42" width="7.7109375" customWidth="1"/>
    <col min="44" max="44" width="6.42578125" customWidth="1"/>
    <col min="45" max="45" width="7" customWidth="1"/>
    <col min="46" max="46" width="6.42578125" customWidth="1"/>
    <col min="47" max="47" width="6.7109375" customWidth="1"/>
    <col min="48" max="48" width="6.5703125" customWidth="1"/>
    <col min="49" max="49" width="5.5703125" customWidth="1"/>
    <col min="50" max="50" width="7.28515625" style="641" customWidth="1"/>
    <col min="51" max="52" width="6.5703125" customWidth="1"/>
    <col min="53" max="53" width="6.7109375" customWidth="1"/>
    <col min="54" max="54" width="6.28515625" customWidth="1"/>
    <col min="55" max="55" width="6.42578125" customWidth="1"/>
    <col min="56" max="56" width="6.7109375" customWidth="1"/>
    <col min="57" max="57" width="6.28515625" customWidth="1"/>
    <col min="58" max="58" width="6.5703125" customWidth="1"/>
    <col min="59" max="59" width="6.7109375" style="681" customWidth="1"/>
    <col min="60" max="60" width="6" customWidth="1"/>
    <col min="61" max="62" width="6.140625" customWidth="1"/>
    <col min="63" max="65" width="6.28515625" customWidth="1"/>
    <col min="66" max="66" width="6.28515625" style="348" customWidth="1"/>
    <col min="67" max="67" width="6.5703125" customWidth="1"/>
    <col min="68" max="68" width="6.42578125" customWidth="1"/>
    <col min="69" max="69" width="6.140625" customWidth="1"/>
    <col min="70" max="70" width="6.42578125" style="681" customWidth="1"/>
    <col min="71" max="71" width="7.28515625" customWidth="1"/>
    <col min="80" max="80" width="14.28515625" customWidth="1"/>
    <col min="81" max="81" width="9.85546875" style="502" customWidth="1"/>
    <col min="82" max="82" width="8.5703125" customWidth="1"/>
    <col min="83" max="83" width="9.5703125" style="348" customWidth="1"/>
    <col min="84" max="84" width="10.85546875" style="348" customWidth="1"/>
    <col min="85" max="85" width="7.5703125" style="348" customWidth="1"/>
    <col min="86" max="86" width="11.28515625" style="342" customWidth="1"/>
    <col min="87" max="87" width="8" style="348" customWidth="1"/>
    <col min="88" max="88" width="10.5703125" style="348" customWidth="1"/>
    <col min="89" max="89" width="9.28515625" style="348" customWidth="1"/>
    <col min="94" max="94" width="8" customWidth="1"/>
    <col min="95" max="95" width="7.5703125" customWidth="1"/>
    <col min="96" max="96" width="8" customWidth="1"/>
    <col min="97" max="98" width="9.140625" style="348" customWidth="1"/>
    <col min="99" max="100" width="7.140625" customWidth="1"/>
    <col min="101" max="101" width="6.85546875" customWidth="1"/>
    <col min="102" max="102" width="6.42578125" customWidth="1"/>
    <col min="103" max="104" width="6.7109375" customWidth="1"/>
    <col min="105" max="105" width="7.140625" customWidth="1"/>
    <col min="106" max="106" width="6.85546875" customWidth="1"/>
    <col min="107" max="107" width="7" customWidth="1"/>
    <col min="109" max="109" width="9.140625" style="641" customWidth="1"/>
    <col min="119" max="119" width="7.85546875" customWidth="1"/>
    <col min="121" max="121" width="7.140625" customWidth="1"/>
    <col min="122" max="122" width="8" customWidth="1"/>
    <col min="143" max="143" width="9.140625" style="641" customWidth="1"/>
  </cols>
  <sheetData>
    <row r="1" spans="1:229" ht="75" x14ac:dyDescent="0.25">
      <c r="A1" s="68" t="s">
        <v>440</v>
      </c>
      <c r="B1" s="68" t="s">
        <v>441</v>
      </c>
      <c r="C1" s="68" t="s">
        <v>442</v>
      </c>
      <c r="D1" s="68" t="s">
        <v>443</v>
      </c>
      <c r="E1" s="68" t="s">
        <v>444</v>
      </c>
      <c r="F1" s="68" t="s">
        <v>445</v>
      </c>
      <c r="G1" s="68" t="s">
        <v>446</v>
      </c>
      <c r="H1" s="68" t="s">
        <v>447</v>
      </c>
      <c r="I1" s="68" t="s">
        <v>448</v>
      </c>
      <c r="J1" s="68" t="s">
        <v>449</v>
      </c>
      <c r="K1" s="68" t="s">
        <v>450</v>
      </c>
      <c r="L1" s="68" t="s">
        <v>451</v>
      </c>
      <c r="M1" s="68" t="s">
        <v>452</v>
      </c>
      <c r="N1" s="68" t="s">
        <v>453</v>
      </c>
      <c r="O1" s="68" t="s">
        <v>454</v>
      </c>
      <c r="P1" s="68" t="s">
        <v>455</v>
      </c>
      <c r="Q1" s="68" t="s">
        <v>456</v>
      </c>
      <c r="R1" s="68" t="s">
        <v>457</v>
      </c>
      <c r="S1" s="68" t="s">
        <v>458</v>
      </c>
      <c r="T1" s="68" t="s">
        <v>459</v>
      </c>
      <c r="U1" s="68" t="s">
        <v>460</v>
      </c>
      <c r="V1" s="682" t="s">
        <v>837</v>
      </c>
      <c r="W1" s="682" t="s">
        <v>838</v>
      </c>
      <c r="X1" s="682" t="s">
        <v>839</v>
      </c>
      <c r="Y1" s="343" t="s">
        <v>734</v>
      </c>
      <c r="Z1" s="349" t="s">
        <v>743</v>
      </c>
      <c r="AA1" s="343" t="s">
        <v>701</v>
      </c>
      <c r="AB1" s="68" t="s">
        <v>461</v>
      </c>
      <c r="AC1" s="68" t="s">
        <v>462</v>
      </c>
      <c r="AD1" s="70" t="s">
        <v>615</v>
      </c>
      <c r="AE1" s="70" t="s">
        <v>827</v>
      </c>
      <c r="AF1" s="68" t="s">
        <v>465</v>
      </c>
      <c r="AG1" s="683" t="s">
        <v>840</v>
      </c>
      <c r="AH1" s="683" t="s">
        <v>841</v>
      </c>
      <c r="AI1" s="683" t="s">
        <v>842</v>
      </c>
      <c r="AJ1" s="683" t="s">
        <v>466</v>
      </c>
      <c r="AK1" s="683" t="s">
        <v>843</v>
      </c>
      <c r="AL1" s="642">
        <v>811</v>
      </c>
      <c r="AM1" s="682">
        <v>811.2</v>
      </c>
      <c r="AN1" s="682" t="s">
        <v>828</v>
      </c>
      <c r="AO1" s="68" t="s">
        <v>467</v>
      </c>
      <c r="AP1" s="68" t="s">
        <v>468</v>
      </c>
      <c r="AQ1" s="68" t="s">
        <v>469</v>
      </c>
      <c r="AR1" s="68" t="s">
        <v>470</v>
      </c>
      <c r="AS1" s="682" t="s">
        <v>829</v>
      </c>
      <c r="AT1" s="68" t="s">
        <v>471</v>
      </c>
      <c r="AU1" s="68" t="s">
        <v>472</v>
      </c>
      <c r="AV1" s="642" t="s">
        <v>811</v>
      </c>
      <c r="AW1" s="68" t="s">
        <v>473</v>
      </c>
      <c r="AX1" s="68" t="s">
        <v>474</v>
      </c>
      <c r="AY1" s="68" t="s">
        <v>475</v>
      </c>
      <c r="AZ1" s="68" t="s">
        <v>476</v>
      </c>
      <c r="BA1" s="68" t="s">
        <v>477</v>
      </c>
      <c r="BB1" s="68" t="s">
        <v>478</v>
      </c>
      <c r="BC1" s="68" t="s">
        <v>479</v>
      </c>
      <c r="BD1" s="68" t="s">
        <v>480</v>
      </c>
      <c r="BE1" s="68" t="s">
        <v>481</v>
      </c>
      <c r="BF1" s="68" t="s">
        <v>482</v>
      </c>
      <c r="BG1" s="682" t="s">
        <v>830</v>
      </c>
      <c r="BH1" s="642" t="s">
        <v>813</v>
      </c>
      <c r="BI1" s="642" t="s">
        <v>483</v>
      </c>
      <c r="BJ1" s="642" t="s">
        <v>814</v>
      </c>
      <c r="BK1" s="68" t="s">
        <v>484</v>
      </c>
      <c r="BL1" s="349" t="s">
        <v>747</v>
      </c>
      <c r="BM1" s="68" t="s">
        <v>485</v>
      </c>
      <c r="BN1" s="68" t="s">
        <v>486</v>
      </c>
      <c r="BO1" s="68" t="s">
        <v>487</v>
      </c>
      <c r="BP1" s="68" t="s">
        <v>488</v>
      </c>
      <c r="BQ1" s="68" t="s">
        <v>489</v>
      </c>
      <c r="BR1" s="682" t="s">
        <v>831</v>
      </c>
      <c r="BS1" s="68" t="s">
        <v>490</v>
      </c>
      <c r="BT1" s="68" t="s">
        <v>491</v>
      </c>
      <c r="BU1" s="68" t="s">
        <v>492</v>
      </c>
      <c r="BV1" s="68" t="s">
        <v>493</v>
      </c>
      <c r="BW1" s="68" t="s">
        <v>494</v>
      </c>
      <c r="BX1" s="68" t="s">
        <v>495</v>
      </c>
      <c r="BY1" s="68" t="s">
        <v>496</v>
      </c>
      <c r="BZ1" s="68" t="s">
        <v>497</v>
      </c>
      <c r="CA1" s="70" t="s">
        <v>779</v>
      </c>
      <c r="CB1" s="68" t="s">
        <v>498</v>
      </c>
      <c r="CC1" s="349" t="s">
        <v>744</v>
      </c>
      <c r="CD1" s="349" t="s">
        <v>745</v>
      </c>
      <c r="CE1" s="349" t="s">
        <v>746</v>
      </c>
      <c r="CF1" s="343" t="s">
        <v>735</v>
      </c>
      <c r="CG1" s="349" t="s">
        <v>738</v>
      </c>
      <c r="CH1" s="349" t="s">
        <v>739</v>
      </c>
      <c r="CI1" s="349" t="s">
        <v>740</v>
      </c>
      <c r="CJ1" s="68" t="s">
        <v>464</v>
      </c>
      <c r="CK1" s="68" t="s">
        <v>499</v>
      </c>
      <c r="CL1" s="349" t="s">
        <v>501</v>
      </c>
      <c r="CM1" s="349" t="s">
        <v>500</v>
      </c>
      <c r="CN1" s="70" t="s">
        <v>502</v>
      </c>
      <c r="CO1" s="68" t="s">
        <v>503</v>
      </c>
      <c r="CP1" s="349" t="s">
        <v>748</v>
      </c>
      <c r="CQ1" s="349" t="s">
        <v>741</v>
      </c>
      <c r="CR1" s="349" t="s">
        <v>742</v>
      </c>
      <c r="CS1" s="89" t="s">
        <v>619</v>
      </c>
      <c r="CT1" s="89" t="s">
        <v>620</v>
      </c>
      <c r="CU1" s="68" t="s">
        <v>504</v>
      </c>
      <c r="CV1" s="68" t="s">
        <v>505</v>
      </c>
      <c r="CW1" s="68" t="s">
        <v>506</v>
      </c>
      <c r="CX1" s="68" t="s">
        <v>507</v>
      </c>
      <c r="CY1" s="68" t="s">
        <v>508</v>
      </c>
      <c r="CZ1" s="68" t="s">
        <v>509</v>
      </c>
      <c r="DA1" s="68" t="s">
        <v>616</v>
      </c>
      <c r="DB1" s="68" t="s">
        <v>364</v>
      </c>
      <c r="DC1" s="642" t="s">
        <v>815</v>
      </c>
      <c r="DD1" s="68" t="s">
        <v>510</v>
      </c>
      <c r="DE1" s="68" t="s">
        <v>511</v>
      </c>
      <c r="DF1" s="68" t="s">
        <v>512</v>
      </c>
      <c r="DG1" s="68" t="s">
        <v>513</v>
      </c>
      <c r="DH1" s="68" t="s">
        <v>378</v>
      </c>
      <c r="DI1" s="68" t="s">
        <v>381</v>
      </c>
      <c r="DJ1" s="68" t="s">
        <v>514</v>
      </c>
      <c r="DK1" s="68" t="s">
        <v>515</v>
      </c>
      <c r="DL1" s="68" t="s">
        <v>516</v>
      </c>
      <c r="DM1" s="68" t="s">
        <v>517</v>
      </c>
      <c r="DN1" s="68" t="s">
        <v>518</v>
      </c>
      <c r="DO1" s="68" t="s">
        <v>519</v>
      </c>
      <c r="DP1" s="68" t="s">
        <v>520</v>
      </c>
      <c r="DQ1" s="68" t="s">
        <v>382</v>
      </c>
      <c r="DR1" s="68" t="s">
        <v>521</v>
      </c>
      <c r="DS1" s="68" t="s">
        <v>522</v>
      </c>
      <c r="DT1" s="68" t="s">
        <v>523</v>
      </c>
      <c r="DU1" s="68" t="s">
        <v>524</v>
      </c>
      <c r="DV1" s="68" t="s">
        <v>525</v>
      </c>
      <c r="DW1" s="68" t="s">
        <v>526</v>
      </c>
      <c r="DX1" s="68" t="s">
        <v>527</v>
      </c>
      <c r="DY1" s="68" t="s">
        <v>528</v>
      </c>
      <c r="DZ1" s="68" t="s">
        <v>529</v>
      </c>
      <c r="EA1" s="68" t="s">
        <v>530</v>
      </c>
      <c r="EB1" s="682" t="s">
        <v>832</v>
      </c>
      <c r="EC1" s="68" t="s">
        <v>531</v>
      </c>
      <c r="ED1" s="68" t="s">
        <v>30</v>
      </c>
      <c r="EE1" s="68" t="s">
        <v>532</v>
      </c>
      <c r="EF1" s="68" t="s">
        <v>533</v>
      </c>
      <c r="EG1" s="68" t="s">
        <v>463</v>
      </c>
      <c r="EH1" s="68" t="s">
        <v>534</v>
      </c>
      <c r="EI1" s="68" t="s">
        <v>535</v>
      </c>
      <c r="EJ1" s="68" t="s">
        <v>536</v>
      </c>
      <c r="EK1" s="642" t="s">
        <v>812</v>
      </c>
      <c r="EL1" s="68" t="s">
        <v>537</v>
      </c>
      <c r="EM1" s="68" t="s">
        <v>538</v>
      </c>
      <c r="EN1" s="68" t="s">
        <v>539</v>
      </c>
      <c r="EO1" s="68" t="s">
        <v>540</v>
      </c>
      <c r="EP1" s="68" t="s">
        <v>541</v>
      </c>
      <c r="EQ1" s="68" t="s">
        <v>542</v>
      </c>
      <c r="ER1" s="68" t="s">
        <v>543</v>
      </c>
      <c r="ES1" s="68" t="s">
        <v>544</v>
      </c>
      <c r="ET1" s="68" t="s">
        <v>545</v>
      </c>
      <c r="EU1" s="68" t="s">
        <v>546</v>
      </c>
      <c r="EV1" s="68" t="s">
        <v>547</v>
      </c>
      <c r="EW1" s="68" t="s">
        <v>548</v>
      </c>
      <c r="EX1" s="68" t="s">
        <v>549</v>
      </c>
      <c r="EY1" s="68" t="s">
        <v>550</v>
      </c>
      <c r="EZ1" s="68" t="s">
        <v>551</v>
      </c>
      <c r="FA1" s="68" t="s">
        <v>552</v>
      </c>
      <c r="FB1" s="68" t="s">
        <v>553</v>
      </c>
      <c r="FC1" s="68" t="s">
        <v>554</v>
      </c>
      <c r="FD1" s="68" t="s">
        <v>555</v>
      </c>
      <c r="FE1" s="68" t="s">
        <v>556</v>
      </c>
      <c r="FF1" s="682" t="s">
        <v>833</v>
      </c>
      <c r="FG1" s="682" t="s">
        <v>834</v>
      </c>
      <c r="FH1" s="682" t="s">
        <v>835</v>
      </c>
      <c r="FI1" s="682" t="s">
        <v>836</v>
      </c>
      <c r="FJ1" s="68" t="s">
        <v>557</v>
      </c>
      <c r="FK1" s="68" t="s">
        <v>558</v>
      </c>
      <c r="FL1" s="68" t="s">
        <v>559</v>
      </c>
      <c r="FM1" s="68" t="s">
        <v>560</v>
      </c>
      <c r="FN1" s="68" t="s">
        <v>561</v>
      </c>
      <c r="FO1" s="68" t="s">
        <v>562</v>
      </c>
      <c r="FP1" s="68" t="s">
        <v>563</v>
      </c>
      <c r="FQ1" s="68" t="s">
        <v>564</v>
      </c>
      <c r="FR1" s="68" t="s">
        <v>565</v>
      </c>
      <c r="FS1" s="68" t="s">
        <v>566</v>
      </c>
      <c r="FT1" s="68" t="s">
        <v>567</v>
      </c>
      <c r="FU1" s="68" t="s">
        <v>568</v>
      </c>
      <c r="FV1" s="68" t="s">
        <v>569</v>
      </c>
      <c r="FW1" s="68" t="s">
        <v>570</v>
      </c>
      <c r="FX1" s="68" t="s">
        <v>571</v>
      </c>
      <c r="FY1" s="68" t="s">
        <v>572</v>
      </c>
      <c r="FZ1" s="68" t="s">
        <v>573</v>
      </c>
      <c r="GA1" s="68" t="s">
        <v>574</v>
      </c>
      <c r="GB1" s="68" t="s">
        <v>575</v>
      </c>
      <c r="GC1" s="68" t="s">
        <v>576</v>
      </c>
      <c r="GD1" s="68" t="s">
        <v>565</v>
      </c>
      <c r="GE1" s="68" t="s">
        <v>566</v>
      </c>
      <c r="GF1" s="68" t="s">
        <v>567</v>
      </c>
      <c r="GG1" s="68" t="s">
        <v>568</v>
      </c>
      <c r="GH1" s="68" t="s">
        <v>577</v>
      </c>
      <c r="GI1" s="68" t="s">
        <v>578</v>
      </c>
      <c r="GJ1" s="68" t="s">
        <v>579</v>
      </c>
      <c r="GK1" s="68" t="s">
        <v>580</v>
      </c>
      <c r="GL1" s="68" t="s">
        <v>581</v>
      </c>
      <c r="GM1" s="68" t="s">
        <v>582</v>
      </c>
      <c r="GN1" s="68" t="s">
        <v>583</v>
      </c>
      <c r="GO1" s="68" t="s">
        <v>584</v>
      </c>
      <c r="GP1" s="68" t="s">
        <v>585</v>
      </c>
      <c r="GQ1" s="68" t="s">
        <v>586</v>
      </c>
      <c r="GR1" s="68" t="s">
        <v>587</v>
      </c>
      <c r="GS1" s="68" t="s">
        <v>588</v>
      </c>
      <c r="GT1" s="68" t="s">
        <v>589</v>
      </c>
      <c r="GU1" s="68" t="s">
        <v>590</v>
      </c>
      <c r="GV1" s="68" t="s">
        <v>591</v>
      </c>
      <c r="GW1" s="68" t="s">
        <v>592</v>
      </c>
      <c r="GX1" s="68" t="s">
        <v>593</v>
      </c>
      <c r="GY1" s="68" t="s">
        <v>594</v>
      </c>
      <c r="GZ1" s="68" t="s">
        <v>595</v>
      </c>
      <c r="HA1" s="68" t="s">
        <v>596</v>
      </c>
      <c r="HB1" s="68" t="s">
        <v>597</v>
      </c>
      <c r="HC1" s="68" t="s">
        <v>598</v>
      </c>
      <c r="HD1" s="68" t="s">
        <v>599</v>
      </c>
      <c r="HE1" s="68" t="s">
        <v>600</v>
      </c>
      <c r="HF1" s="68" t="s">
        <v>601</v>
      </c>
      <c r="HG1" s="68" t="s">
        <v>602</v>
      </c>
      <c r="HH1" s="68" t="s">
        <v>603</v>
      </c>
      <c r="HI1" s="68" t="s">
        <v>604</v>
      </c>
      <c r="HJ1" s="68" t="s">
        <v>605</v>
      </c>
      <c r="HK1" s="68" t="s">
        <v>606</v>
      </c>
      <c r="HL1" s="68" t="s">
        <v>607</v>
      </c>
      <c r="HM1" s="68" t="s">
        <v>608</v>
      </c>
      <c r="HN1" s="68" t="s">
        <v>609</v>
      </c>
      <c r="HO1" s="68" t="s">
        <v>610</v>
      </c>
      <c r="HP1" s="68" t="s">
        <v>611</v>
      </c>
      <c r="HQ1" s="68" t="s">
        <v>612</v>
      </c>
      <c r="HR1" s="68" t="s">
        <v>453</v>
      </c>
      <c r="HS1" s="68" t="s">
        <v>613</v>
      </c>
      <c r="HT1" s="68" t="s">
        <v>456</v>
      </c>
      <c r="HU1" s="68" t="s">
        <v>614</v>
      </c>
    </row>
    <row r="2" spans="1:229" s="343" customFormat="1" ht="171" customHeight="1" x14ac:dyDescent="0.25">
      <c r="A2" s="343" t="e">
        <f>#REF!</f>
        <v>#REF!</v>
      </c>
      <c r="B2" s="343" t="e">
        <f>#REF!</f>
        <v>#REF!</v>
      </c>
      <c r="C2" s="343" t="e">
        <f>#REF!</f>
        <v>#REF!</v>
      </c>
      <c r="D2" s="343" t="e">
        <f>#REF!</f>
        <v>#REF!</v>
      </c>
      <c r="E2" s="343" t="e">
        <f>#REF!</f>
        <v>#REF!</v>
      </c>
      <c r="F2" s="343" t="e">
        <f>#REF!</f>
        <v>#REF!</v>
      </c>
      <c r="G2" s="343" t="e">
        <f>#REF!</f>
        <v>#REF!</v>
      </c>
      <c r="H2" s="344" t="e">
        <f>#REF!</f>
        <v>#REF!</v>
      </c>
      <c r="I2" s="343" t="e">
        <f>#REF!</f>
        <v>#REF!</v>
      </c>
      <c r="J2" s="343" t="e">
        <f>#REF!</f>
        <v>#REF!</v>
      </c>
      <c r="K2" s="343" t="e">
        <f>#REF!</f>
        <v>#REF!</v>
      </c>
      <c r="L2" s="343" t="e">
        <f>#REF!</f>
        <v>#REF!</v>
      </c>
      <c r="M2" s="343" t="e">
        <f>#REF!</f>
        <v>#REF!</v>
      </c>
      <c r="N2" s="343" t="e">
        <f>#REF!</f>
        <v>#REF!</v>
      </c>
      <c r="O2" s="343" t="e">
        <f>#REF!</f>
        <v>#REF!</v>
      </c>
      <c r="P2" s="343" t="e">
        <f>#REF!</f>
        <v>#REF!</v>
      </c>
      <c r="Q2" s="343" t="e">
        <f>#REF!</f>
        <v>#REF!</v>
      </c>
      <c r="R2" s="343" t="e">
        <f>#REF!</f>
        <v>#REF!</v>
      </c>
      <c r="S2" s="343" t="e">
        <f>#REF!</f>
        <v>#REF!</v>
      </c>
      <c r="T2" s="344" t="e">
        <f>#REF!</f>
        <v>#REF!</v>
      </c>
      <c r="U2" s="343" t="e">
        <f>#REF!</f>
        <v>#REF!</v>
      </c>
      <c r="V2" s="682" t="e">
        <f>#REF!</f>
        <v>#REF!</v>
      </c>
      <c r="W2" s="682" t="e">
        <f>#REF!</f>
        <v>#REF!</v>
      </c>
      <c r="X2" s="682" t="e">
        <f>#REF!</f>
        <v>#REF!</v>
      </c>
      <c r="Y2" s="343" t="e">
        <f>#REF!</f>
        <v>#REF!</v>
      </c>
      <c r="Z2" s="349" t="e">
        <f>#REF!</f>
        <v>#REF!</v>
      </c>
      <c r="AA2" s="343" t="e">
        <f>#REF!</f>
        <v>#REF!</v>
      </c>
      <c r="AB2" s="343" t="e">
        <f>#REF!</f>
        <v>#REF!</v>
      </c>
      <c r="AC2" s="343" t="e">
        <f>#REF!</f>
        <v>#REF!</v>
      </c>
      <c r="AD2" s="343" t="e">
        <f>#REF!</f>
        <v>#REF!</v>
      </c>
      <c r="AE2" s="682" t="e">
        <f>#REF!</f>
        <v>#REF!</v>
      </c>
      <c r="AF2" s="343" t="e">
        <f>#REF!</f>
        <v>#REF!</v>
      </c>
      <c r="AG2" s="343" t="e">
        <f>#REF!</f>
        <v>#REF!</v>
      </c>
      <c r="AH2" s="343" t="e">
        <f>#REF!</f>
        <v>#REF!</v>
      </c>
      <c r="AI2" s="343" t="e">
        <f>#REF!</f>
        <v>#REF!</v>
      </c>
      <c r="AJ2" s="343" t="e">
        <f>#REF!</f>
        <v>#REF!</v>
      </c>
      <c r="AK2" s="343" t="e">
        <f>#REF!</f>
        <v>#REF!</v>
      </c>
      <c r="AL2" s="642" t="e">
        <f>#REF!</f>
        <v>#REF!</v>
      </c>
      <c r="AM2" s="682" t="e">
        <f>#REF!</f>
        <v>#REF!</v>
      </c>
      <c r="AN2" s="682" t="e">
        <f>#REF!</f>
        <v>#REF!</v>
      </c>
      <c r="AO2" s="343" t="e">
        <f>#REF!</f>
        <v>#REF!</v>
      </c>
      <c r="AP2" s="343" t="e">
        <f>#REF!</f>
        <v>#REF!</v>
      </c>
      <c r="AQ2" s="343" t="e">
        <f>#REF!</f>
        <v>#REF!</v>
      </c>
      <c r="AR2" s="343" t="e">
        <f>#REF!</f>
        <v>#REF!</v>
      </c>
      <c r="AS2" s="343" t="e">
        <f>#REF!</f>
        <v>#REF!</v>
      </c>
      <c r="AT2" s="343" t="e">
        <f>#REF!</f>
        <v>#REF!</v>
      </c>
      <c r="AU2" s="343" t="e">
        <f>#REF!</f>
        <v>#REF!</v>
      </c>
      <c r="AV2" s="643" t="e">
        <f>#REF!</f>
        <v>#REF!</v>
      </c>
      <c r="AW2" s="343" t="e">
        <f>#REF!</f>
        <v>#REF!</v>
      </c>
      <c r="AX2" s="343" t="e">
        <f>#REF!</f>
        <v>#REF!</v>
      </c>
      <c r="AY2" s="343" t="e">
        <f>#REF!</f>
        <v>#REF!</v>
      </c>
      <c r="AZ2" s="343" t="e">
        <f>#REF!</f>
        <v>#REF!</v>
      </c>
      <c r="BA2" s="343" t="e">
        <f>#REF!</f>
        <v>#REF!</v>
      </c>
      <c r="BB2" s="343" t="e">
        <f>#REF!</f>
        <v>#REF!</v>
      </c>
      <c r="BC2" s="343" t="e">
        <f>#REF!</f>
        <v>#REF!</v>
      </c>
      <c r="BD2" s="343" t="e">
        <f>#REF!</f>
        <v>#REF!</v>
      </c>
      <c r="BE2" s="343" t="e">
        <f>#REF!</f>
        <v>#REF!</v>
      </c>
      <c r="BF2" s="343" t="e">
        <f>#REF!</f>
        <v>#REF!</v>
      </c>
      <c r="BG2" s="682" t="e">
        <f>#REF!</f>
        <v>#REF!</v>
      </c>
      <c r="BH2" s="343" t="e">
        <f>#REF!</f>
        <v>#REF!</v>
      </c>
      <c r="BI2" s="343" t="e">
        <f>#REF!</f>
        <v>#REF!</v>
      </c>
      <c r="BJ2" s="343" t="e">
        <f>#REF!</f>
        <v>#REF!</v>
      </c>
      <c r="BK2" s="343" t="e">
        <f>#REF!</f>
        <v>#REF!</v>
      </c>
      <c r="BL2" s="349" t="e">
        <f>#REF!</f>
        <v>#REF!</v>
      </c>
      <c r="BM2" s="343" t="e">
        <f>#REF!</f>
        <v>#REF!</v>
      </c>
      <c r="BN2" s="343" t="e">
        <f>#REF!</f>
        <v>#REF!</v>
      </c>
      <c r="BO2" s="343" t="e">
        <f>#REF!</f>
        <v>#REF!</v>
      </c>
      <c r="BP2" s="343" t="e">
        <f>#REF!</f>
        <v>#REF!</v>
      </c>
      <c r="BQ2" s="343" t="e">
        <f>#REF!</f>
        <v>#REF!</v>
      </c>
      <c r="BR2" s="682" t="e">
        <f>#REF!</f>
        <v>#REF!</v>
      </c>
      <c r="BS2" s="343" t="e">
        <f>#REF!</f>
        <v>#REF!</v>
      </c>
      <c r="BT2" s="343" t="e">
        <f>#REF!</f>
        <v>#REF!</v>
      </c>
      <c r="BU2" s="343" t="e">
        <f>#REF!</f>
        <v>#REF!</v>
      </c>
      <c r="BV2" s="343" t="e">
        <f>#REF!</f>
        <v>#REF!</v>
      </c>
      <c r="BW2" s="343" t="e">
        <f>#REF!</f>
        <v>#REF!</v>
      </c>
      <c r="BX2" s="343" t="e">
        <f>#REF!</f>
        <v>#REF!</v>
      </c>
      <c r="BY2" s="343" t="e">
        <f>#REF!</f>
        <v>#REF!</v>
      </c>
      <c r="BZ2" s="343" t="e">
        <f>#REF!</f>
        <v>#REF!</v>
      </c>
      <c r="CA2" s="503" t="e">
        <f>#REF!</f>
        <v>#REF!</v>
      </c>
      <c r="CB2" s="343" t="e">
        <f>#REF!</f>
        <v>#REF!</v>
      </c>
      <c r="CC2" s="349" t="e">
        <f>#REF!</f>
        <v>#REF!</v>
      </c>
      <c r="CD2" s="349" t="e">
        <f>#REF!</f>
        <v>#REF!</v>
      </c>
      <c r="CE2" s="349" t="e">
        <f>#REF!</f>
        <v>#REF!</v>
      </c>
      <c r="CF2" s="343" t="e">
        <f>#REF!</f>
        <v>#REF!</v>
      </c>
      <c r="CG2" s="349" t="e">
        <f>#REF!</f>
        <v>#REF!</v>
      </c>
      <c r="CH2" s="349" t="e">
        <f>#REF!</f>
        <v>#REF!</v>
      </c>
      <c r="CI2" s="349" t="e">
        <f>#REF!</f>
        <v>#REF!</v>
      </c>
      <c r="CJ2" s="343" t="e">
        <f>#REF!</f>
        <v>#REF!</v>
      </c>
      <c r="CK2" s="343" t="e">
        <f>#REF!</f>
        <v>#REF!</v>
      </c>
      <c r="CL2" s="343" t="e">
        <f>#REF!</f>
        <v>#REF!</v>
      </c>
      <c r="CM2" s="343" t="e">
        <f>#REF!</f>
        <v>#REF!</v>
      </c>
      <c r="CN2" s="345" t="e">
        <f>#REF!</f>
        <v>#REF!</v>
      </c>
      <c r="CO2" s="343" t="e">
        <f>#REF!</f>
        <v>#REF!</v>
      </c>
      <c r="CP2" s="343" t="e">
        <f>#REF!</f>
        <v>#REF!</v>
      </c>
      <c r="CQ2" s="349" t="e">
        <f>#REF!</f>
        <v>#REF!</v>
      </c>
      <c r="CR2" s="349" t="e">
        <f>#REF!</f>
        <v>#REF!</v>
      </c>
      <c r="CS2" s="343" t="e">
        <f>#REF!</f>
        <v>#REF!</v>
      </c>
      <c r="CT2" s="343" t="e">
        <f>#REF!</f>
        <v>#REF!</v>
      </c>
      <c r="CU2" s="346" t="e">
        <f>#REF!</f>
        <v>#REF!</v>
      </c>
      <c r="CV2" s="346" t="e">
        <f>#REF!</f>
        <v>#REF!</v>
      </c>
      <c r="CW2" s="346" t="e">
        <f>#REF!</f>
        <v>#REF!</v>
      </c>
      <c r="CX2" s="346" t="e">
        <f>#REF!</f>
        <v>#REF!</v>
      </c>
      <c r="CY2" s="346" t="e">
        <f>#REF!</f>
        <v>#REF!</v>
      </c>
      <c r="CZ2" s="346" t="e">
        <f>#REF!</f>
        <v>#REF!</v>
      </c>
      <c r="DA2" s="346" t="e">
        <f>#REF!</f>
        <v>#REF!</v>
      </c>
      <c r="DB2" s="346" t="e">
        <f>#REF!</f>
        <v>#REF!</v>
      </c>
      <c r="DC2" s="346" t="e">
        <f>#REF!</f>
        <v>#REF!</v>
      </c>
      <c r="DD2" s="346" t="e">
        <f>#REF!</f>
        <v>#REF!</v>
      </c>
      <c r="DE2" s="346" t="e">
        <f>#REF!</f>
        <v>#REF!</v>
      </c>
      <c r="DF2" s="346" t="e">
        <f>#REF!</f>
        <v>#REF!</v>
      </c>
      <c r="DG2" s="346" t="e">
        <f>#REF!</f>
        <v>#REF!</v>
      </c>
      <c r="DH2" s="346" t="e">
        <f>#REF!</f>
        <v>#REF!</v>
      </c>
      <c r="DI2" s="346" t="e">
        <f>#REF!</f>
        <v>#REF!</v>
      </c>
      <c r="DJ2" s="346" t="e">
        <f>#REF!</f>
        <v>#REF!</v>
      </c>
      <c r="DK2" s="346" t="e">
        <f>#REF!</f>
        <v>#REF!</v>
      </c>
      <c r="DL2" s="346" t="e">
        <f>#REF!</f>
        <v>#REF!</v>
      </c>
      <c r="DM2" s="346" t="e">
        <f>#REF!</f>
        <v>#REF!</v>
      </c>
      <c r="DN2" s="346" t="e">
        <f>#REF!</f>
        <v>#REF!</v>
      </c>
      <c r="DO2" s="346" t="e">
        <f>#REF!</f>
        <v>#REF!</v>
      </c>
      <c r="DP2" s="346" t="e">
        <f>#REF!</f>
        <v>#REF!</v>
      </c>
      <c r="DQ2" s="346" t="e">
        <f>#REF!</f>
        <v>#REF!</v>
      </c>
      <c r="DR2" s="343" t="e">
        <f>#REF!</f>
        <v>#REF!</v>
      </c>
      <c r="DS2" s="343" t="e">
        <f>#REF!</f>
        <v>#REF!</v>
      </c>
      <c r="DT2" s="343" t="e">
        <f>#REF!</f>
        <v>#REF!</v>
      </c>
      <c r="DU2" s="343" t="e">
        <f>#REF!</f>
        <v>#REF!</v>
      </c>
      <c r="DV2" s="343" t="e">
        <f>#REF!</f>
        <v>#REF!</v>
      </c>
      <c r="DW2" s="343" t="e">
        <f>#REF!</f>
        <v>#REF!</v>
      </c>
      <c r="DX2" s="347" t="e">
        <f>#REF!</f>
        <v>#REF!</v>
      </c>
      <c r="DY2" s="347" t="e">
        <f>#REF!</f>
        <v>#REF!</v>
      </c>
      <c r="DZ2" s="347" t="e">
        <f>#REF!</f>
        <v>#REF!</v>
      </c>
      <c r="EA2" s="346" t="e">
        <f>#REF!</f>
        <v>#REF!</v>
      </c>
      <c r="EB2" s="343" t="e">
        <f>#REF!</f>
        <v>#REF!</v>
      </c>
      <c r="EC2" s="343" t="e">
        <f>#REF!</f>
        <v>#REF!</v>
      </c>
      <c r="ED2" s="343" t="e">
        <f>#REF!</f>
        <v>#REF!</v>
      </c>
      <c r="EE2" s="343" t="e">
        <f>#REF!</f>
        <v>#REF!</v>
      </c>
      <c r="EF2" s="343" t="e">
        <f>#REF!</f>
        <v>#REF!</v>
      </c>
      <c r="EG2" s="343" t="e">
        <f>#REF!</f>
        <v>#REF!</v>
      </c>
      <c r="EH2" s="343" t="e">
        <f>#REF!</f>
        <v>#REF!</v>
      </c>
      <c r="EI2" s="343" t="e">
        <f>#REF!</f>
        <v>#REF!</v>
      </c>
      <c r="EJ2" s="343" t="e">
        <f>#REF!</f>
        <v>#REF!</v>
      </c>
      <c r="EK2" s="642" t="e">
        <f>#REF!</f>
        <v>#REF!</v>
      </c>
      <c r="EL2" s="343" t="e">
        <f>#REF!</f>
        <v>#REF!</v>
      </c>
      <c r="EM2" s="343" t="e">
        <f>#REF!</f>
        <v>#REF!</v>
      </c>
      <c r="EN2" s="343" t="e">
        <f>#REF!</f>
        <v>#REF!</v>
      </c>
      <c r="EO2" s="343" t="e">
        <f>#REF!</f>
        <v>#REF!</v>
      </c>
      <c r="EP2" s="343" t="e">
        <f>#REF!</f>
        <v>#REF!</v>
      </c>
      <c r="EQ2" s="343" t="e">
        <f>#REF!</f>
        <v>#REF!</v>
      </c>
      <c r="ER2" s="343" t="e">
        <f>#REF!</f>
        <v>#REF!</v>
      </c>
      <c r="ES2" s="343" t="e">
        <f>#REF!</f>
        <v>#REF!</v>
      </c>
      <c r="ET2" s="343" t="e">
        <f>#REF!</f>
        <v>#REF!</v>
      </c>
      <c r="EU2" s="343" t="e">
        <f>#REF!</f>
        <v>#REF!</v>
      </c>
      <c r="EV2" s="343" t="e">
        <f>#REF!</f>
        <v>#REF!</v>
      </c>
      <c r="EW2" s="343" t="e">
        <f>#REF!</f>
        <v>#REF!</v>
      </c>
      <c r="EX2" s="343" t="e">
        <f>#REF!</f>
        <v>#REF!</v>
      </c>
      <c r="EY2" s="343" t="e">
        <f>#REF!</f>
        <v>#REF!</v>
      </c>
      <c r="EZ2" s="343" t="e">
        <f>#REF!</f>
        <v>#REF!</v>
      </c>
      <c r="FA2" s="343" t="e">
        <f>#REF!</f>
        <v>#REF!</v>
      </c>
      <c r="FB2" s="343" t="e">
        <f>#REF!</f>
        <v>#REF!</v>
      </c>
      <c r="FC2" s="343" t="e">
        <f>#REF!</f>
        <v>#REF!</v>
      </c>
      <c r="FD2" s="343" t="e">
        <f>#REF!</f>
        <v>#REF!</v>
      </c>
      <c r="FE2" s="343" t="e">
        <f>#REF!</f>
        <v>#REF!</v>
      </c>
      <c r="FF2" s="343" t="e">
        <f>#REF!</f>
        <v>#REF!</v>
      </c>
      <c r="FG2" s="343" t="e">
        <f>#REF!</f>
        <v>#REF!</v>
      </c>
      <c r="FH2" s="343" t="e">
        <f>#REF!</f>
        <v>#REF!</v>
      </c>
      <c r="FI2" s="343" t="e">
        <f>#REF!</f>
        <v>#REF!</v>
      </c>
      <c r="FJ2" s="343" t="e">
        <f>#REF!</f>
        <v>#REF!</v>
      </c>
      <c r="FK2" s="343" t="e">
        <f>#REF!</f>
        <v>#REF!</v>
      </c>
      <c r="FL2" s="343" t="e">
        <f>#REF!</f>
        <v>#REF!</v>
      </c>
      <c r="FM2" s="343" t="e">
        <f>#REF!</f>
        <v>#REF!</v>
      </c>
      <c r="FN2" s="343" t="e">
        <f>#REF!</f>
        <v>#REF!</v>
      </c>
      <c r="FO2" s="343" t="e">
        <f>#REF!</f>
        <v>#REF!</v>
      </c>
      <c r="FP2" s="343" t="e">
        <f>#REF!</f>
        <v>#REF!</v>
      </c>
      <c r="FQ2" s="343" t="e">
        <f>#REF!</f>
        <v>#REF!</v>
      </c>
      <c r="FR2" s="343" t="e">
        <f>#REF!</f>
        <v>#REF!</v>
      </c>
      <c r="FS2" s="343" t="e">
        <f>#REF!</f>
        <v>#REF!</v>
      </c>
      <c r="FT2" s="343" t="e">
        <f>#REF!</f>
        <v>#REF!</v>
      </c>
      <c r="FU2" s="343" t="e">
        <f>#REF!</f>
        <v>#REF!</v>
      </c>
      <c r="FV2" s="343" t="e">
        <f>#REF!</f>
        <v>#REF!</v>
      </c>
      <c r="FW2" s="343" t="e">
        <f>#REF!</f>
        <v>#REF!</v>
      </c>
      <c r="FX2" s="343" t="e">
        <f>#REF!</f>
        <v>#REF!</v>
      </c>
      <c r="FY2" s="343" t="e">
        <f>#REF!</f>
        <v>#REF!</v>
      </c>
      <c r="FZ2" s="343" t="e">
        <f>#REF!</f>
        <v>#REF!</v>
      </c>
      <c r="GA2" s="343" t="e">
        <f>#REF!</f>
        <v>#REF!</v>
      </c>
      <c r="GB2" s="343" t="e">
        <f>#REF!</f>
        <v>#REF!</v>
      </c>
      <c r="GC2" s="343" t="e">
        <f>#REF!</f>
        <v>#REF!</v>
      </c>
      <c r="GD2" s="343" t="e">
        <f>#REF!</f>
        <v>#REF!</v>
      </c>
      <c r="GE2" s="343" t="e">
        <f>#REF!</f>
        <v>#REF!</v>
      </c>
      <c r="GF2" s="343" t="e">
        <f>#REF!</f>
        <v>#REF!</v>
      </c>
      <c r="GG2" s="343" t="e">
        <f>#REF!</f>
        <v>#REF!</v>
      </c>
      <c r="GH2" s="343" t="e">
        <f>#REF!</f>
        <v>#REF!</v>
      </c>
      <c r="GI2" s="343" t="e">
        <f>#REF!</f>
        <v>#REF!</v>
      </c>
      <c r="GJ2" s="343" t="e">
        <f>#REF!</f>
        <v>#REF!</v>
      </c>
      <c r="GK2" s="343" t="e">
        <f>#REF!</f>
        <v>#REF!</v>
      </c>
      <c r="GL2" s="343" t="e">
        <f>#REF!</f>
        <v>#REF!</v>
      </c>
      <c r="GM2" s="343" t="e">
        <f>#REF!</f>
        <v>#REF!</v>
      </c>
      <c r="GN2" s="343" t="e">
        <f>#REF!</f>
        <v>#REF!</v>
      </c>
      <c r="GO2" s="343" t="e">
        <f>#REF!</f>
        <v>#REF!</v>
      </c>
      <c r="GP2" s="343" t="e">
        <f>#REF!</f>
        <v>#REF!</v>
      </c>
      <c r="GQ2" s="343" t="e">
        <f>#REF!</f>
        <v>#REF!</v>
      </c>
      <c r="GR2" s="343" t="e">
        <f>#REF!</f>
        <v>#REF!</v>
      </c>
      <c r="GS2" s="343" t="e">
        <f>#REF!</f>
        <v>#REF!</v>
      </c>
      <c r="GT2" s="343" t="e">
        <f>#REF!</f>
        <v>#REF!</v>
      </c>
      <c r="GU2" s="343" t="e">
        <f>#REF!</f>
        <v>#REF!</v>
      </c>
      <c r="GV2" s="343" t="e">
        <f>#REF!</f>
        <v>#REF!</v>
      </c>
      <c r="GW2" s="343" t="e">
        <f>#REF!</f>
        <v>#REF!</v>
      </c>
      <c r="GX2" s="343" t="e">
        <f>#REF!</f>
        <v>#REF!</v>
      </c>
      <c r="GY2" s="343" t="e">
        <f>#REF!</f>
        <v>#REF!</v>
      </c>
      <c r="GZ2" s="343" t="e">
        <f>#REF!</f>
        <v>#REF!</v>
      </c>
      <c r="HA2" s="343" t="e">
        <f>#REF!</f>
        <v>#REF!</v>
      </c>
      <c r="HB2" s="343" t="e">
        <f>#REF!</f>
        <v>#REF!</v>
      </c>
      <c r="HC2" s="343" t="e">
        <f>#REF!</f>
        <v>#REF!</v>
      </c>
      <c r="HD2" s="343" t="e">
        <f>#REF!</f>
        <v>#REF!</v>
      </c>
      <c r="HE2" s="343" t="e">
        <f>#REF!</f>
        <v>#REF!</v>
      </c>
      <c r="HF2" s="343" t="e">
        <f>#REF!</f>
        <v>#REF!</v>
      </c>
      <c r="HG2" s="343" t="e">
        <f>#REF!</f>
        <v>#REF!</v>
      </c>
      <c r="HH2" s="343" t="e">
        <f>#REF!</f>
        <v>#REF!</v>
      </c>
      <c r="HI2" s="343" t="e">
        <f>#REF!</f>
        <v>#REF!</v>
      </c>
      <c r="HJ2" s="343" t="e">
        <f>#REF!</f>
        <v>#REF!</v>
      </c>
      <c r="HK2" s="343" t="e">
        <f>#REF!</f>
        <v>#REF!</v>
      </c>
      <c r="HL2" s="343" t="e">
        <f>#REF!</f>
        <v>#REF!</v>
      </c>
      <c r="HM2" s="343" t="e">
        <f>#REF!</f>
        <v>#REF!</v>
      </c>
      <c r="HN2" s="343" t="e">
        <f>#REF!</f>
        <v>#REF!</v>
      </c>
      <c r="HO2" s="343" t="e">
        <f>#REF!</f>
        <v>#REF!</v>
      </c>
      <c r="HP2" s="343" t="e">
        <f>#REF!</f>
        <v>#REF!</v>
      </c>
      <c r="HQ2" s="343" t="e">
        <f>#REF!</f>
        <v>#REF!</v>
      </c>
      <c r="HR2" s="343" t="e">
        <f>#REF!</f>
        <v>#REF!</v>
      </c>
      <c r="HS2" s="343" t="e">
        <f>#REF!</f>
        <v>#REF!</v>
      </c>
      <c r="HT2" s="343" t="e">
        <f>#REF!</f>
        <v>#REF!</v>
      </c>
      <c r="HU2" s="343" t="e">
        <f>#REF!</f>
        <v>#REF!</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B050"/>
    <pageSetUpPr fitToPage="1"/>
  </sheetPr>
  <dimension ref="A1:AY80"/>
  <sheetViews>
    <sheetView showGridLines="0" tabSelected="1" showRuler="0" zoomScaleNormal="100" zoomScalePageLayoutView="75" workbookViewId="0">
      <selection sqref="A1:AW2"/>
    </sheetView>
  </sheetViews>
  <sheetFormatPr defaultRowHeight="15" x14ac:dyDescent="0.25"/>
  <cols>
    <col min="1" max="1" width="2.28515625" style="684" customWidth="1"/>
    <col min="2" max="2" width="3" style="684" customWidth="1"/>
    <col min="3" max="3" width="3.28515625" style="684" customWidth="1"/>
    <col min="4" max="4" width="2.85546875" style="684" customWidth="1"/>
    <col min="5" max="5" width="3" style="684" customWidth="1"/>
    <col min="6" max="26" width="2.28515625" style="684" customWidth="1"/>
    <col min="27" max="27" width="2.5703125" style="684" customWidth="1"/>
    <col min="28" max="37" width="2.28515625" style="684" customWidth="1"/>
    <col min="38" max="38" width="2.85546875" style="684" customWidth="1"/>
    <col min="39" max="42" width="2.5703125" style="684" customWidth="1"/>
    <col min="43" max="43" width="2.42578125" style="684" customWidth="1"/>
    <col min="44" max="47" width="2.5703125" style="684" customWidth="1"/>
    <col min="48" max="51" width="2.28515625" style="684" customWidth="1"/>
    <col min="52" max="16384" width="9.140625" style="684"/>
  </cols>
  <sheetData>
    <row r="1" spans="1:51" ht="15" customHeight="1" x14ac:dyDescent="0.25">
      <c r="A1" s="1091" t="s">
        <v>852</v>
      </c>
      <c r="B1" s="1092"/>
      <c r="C1" s="1092"/>
      <c r="D1" s="1092"/>
      <c r="E1" s="1092"/>
      <c r="F1" s="1092"/>
      <c r="G1" s="1092"/>
      <c r="H1" s="1092"/>
      <c r="I1" s="1092"/>
      <c r="J1" s="1092"/>
      <c r="K1" s="1092"/>
      <c r="L1" s="1092"/>
      <c r="M1" s="1092"/>
      <c r="N1" s="1092"/>
      <c r="O1" s="1092"/>
      <c r="P1" s="1092"/>
      <c r="Q1" s="1092"/>
      <c r="R1" s="1092"/>
      <c r="S1" s="1092"/>
      <c r="T1" s="1092"/>
      <c r="U1" s="1092"/>
      <c r="V1" s="1092"/>
      <c r="W1" s="1092"/>
      <c r="X1" s="1092"/>
      <c r="Y1" s="1092"/>
      <c r="Z1" s="1092"/>
      <c r="AA1" s="1092"/>
      <c r="AB1" s="1092"/>
      <c r="AC1" s="1092"/>
      <c r="AD1" s="1092"/>
      <c r="AE1" s="1092"/>
      <c r="AF1" s="1092"/>
      <c r="AG1" s="1092"/>
      <c r="AH1" s="1092"/>
      <c r="AI1" s="1092"/>
      <c r="AJ1" s="1092"/>
      <c r="AK1" s="1092"/>
      <c r="AL1" s="1092"/>
      <c r="AM1" s="1092"/>
      <c r="AN1" s="1092"/>
      <c r="AO1" s="1092"/>
      <c r="AP1" s="1092"/>
      <c r="AQ1" s="1092"/>
      <c r="AR1" s="1092"/>
      <c r="AS1" s="1092"/>
      <c r="AT1" s="1092"/>
      <c r="AU1" s="1092"/>
      <c r="AV1" s="1092"/>
      <c r="AW1" s="1093"/>
      <c r="AX1" s="696"/>
      <c r="AY1" s="696"/>
    </row>
    <row r="2" spans="1:51" ht="24.75" customHeight="1" thickBot="1" x14ac:dyDescent="0.3">
      <c r="A2" s="1094"/>
      <c r="B2" s="1095"/>
      <c r="C2" s="1095"/>
      <c r="D2" s="1095"/>
      <c r="E2" s="1095"/>
      <c r="F2" s="1095"/>
      <c r="G2" s="1095"/>
      <c r="H2" s="1095"/>
      <c r="I2" s="1095"/>
      <c r="J2" s="1095"/>
      <c r="K2" s="1095"/>
      <c r="L2" s="1095"/>
      <c r="M2" s="1095"/>
      <c r="N2" s="1095"/>
      <c r="O2" s="1095"/>
      <c r="P2" s="1095"/>
      <c r="Q2" s="1095"/>
      <c r="R2" s="1095"/>
      <c r="S2" s="1095"/>
      <c r="T2" s="1095"/>
      <c r="U2" s="1095"/>
      <c r="V2" s="1095"/>
      <c r="W2" s="1095"/>
      <c r="X2" s="1095"/>
      <c r="Y2" s="1095"/>
      <c r="Z2" s="1095"/>
      <c r="AA2" s="1095"/>
      <c r="AB2" s="1095"/>
      <c r="AC2" s="1095"/>
      <c r="AD2" s="1095"/>
      <c r="AE2" s="1095"/>
      <c r="AF2" s="1095"/>
      <c r="AG2" s="1095"/>
      <c r="AH2" s="1095"/>
      <c r="AI2" s="1095"/>
      <c r="AJ2" s="1095"/>
      <c r="AK2" s="1095"/>
      <c r="AL2" s="1095"/>
      <c r="AM2" s="1095"/>
      <c r="AN2" s="1095"/>
      <c r="AO2" s="1095"/>
      <c r="AP2" s="1095"/>
      <c r="AQ2" s="1095"/>
      <c r="AR2" s="1095"/>
      <c r="AS2" s="1095"/>
      <c r="AT2" s="1095"/>
      <c r="AU2" s="1095"/>
      <c r="AV2" s="1095"/>
      <c r="AW2" s="1096"/>
      <c r="AX2" s="696"/>
      <c r="AY2" s="696"/>
    </row>
    <row r="3" spans="1:51" ht="4.5" customHeight="1" x14ac:dyDescent="0.25"/>
    <row r="4" spans="1:51" ht="15" customHeight="1" x14ac:dyDescent="0.25">
      <c r="A4" s="1097" t="s">
        <v>851</v>
      </c>
      <c r="B4" s="1097"/>
      <c r="C4" s="1097"/>
      <c r="D4" s="1097"/>
      <c r="E4" s="1097"/>
      <c r="F4" s="1097"/>
      <c r="G4" s="1097"/>
      <c r="H4" s="1097"/>
      <c r="I4" s="1097"/>
      <c r="J4" s="1097"/>
      <c r="K4" s="1097"/>
      <c r="L4" s="1097"/>
      <c r="M4" s="1097"/>
      <c r="N4" s="1097"/>
      <c r="O4" s="1097"/>
      <c r="P4" s="1097"/>
      <c r="Q4" s="1097"/>
      <c r="R4" s="1097"/>
      <c r="S4" s="1097"/>
      <c r="T4" s="1097"/>
      <c r="U4" s="1097"/>
      <c r="V4" s="1097"/>
      <c r="W4" s="1097"/>
      <c r="X4" s="1097"/>
      <c r="Y4" s="1097"/>
      <c r="Z4" s="1097"/>
      <c r="AA4" s="1097"/>
      <c r="AB4" s="1097"/>
      <c r="AC4" s="1097"/>
      <c r="AD4" s="1097"/>
      <c r="AE4" s="1097"/>
      <c r="AF4" s="1097"/>
      <c r="AG4" s="1097"/>
      <c r="AH4" s="1097"/>
      <c r="AI4" s="1097"/>
      <c r="AJ4" s="1097"/>
      <c r="AK4" s="1097"/>
      <c r="AL4" s="1097"/>
      <c r="AM4" s="1097"/>
      <c r="AN4" s="1097"/>
      <c r="AO4" s="1097"/>
      <c r="AP4" s="1097"/>
      <c r="AQ4" s="1097"/>
      <c r="AR4" s="1097"/>
      <c r="AS4" s="1097"/>
      <c r="AT4" s="1097"/>
      <c r="AU4" s="1097"/>
      <c r="AV4" s="1097"/>
      <c r="AW4" s="1097"/>
      <c r="AX4" s="691"/>
      <c r="AY4" s="691"/>
    </row>
    <row r="5" spans="1:51" ht="45" customHeight="1" x14ac:dyDescent="0.25">
      <c r="A5" s="1097"/>
      <c r="B5" s="1097"/>
      <c r="C5" s="1097"/>
      <c r="D5" s="1097"/>
      <c r="E5" s="1097"/>
      <c r="F5" s="1097"/>
      <c r="G5" s="1097"/>
      <c r="H5" s="1097"/>
      <c r="I5" s="1097"/>
      <c r="J5" s="1097"/>
      <c r="K5" s="1097"/>
      <c r="L5" s="1097"/>
      <c r="M5" s="1097"/>
      <c r="N5" s="1097"/>
      <c r="O5" s="1097"/>
      <c r="P5" s="1097"/>
      <c r="Q5" s="1097"/>
      <c r="R5" s="1097"/>
      <c r="S5" s="1097"/>
      <c r="T5" s="1097"/>
      <c r="U5" s="1097"/>
      <c r="V5" s="1097"/>
      <c r="W5" s="1097"/>
      <c r="X5" s="1097"/>
      <c r="Y5" s="1097"/>
      <c r="Z5" s="1097"/>
      <c r="AA5" s="1097"/>
      <c r="AB5" s="1097"/>
      <c r="AC5" s="1097"/>
      <c r="AD5" s="1097"/>
      <c r="AE5" s="1097"/>
      <c r="AF5" s="1097"/>
      <c r="AG5" s="1097"/>
      <c r="AH5" s="1097"/>
      <c r="AI5" s="1097"/>
      <c r="AJ5" s="1097"/>
      <c r="AK5" s="1097"/>
      <c r="AL5" s="1097"/>
      <c r="AM5" s="1097"/>
      <c r="AN5" s="1097"/>
      <c r="AO5" s="1097"/>
      <c r="AP5" s="1097"/>
      <c r="AQ5" s="1097"/>
      <c r="AR5" s="1097"/>
      <c r="AS5" s="1097"/>
      <c r="AT5" s="1097"/>
      <c r="AU5" s="1097"/>
      <c r="AV5" s="1097"/>
      <c r="AW5" s="1097"/>
      <c r="AX5" s="691"/>
      <c r="AY5" s="691"/>
    </row>
    <row r="6" spans="1:51" s="690" customFormat="1" ht="15.75" thickBot="1" x14ac:dyDescent="0.3">
      <c r="A6" s="1085" t="s">
        <v>424</v>
      </c>
      <c r="B6" s="1086"/>
      <c r="C6" s="1086"/>
      <c r="D6" s="1086"/>
      <c r="E6" s="1086"/>
      <c r="F6" s="1086"/>
      <c r="G6" s="1085"/>
      <c r="H6" s="1085"/>
      <c r="I6" s="1085"/>
      <c r="J6" s="1085"/>
      <c r="K6" s="1085"/>
      <c r="L6" s="687"/>
      <c r="M6" s="65"/>
      <c r="N6" s="1082"/>
      <c r="O6" s="1082"/>
      <c r="P6" s="1082"/>
      <c r="Q6" s="1082"/>
      <c r="R6" s="1082"/>
      <c r="S6" s="1082"/>
      <c r="T6" s="1082"/>
      <c r="U6" s="1082"/>
      <c r="V6" s="1082"/>
      <c r="W6" s="1082"/>
      <c r="X6" s="1082"/>
      <c r="Y6" s="1082"/>
      <c r="Z6" s="1082"/>
      <c r="AA6" s="1082"/>
      <c r="AB6" s="1082"/>
      <c r="AC6" s="1082"/>
      <c r="AD6" s="1082"/>
      <c r="AE6" s="1082"/>
      <c r="AF6" s="1082"/>
      <c r="AG6" s="1082"/>
      <c r="AH6" s="1082"/>
      <c r="AI6" s="1082"/>
      <c r="AJ6" s="1082"/>
      <c r="AK6" s="1082"/>
      <c r="AL6" s="1082"/>
      <c r="AM6" s="1082"/>
      <c r="AN6" s="1082"/>
      <c r="AO6" s="1082"/>
      <c r="AP6" s="1082"/>
      <c r="AQ6" s="1082"/>
      <c r="AR6" s="1082"/>
      <c r="AS6" s="1082"/>
      <c r="AT6" s="1082"/>
      <c r="AU6" s="506"/>
      <c r="AV6" s="506"/>
      <c r="AW6" s="506"/>
      <c r="AX6" s="506"/>
      <c r="AY6" s="506"/>
    </row>
    <row r="7" spans="1:51" s="690" customFormat="1" ht="7.5" customHeight="1" x14ac:dyDescent="0.25">
      <c r="A7" s="692"/>
      <c r="B7" s="693"/>
      <c r="C7" s="693"/>
      <c r="D7" s="693"/>
      <c r="E7" s="693"/>
      <c r="F7" s="693"/>
      <c r="G7" s="692"/>
      <c r="H7" s="692"/>
      <c r="I7" s="692"/>
      <c r="J7" s="692"/>
      <c r="K7" s="692"/>
      <c r="L7" s="687"/>
      <c r="M7" s="65"/>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75"/>
      <c r="AU7" s="506"/>
      <c r="AV7" s="506"/>
      <c r="AW7" s="506"/>
      <c r="AX7" s="506"/>
      <c r="AY7" s="506"/>
    </row>
    <row r="8" spans="1:51" ht="15.75" thickBot="1" x14ac:dyDescent="0.3">
      <c r="A8" s="684" t="s">
        <v>844</v>
      </c>
      <c r="B8" s="687"/>
      <c r="C8" s="687"/>
      <c r="D8" s="687"/>
      <c r="E8" s="687"/>
      <c r="F8" s="687"/>
      <c r="G8" s="687"/>
      <c r="H8" s="687"/>
      <c r="I8" s="687"/>
      <c r="J8" s="687"/>
      <c r="K8" s="65"/>
      <c r="M8" s="603" t="s">
        <v>845</v>
      </c>
      <c r="N8" s="900" t="s">
        <v>845</v>
      </c>
      <c r="O8" s="900"/>
      <c r="P8" s="900"/>
      <c r="Q8" s="900"/>
      <c r="R8" s="900"/>
      <c r="S8" s="900"/>
      <c r="T8" s="900"/>
      <c r="U8" s="900"/>
      <c r="V8" s="900"/>
      <c r="W8" s="900"/>
      <c r="X8" s="900"/>
      <c r="Y8" s="900"/>
      <c r="Z8" s="900"/>
      <c r="AA8" s="900"/>
      <c r="AB8" s="900"/>
      <c r="AC8" s="900"/>
      <c r="AD8" s="900"/>
      <c r="AE8" s="900"/>
      <c r="AF8" s="900"/>
      <c r="AG8" s="900"/>
      <c r="AH8" s="900"/>
      <c r="AI8" s="900"/>
      <c r="AJ8" s="900"/>
      <c r="AK8" s="900"/>
      <c r="AL8" s="900"/>
      <c r="AM8" s="900"/>
      <c r="AN8" s="900"/>
      <c r="AO8" s="900"/>
      <c r="AP8" s="900"/>
      <c r="AQ8" s="900"/>
      <c r="AR8" s="900"/>
      <c r="AS8" s="900"/>
      <c r="AT8" s="900"/>
      <c r="AU8" s="506"/>
      <c r="AV8" s="506"/>
      <c r="AW8" s="506"/>
      <c r="AX8" s="506"/>
      <c r="AY8" s="506"/>
    </row>
    <row r="9" spans="1:51" ht="7.5" customHeight="1" x14ac:dyDescent="0.25">
      <c r="A9" s="687"/>
      <c r="B9" s="687"/>
      <c r="C9" s="687"/>
      <c r="D9" s="687"/>
      <c r="E9" s="687"/>
      <c r="F9" s="687"/>
      <c r="G9" s="687"/>
      <c r="H9" s="687"/>
      <c r="I9" s="687"/>
      <c r="J9" s="687"/>
      <c r="K9" s="687"/>
      <c r="L9" s="687"/>
      <c r="M9" s="687"/>
      <c r="N9" s="687"/>
      <c r="O9" s="687"/>
      <c r="P9" s="687"/>
      <c r="Q9" s="687"/>
      <c r="R9" s="687"/>
      <c r="S9" s="687"/>
      <c r="T9" s="687"/>
      <c r="U9" s="687"/>
      <c r="V9" s="687"/>
      <c r="W9" s="687"/>
      <c r="X9" s="687"/>
      <c r="Y9" s="687"/>
      <c r="Z9" s="687"/>
      <c r="AA9" s="687"/>
      <c r="AB9" s="687"/>
      <c r="AC9" s="687"/>
      <c r="AD9" s="687"/>
      <c r="AE9" s="687"/>
      <c r="AF9" s="687"/>
      <c r="AG9" s="687"/>
      <c r="AH9" s="687"/>
      <c r="AI9" s="687"/>
      <c r="AJ9" s="687"/>
      <c r="AK9" s="687"/>
      <c r="AL9" s="687"/>
      <c r="AM9" s="687"/>
      <c r="AN9" s="687"/>
      <c r="AO9" s="687"/>
      <c r="AP9" s="687"/>
      <c r="AT9" s="506"/>
      <c r="AU9" s="506"/>
      <c r="AV9" s="506"/>
      <c r="AW9" s="506"/>
      <c r="AX9" s="506"/>
      <c r="AY9" s="506"/>
    </row>
    <row r="10" spans="1:51" ht="15.75" thickBot="1" x14ac:dyDescent="0.3">
      <c r="A10" s="1085" t="s">
        <v>846</v>
      </c>
      <c r="B10" s="1086"/>
      <c r="C10" s="1086"/>
      <c r="D10" s="1086"/>
      <c r="E10" s="1086"/>
      <c r="F10" s="1086"/>
      <c r="G10" s="687"/>
      <c r="H10" s="687"/>
      <c r="I10" s="687"/>
      <c r="J10" s="687"/>
      <c r="K10" s="687"/>
      <c r="L10" s="687"/>
      <c r="M10" s="65"/>
      <c r="N10" s="1082"/>
      <c r="O10" s="1082"/>
      <c r="P10" s="1082"/>
      <c r="Q10" s="1082"/>
      <c r="R10" s="1082"/>
      <c r="S10" s="1082"/>
      <c r="T10" s="1082"/>
      <c r="U10" s="1082"/>
      <c r="V10" s="1082"/>
      <c r="W10" s="1082"/>
      <c r="X10" s="1082"/>
      <c r="Y10" s="1082"/>
      <c r="Z10" s="1082"/>
      <c r="AA10" s="1082"/>
      <c r="AB10" s="1082"/>
      <c r="AC10" s="1082"/>
      <c r="AD10" s="1082"/>
      <c r="AE10" s="1082"/>
      <c r="AF10" s="1082"/>
      <c r="AG10" s="1082"/>
      <c r="AH10" s="1082"/>
      <c r="AI10" s="1082"/>
      <c r="AJ10" s="1082"/>
      <c r="AK10" s="1082"/>
      <c r="AL10" s="1082"/>
      <c r="AM10" s="1082"/>
      <c r="AN10" s="1082"/>
      <c r="AO10" s="1082"/>
      <c r="AP10" s="1082"/>
      <c r="AQ10" s="1082"/>
      <c r="AR10" s="1082"/>
      <c r="AS10" s="1082"/>
      <c r="AT10" s="1082"/>
      <c r="AU10" s="506"/>
      <c r="AV10" s="506"/>
      <c r="AW10" s="506"/>
      <c r="AX10" s="506"/>
      <c r="AY10" s="506"/>
    </row>
    <row r="11" spans="1:51" s="685" customFormat="1" ht="7.5" customHeight="1" x14ac:dyDescent="0.25">
      <c r="A11" s="293"/>
      <c r="B11" s="65"/>
      <c r="C11" s="65"/>
      <c r="D11" s="65"/>
      <c r="E11" s="65"/>
      <c r="F11" s="65"/>
      <c r="G11" s="178"/>
      <c r="H11" s="178"/>
      <c r="I11" s="178"/>
      <c r="J11" s="178"/>
      <c r="K11" s="178"/>
      <c r="L11" s="178"/>
      <c r="M11" s="65"/>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3"/>
      <c r="AM11" s="293"/>
      <c r="AN11" s="293"/>
      <c r="AO11" s="293"/>
      <c r="AP11" s="293"/>
      <c r="AQ11" s="293"/>
      <c r="AR11" s="293"/>
      <c r="AS11" s="293"/>
      <c r="AT11" s="686"/>
      <c r="AU11" s="686"/>
      <c r="AV11" s="686"/>
      <c r="AW11" s="686"/>
      <c r="AX11" s="686"/>
      <c r="AY11" s="686"/>
    </row>
    <row r="12" spans="1:51" ht="15.75" thickBot="1" x14ac:dyDescent="0.3">
      <c r="A12" s="1088" t="s">
        <v>850</v>
      </c>
      <c r="B12" s="1088"/>
      <c r="C12" s="1088"/>
      <c r="D12" s="1088"/>
      <c r="E12" s="1088"/>
      <c r="F12" s="1088"/>
      <c r="G12" s="1088"/>
      <c r="H12" s="1088"/>
      <c r="I12" s="1088"/>
      <c r="J12" s="1088"/>
      <c r="K12" s="1088"/>
      <c r="L12" s="1088"/>
      <c r="M12" s="603"/>
      <c r="N12" s="900"/>
      <c r="O12" s="900"/>
      <c r="P12" s="900"/>
      <c r="Q12" s="900"/>
      <c r="R12" s="900"/>
      <c r="S12" s="900"/>
      <c r="T12" s="900"/>
      <c r="U12" s="900"/>
      <c r="V12" s="900"/>
      <c r="W12" s="900"/>
      <c r="X12" s="900"/>
      <c r="Y12" s="900"/>
      <c r="Z12" s="900"/>
      <c r="AA12" s="900"/>
      <c r="AB12" s="900"/>
      <c r="AC12" s="900"/>
      <c r="AD12" s="900"/>
      <c r="AE12" s="900"/>
      <c r="AF12" s="900"/>
      <c r="AG12" s="900"/>
      <c r="AH12" s="900"/>
      <c r="AI12" s="900"/>
      <c r="AJ12" s="900"/>
      <c r="AK12" s="900"/>
      <c r="AL12" s="900"/>
      <c r="AM12" s="900"/>
      <c r="AN12" s="900"/>
      <c r="AO12" s="900"/>
      <c r="AP12" s="900"/>
      <c r="AQ12" s="900"/>
      <c r="AR12" s="900"/>
      <c r="AS12" s="900"/>
      <c r="AT12" s="900"/>
      <c r="AU12" s="506"/>
      <c r="AV12" s="506"/>
      <c r="AW12" s="506"/>
      <c r="AX12" s="506"/>
      <c r="AY12" s="506"/>
    </row>
    <row r="13" spans="1:51" ht="7.5" customHeight="1" x14ac:dyDescent="0.25">
      <c r="A13" s="750"/>
      <c r="B13" s="750"/>
      <c r="C13" s="750"/>
      <c r="D13" s="750"/>
      <c r="E13" s="750"/>
      <c r="F13" s="750"/>
      <c r="G13" s="750"/>
      <c r="H13" s="750"/>
      <c r="I13" s="750"/>
      <c r="J13" s="750"/>
      <c r="K13" s="750"/>
      <c r="L13" s="750"/>
      <c r="M13" s="750"/>
      <c r="N13" s="750"/>
      <c r="O13" s="750"/>
      <c r="P13" s="750"/>
      <c r="Q13" s="750"/>
      <c r="R13" s="750"/>
      <c r="S13" s="750"/>
      <c r="T13" s="750"/>
      <c r="U13" s="750"/>
      <c r="V13" s="750"/>
      <c r="W13" s="750"/>
      <c r="X13" s="750"/>
      <c r="Y13" s="750"/>
      <c r="Z13" s="750"/>
      <c r="AA13" s="750"/>
      <c r="AB13" s="750"/>
      <c r="AC13" s="750"/>
      <c r="AD13" s="750"/>
      <c r="AE13" s="750"/>
      <c r="AF13" s="750"/>
      <c r="AG13" s="750"/>
      <c r="AH13" s="750"/>
      <c r="AI13" s="750"/>
      <c r="AJ13" s="750"/>
      <c r="AK13" s="750"/>
      <c r="AL13" s="750"/>
      <c r="AM13" s="750"/>
      <c r="AN13" s="750"/>
      <c r="AO13" s="750"/>
      <c r="AP13" s="750"/>
      <c r="AQ13" s="750"/>
      <c r="AR13" s="750"/>
      <c r="AS13" s="750"/>
      <c r="AT13" s="750"/>
      <c r="AU13" s="750"/>
      <c r="AV13" s="750"/>
      <c r="AW13" s="750"/>
      <c r="AX13" s="750"/>
      <c r="AY13" s="750"/>
    </row>
    <row r="14" spans="1:51" ht="15" customHeight="1" x14ac:dyDescent="0.25">
      <c r="A14" s="697">
        <v>1</v>
      </c>
      <c r="B14" s="1087" t="s">
        <v>847</v>
      </c>
      <c r="C14" s="1087"/>
      <c r="D14" s="1087"/>
      <c r="E14" s="1087"/>
      <c r="F14" s="1087"/>
      <c r="G14" s="1087"/>
      <c r="H14" s="1087"/>
      <c r="I14" s="1087"/>
      <c r="J14" s="1087"/>
      <c r="K14" s="1087"/>
      <c r="L14" s="1087"/>
      <c r="M14" s="1087"/>
      <c r="N14" s="1087"/>
      <c r="O14" s="1087"/>
      <c r="P14" s="1087"/>
      <c r="Q14" s="1087"/>
      <c r="R14" s="1087"/>
      <c r="S14" s="1087"/>
      <c r="T14" s="1087"/>
      <c r="U14" s="1087"/>
      <c r="V14" s="1087"/>
      <c r="W14" s="1087"/>
      <c r="X14" s="1087"/>
      <c r="Y14" s="1087"/>
      <c r="Z14" s="1087"/>
      <c r="AA14" s="1087"/>
      <c r="AB14" s="1087"/>
      <c r="AC14" s="1087"/>
      <c r="AD14" s="1087"/>
      <c r="AE14" s="1087"/>
      <c r="AF14" s="1087"/>
      <c r="AG14" s="1087"/>
      <c r="AH14" s="1087"/>
      <c r="AI14" s="1087"/>
      <c r="AJ14" s="1087"/>
      <c r="AK14" s="1087"/>
      <c r="AL14" s="1087"/>
      <c r="AM14" s="1087"/>
      <c r="AN14" s="1087"/>
      <c r="AO14" s="1087"/>
      <c r="AP14" s="1087"/>
      <c r="AQ14" s="1087"/>
      <c r="AR14" s="1087"/>
      <c r="AS14" s="1087"/>
      <c r="AT14" s="1087"/>
      <c r="AU14" s="1087"/>
      <c r="AV14" s="1087"/>
      <c r="AW14" s="1087"/>
      <c r="AX14" s="694"/>
      <c r="AY14" s="694"/>
    </row>
    <row r="15" spans="1:51" ht="18.600000000000001" customHeight="1" thickBot="1" x14ac:dyDescent="0.3">
      <c r="B15" s="1087"/>
      <c r="C15" s="1087"/>
      <c r="D15" s="1087"/>
      <c r="E15" s="1087"/>
      <c r="F15" s="1087"/>
      <c r="G15" s="1087"/>
      <c r="H15" s="1087"/>
      <c r="I15" s="1087"/>
      <c r="J15" s="1087"/>
      <c r="K15" s="1087"/>
      <c r="L15" s="1087"/>
      <c r="M15" s="1087"/>
      <c r="N15" s="1087"/>
      <c r="O15" s="1087"/>
      <c r="P15" s="1087"/>
      <c r="Q15" s="1087"/>
      <c r="R15" s="1087"/>
      <c r="S15" s="1087"/>
      <c r="T15" s="1087"/>
      <c r="U15" s="1087"/>
      <c r="V15" s="1087"/>
      <c r="W15" s="1087"/>
      <c r="X15" s="1087"/>
      <c r="Y15" s="1087"/>
      <c r="Z15" s="1087"/>
      <c r="AA15" s="1087"/>
      <c r="AB15" s="1087"/>
      <c r="AC15" s="1087"/>
      <c r="AD15" s="1087"/>
      <c r="AE15" s="1087"/>
      <c r="AF15" s="1087"/>
      <c r="AG15" s="1087"/>
      <c r="AH15" s="1087"/>
      <c r="AI15" s="1087"/>
      <c r="AJ15" s="1087"/>
      <c r="AK15" s="1087"/>
      <c r="AL15" s="1087"/>
      <c r="AM15" s="1087"/>
      <c r="AN15" s="1087"/>
      <c r="AO15" s="1087"/>
      <c r="AP15" s="1087"/>
      <c r="AQ15" s="1087"/>
      <c r="AR15" s="1087"/>
      <c r="AS15" s="1087"/>
      <c r="AT15" s="1087"/>
      <c r="AU15" s="1087"/>
      <c r="AV15" s="1087"/>
      <c r="AW15" s="1087"/>
      <c r="AX15" s="694"/>
      <c r="AY15" s="694"/>
    </row>
    <row r="16" spans="1:51" ht="15.6" customHeight="1" thickBot="1" x14ac:dyDescent="0.3">
      <c r="C16" s="507"/>
      <c r="D16" s="1083" t="s">
        <v>853</v>
      </c>
      <c r="E16" s="1084"/>
      <c r="F16" s="1084"/>
      <c r="G16" s="1084"/>
      <c r="H16" s="1084"/>
      <c r="I16" s="1084"/>
      <c r="J16" s="1084"/>
      <c r="K16" s="1084"/>
      <c r="L16" s="1084"/>
      <c r="M16" s="1084"/>
      <c r="N16" s="1084"/>
      <c r="O16" s="1084"/>
      <c r="P16" s="1084"/>
      <c r="Q16" s="1084"/>
      <c r="R16" s="1084"/>
      <c r="S16" s="1084"/>
      <c r="T16" s="1084"/>
      <c r="U16" s="1084"/>
      <c r="V16" s="1084"/>
      <c r="W16" s="1084"/>
      <c r="X16" s="1084"/>
      <c r="Y16" s="1084"/>
      <c r="Z16" s="1084"/>
      <c r="AA16" s="1084"/>
      <c r="AB16" s="1084"/>
      <c r="AC16" s="1084"/>
      <c r="AD16" s="1084"/>
      <c r="AE16" s="1084"/>
      <c r="AF16" s="1084"/>
      <c r="AG16" s="1084"/>
      <c r="AH16" s="1084"/>
      <c r="AI16" s="1084"/>
      <c r="AJ16" s="1084"/>
      <c r="AK16" s="1084"/>
      <c r="AL16" s="1084"/>
      <c r="AM16" s="1084"/>
      <c r="AN16" s="1084"/>
      <c r="AO16" s="1084"/>
      <c r="AP16" s="1084"/>
      <c r="AQ16" s="1084"/>
      <c r="AR16" s="1084"/>
      <c r="AS16" s="1084"/>
      <c r="AT16" s="1084"/>
      <c r="AU16" s="1084"/>
      <c r="AV16" s="695"/>
      <c r="AW16" s="695"/>
      <c r="AX16" s="695"/>
      <c r="AY16" s="695"/>
    </row>
    <row r="17" spans="1:47" ht="4.1500000000000004" customHeight="1" x14ac:dyDescent="0.25">
      <c r="A17" s="687"/>
      <c r="B17" s="687"/>
      <c r="C17" s="687"/>
      <c r="D17" s="687"/>
      <c r="E17" s="687"/>
      <c r="F17" s="687"/>
      <c r="G17" s="687"/>
      <c r="H17" s="687"/>
      <c r="I17" s="687"/>
      <c r="J17" s="687"/>
      <c r="K17" s="687"/>
      <c r="L17" s="687"/>
      <c r="M17" s="687"/>
      <c r="N17" s="687"/>
      <c r="O17" s="687"/>
      <c r="P17" s="687"/>
      <c r="Q17" s="687"/>
      <c r="R17" s="687"/>
      <c r="S17" s="687"/>
      <c r="T17" s="687"/>
      <c r="U17" s="687"/>
      <c r="V17" s="687"/>
      <c r="W17" s="687"/>
      <c r="X17" s="687"/>
      <c r="Y17" s="687"/>
      <c r="Z17" s="687"/>
      <c r="AA17" s="687"/>
      <c r="AB17" s="687"/>
      <c r="AC17" s="687"/>
      <c r="AD17" s="687"/>
      <c r="AE17" s="687"/>
      <c r="AF17" s="687"/>
      <c r="AG17" s="687"/>
      <c r="AH17" s="687"/>
      <c r="AI17" s="687"/>
      <c r="AJ17" s="687"/>
      <c r="AK17" s="687"/>
      <c r="AL17" s="687"/>
      <c r="AM17" s="687"/>
      <c r="AN17" s="687"/>
      <c r="AO17" s="687"/>
      <c r="AP17" s="687"/>
      <c r="AQ17" s="687"/>
      <c r="AR17" s="687"/>
      <c r="AS17" s="687"/>
      <c r="AT17" s="687"/>
      <c r="AU17" s="687"/>
    </row>
    <row r="18" spans="1:47" x14ac:dyDescent="0.25">
      <c r="A18" s="687"/>
      <c r="B18" s="1098" t="s">
        <v>438</v>
      </c>
      <c r="C18" s="747"/>
      <c r="D18" s="747"/>
      <c r="E18" s="748"/>
      <c r="F18" s="1099" t="s">
        <v>425</v>
      </c>
      <c r="G18" s="1100"/>
      <c r="H18" s="1100"/>
      <c r="I18" s="1100"/>
      <c r="J18" s="1100"/>
      <c r="K18" s="1100"/>
      <c r="L18" s="1100"/>
      <c r="M18" s="1100"/>
      <c r="N18" s="1100"/>
      <c r="O18" s="1100"/>
      <c r="P18" s="1100"/>
      <c r="Q18" s="1100"/>
      <c r="R18" s="1100"/>
      <c r="S18" s="1100"/>
      <c r="T18" s="1100"/>
      <c r="U18" s="1101"/>
      <c r="V18" s="974" t="s">
        <v>427</v>
      </c>
      <c r="W18" s="974"/>
      <c r="X18" s="974"/>
      <c r="Y18" s="974"/>
      <c r="Z18" s="974"/>
      <c r="AA18" s="974"/>
      <c r="AB18" s="974"/>
      <c r="AC18" s="974"/>
      <c r="AD18" s="974"/>
      <c r="AE18" s="974" t="s">
        <v>426</v>
      </c>
      <c r="AF18" s="974"/>
      <c r="AG18" s="974"/>
      <c r="AH18" s="974"/>
      <c r="AI18" s="974"/>
      <c r="AJ18" s="974"/>
      <c r="AK18" s="974"/>
      <c r="AL18" s="1108" t="s">
        <v>848</v>
      </c>
      <c r="AM18" s="1108"/>
      <c r="AN18" s="1108"/>
      <c r="AO18" s="1108"/>
      <c r="AP18" s="1108"/>
      <c r="AQ18" s="1108" t="s">
        <v>849</v>
      </c>
      <c r="AR18" s="1108"/>
      <c r="AS18" s="1108"/>
      <c r="AT18" s="1108"/>
      <c r="AU18" s="1108"/>
    </row>
    <row r="19" spans="1:47" x14ac:dyDescent="0.25">
      <c r="A19" s="687"/>
      <c r="B19" s="749"/>
      <c r="C19" s="750"/>
      <c r="D19" s="750"/>
      <c r="E19" s="751"/>
      <c r="F19" s="1102"/>
      <c r="G19" s="1103"/>
      <c r="H19" s="1103"/>
      <c r="I19" s="1103"/>
      <c r="J19" s="1103"/>
      <c r="K19" s="1103"/>
      <c r="L19" s="1103"/>
      <c r="M19" s="1103"/>
      <c r="N19" s="1103"/>
      <c r="O19" s="1103"/>
      <c r="P19" s="1103"/>
      <c r="Q19" s="1103"/>
      <c r="R19" s="1103"/>
      <c r="S19" s="1103"/>
      <c r="T19" s="1103"/>
      <c r="U19" s="1104"/>
      <c r="V19" s="974"/>
      <c r="W19" s="974"/>
      <c r="X19" s="974"/>
      <c r="Y19" s="974"/>
      <c r="Z19" s="974"/>
      <c r="AA19" s="974"/>
      <c r="AB19" s="974"/>
      <c r="AC19" s="974"/>
      <c r="AD19" s="974"/>
      <c r="AE19" s="974"/>
      <c r="AF19" s="974"/>
      <c r="AG19" s="974"/>
      <c r="AH19" s="974"/>
      <c r="AI19" s="974"/>
      <c r="AJ19" s="974"/>
      <c r="AK19" s="974"/>
      <c r="AL19" s="1108"/>
      <c r="AM19" s="1108"/>
      <c r="AN19" s="1108"/>
      <c r="AO19" s="1108"/>
      <c r="AP19" s="1108"/>
      <c r="AQ19" s="1108"/>
      <c r="AR19" s="1108"/>
      <c r="AS19" s="1108"/>
      <c r="AT19" s="1108"/>
      <c r="AU19" s="1108"/>
    </row>
    <row r="20" spans="1:47" ht="8.25" customHeight="1" x14ac:dyDescent="0.25">
      <c r="A20" s="687"/>
      <c r="B20" s="752"/>
      <c r="C20" s="753"/>
      <c r="D20" s="753"/>
      <c r="E20" s="754"/>
      <c r="F20" s="1105"/>
      <c r="G20" s="1106"/>
      <c r="H20" s="1106"/>
      <c r="I20" s="1106"/>
      <c r="J20" s="1106"/>
      <c r="K20" s="1106"/>
      <c r="L20" s="1106"/>
      <c r="M20" s="1106"/>
      <c r="N20" s="1106"/>
      <c r="O20" s="1106"/>
      <c r="P20" s="1106"/>
      <c r="Q20" s="1106"/>
      <c r="R20" s="1106"/>
      <c r="S20" s="1106"/>
      <c r="T20" s="1106"/>
      <c r="U20" s="1107"/>
      <c r="V20" s="974"/>
      <c r="W20" s="974"/>
      <c r="X20" s="974"/>
      <c r="Y20" s="974"/>
      <c r="Z20" s="974"/>
      <c r="AA20" s="974"/>
      <c r="AB20" s="974"/>
      <c r="AC20" s="974"/>
      <c r="AD20" s="974"/>
      <c r="AE20" s="974"/>
      <c r="AF20" s="974"/>
      <c r="AG20" s="974"/>
      <c r="AH20" s="974"/>
      <c r="AI20" s="974"/>
      <c r="AJ20" s="974"/>
      <c r="AK20" s="974"/>
      <c r="AL20" s="1108"/>
      <c r="AM20" s="1108"/>
      <c r="AN20" s="1108"/>
      <c r="AO20" s="1108"/>
      <c r="AP20" s="1108"/>
      <c r="AQ20" s="1108"/>
      <c r="AR20" s="1108"/>
      <c r="AS20" s="1108"/>
      <c r="AT20" s="1108"/>
      <c r="AU20" s="1108"/>
    </row>
    <row r="21" spans="1:47" x14ac:dyDescent="0.25">
      <c r="A21" s="687"/>
      <c r="B21" s="1074"/>
      <c r="C21" s="1075"/>
      <c r="D21" s="1075"/>
      <c r="E21" s="1076"/>
      <c r="F21" s="1077"/>
      <c r="G21" s="1078"/>
      <c r="H21" s="1078"/>
      <c r="I21" s="1078"/>
      <c r="J21" s="1078"/>
      <c r="K21" s="1078"/>
      <c r="L21" s="1078"/>
      <c r="M21" s="1078"/>
      <c r="N21" s="1078"/>
      <c r="O21" s="1078"/>
      <c r="P21" s="1078"/>
      <c r="Q21" s="1078"/>
      <c r="R21" s="1078"/>
      <c r="S21" s="1078"/>
      <c r="T21" s="1078"/>
      <c r="U21" s="1079"/>
      <c r="V21" s="1080"/>
      <c r="W21" s="1080"/>
      <c r="X21" s="1080"/>
      <c r="Y21" s="1080"/>
      <c r="Z21" s="1080"/>
      <c r="AA21" s="1080"/>
      <c r="AB21" s="1080"/>
      <c r="AC21" s="1080"/>
      <c r="AD21" s="1080"/>
      <c r="AE21" s="1080"/>
      <c r="AF21" s="1080"/>
      <c r="AG21" s="1080"/>
      <c r="AH21" s="1080"/>
      <c r="AI21" s="1080"/>
      <c r="AJ21" s="1080"/>
      <c r="AK21" s="1080"/>
      <c r="AL21" s="1081"/>
      <c r="AM21" s="1081"/>
      <c r="AN21" s="1081"/>
      <c r="AO21" s="1081"/>
      <c r="AP21" s="1081"/>
      <c r="AQ21" s="1081"/>
      <c r="AR21" s="1081"/>
      <c r="AS21" s="1081"/>
      <c r="AT21" s="1081"/>
      <c r="AU21" s="1081"/>
    </row>
    <row r="22" spans="1:47" hidden="1" x14ac:dyDescent="0.25">
      <c r="A22" s="687"/>
      <c r="B22" s="1074"/>
      <c r="C22" s="1089"/>
      <c r="D22" s="1089"/>
      <c r="E22" s="1090"/>
      <c r="F22" s="968"/>
      <c r="G22" s="969"/>
      <c r="H22" s="969"/>
      <c r="I22" s="969"/>
      <c r="J22" s="969"/>
      <c r="K22" s="969"/>
      <c r="L22" s="969"/>
      <c r="M22" s="969"/>
      <c r="N22" s="969"/>
      <c r="O22" s="969"/>
      <c r="P22" s="969"/>
      <c r="Q22" s="969"/>
      <c r="R22" s="969"/>
      <c r="S22" s="969"/>
      <c r="T22" s="969"/>
      <c r="U22" s="970"/>
      <c r="V22" s="968"/>
      <c r="W22" s="969"/>
      <c r="X22" s="969"/>
      <c r="Y22" s="969"/>
      <c r="Z22" s="969"/>
      <c r="AA22" s="969"/>
      <c r="AB22" s="969"/>
      <c r="AC22" s="969"/>
      <c r="AD22" s="970"/>
      <c r="AE22" s="968"/>
      <c r="AF22" s="969"/>
      <c r="AG22" s="969"/>
      <c r="AH22" s="969"/>
      <c r="AI22" s="969"/>
      <c r="AJ22" s="969"/>
      <c r="AK22" s="970"/>
      <c r="AL22" s="1081"/>
      <c r="AM22" s="1081"/>
      <c r="AN22" s="1081"/>
      <c r="AO22" s="1081"/>
      <c r="AP22" s="1081"/>
      <c r="AQ22" s="1081"/>
      <c r="AR22" s="1081"/>
      <c r="AS22" s="1081"/>
      <c r="AT22" s="1081"/>
      <c r="AU22" s="1081"/>
    </row>
    <row r="23" spans="1:47" hidden="1" x14ac:dyDescent="0.25">
      <c r="A23" s="687"/>
      <c r="B23" s="1074"/>
      <c r="C23" s="1089"/>
      <c r="D23" s="1089"/>
      <c r="E23" s="1090"/>
      <c r="F23" s="968"/>
      <c r="G23" s="969"/>
      <c r="H23" s="969"/>
      <c r="I23" s="969"/>
      <c r="J23" s="969"/>
      <c r="K23" s="969"/>
      <c r="L23" s="969"/>
      <c r="M23" s="969"/>
      <c r="N23" s="969"/>
      <c r="O23" s="969"/>
      <c r="P23" s="969"/>
      <c r="Q23" s="969"/>
      <c r="R23" s="969"/>
      <c r="S23" s="969"/>
      <c r="T23" s="969"/>
      <c r="U23" s="970"/>
      <c r="V23" s="968"/>
      <c r="W23" s="969"/>
      <c r="X23" s="969"/>
      <c r="Y23" s="969"/>
      <c r="Z23" s="969"/>
      <c r="AA23" s="969"/>
      <c r="AB23" s="969"/>
      <c r="AC23" s="969"/>
      <c r="AD23" s="970"/>
      <c r="AE23" s="968"/>
      <c r="AF23" s="969"/>
      <c r="AG23" s="969"/>
      <c r="AH23" s="969"/>
      <c r="AI23" s="969"/>
      <c r="AJ23" s="969"/>
      <c r="AK23" s="970"/>
      <c r="AL23" s="1081"/>
      <c r="AM23" s="1081"/>
      <c r="AN23" s="1081"/>
      <c r="AO23" s="1081"/>
      <c r="AP23" s="1081"/>
      <c r="AQ23" s="1081"/>
      <c r="AR23" s="1081"/>
      <c r="AS23" s="1081"/>
      <c r="AT23" s="1081"/>
      <c r="AU23" s="1081"/>
    </row>
    <row r="24" spans="1:47" hidden="1" x14ac:dyDescent="0.25">
      <c r="A24" s="687"/>
      <c r="B24" s="1074"/>
      <c r="C24" s="1089"/>
      <c r="D24" s="1089"/>
      <c r="E24" s="1090"/>
      <c r="F24" s="968"/>
      <c r="G24" s="969"/>
      <c r="H24" s="969"/>
      <c r="I24" s="969"/>
      <c r="J24" s="969"/>
      <c r="K24" s="969"/>
      <c r="L24" s="969"/>
      <c r="M24" s="969"/>
      <c r="N24" s="969"/>
      <c r="O24" s="969"/>
      <c r="P24" s="969"/>
      <c r="Q24" s="969"/>
      <c r="R24" s="969"/>
      <c r="S24" s="969"/>
      <c r="T24" s="969"/>
      <c r="U24" s="970"/>
      <c r="V24" s="968"/>
      <c r="W24" s="969"/>
      <c r="X24" s="969"/>
      <c r="Y24" s="969"/>
      <c r="Z24" s="969"/>
      <c r="AA24" s="969"/>
      <c r="AB24" s="969"/>
      <c r="AC24" s="969"/>
      <c r="AD24" s="970"/>
      <c r="AE24" s="968"/>
      <c r="AF24" s="969"/>
      <c r="AG24" s="969"/>
      <c r="AH24" s="969"/>
      <c r="AI24" s="969"/>
      <c r="AJ24" s="969"/>
      <c r="AK24" s="970"/>
      <c r="AL24" s="1081"/>
      <c r="AM24" s="1081"/>
      <c r="AN24" s="1081"/>
      <c r="AO24" s="1081"/>
      <c r="AP24" s="1081"/>
      <c r="AQ24" s="1081"/>
      <c r="AR24" s="1081"/>
      <c r="AS24" s="1081"/>
      <c r="AT24" s="1081"/>
      <c r="AU24" s="1081"/>
    </row>
    <row r="25" spans="1:47" hidden="1" x14ac:dyDescent="0.25">
      <c r="A25" s="687"/>
      <c r="B25" s="1074"/>
      <c r="C25" s="1089"/>
      <c r="D25" s="1089"/>
      <c r="E25" s="1090"/>
      <c r="F25" s="968"/>
      <c r="G25" s="969"/>
      <c r="H25" s="969"/>
      <c r="I25" s="969"/>
      <c r="J25" s="969"/>
      <c r="K25" s="969"/>
      <c r="L25" s="969"/>
      <c r="M25" s="969"/>
      <c r="N25" s="969"/>
      <c r="O25" s="969"/>
      <c r="P25" s="969"/>
      <c r="Q25" s="969"/>
      <c r="R25" s="969"/>
      <c r="S25" s="969"/>
      <c r="T25" s="969"/>
      <c r="U25" s="970"/>
      <c r="V25" s="968"/>
      <c r="W25" s="969"/>
      <c r="X25" s="969"/>
      <c r="Y25" s="969"/>
      <c r="Z25" s="969"/>
      <c r="AA25" s="969"/>
      <c r="AB25" s="969"/>
      <c r="AC25" s="969"/>
      <c r="AD25" s="970"/>
      <c r="AE25" s="968"/>
      <c r="AF25" s="969"/>
      <c r="AG25" s="969"/>
      <c r="AH25" s="969"/>
      <c r="AI25" s="969"/>
      <c r="AJ25" s="969"/>
      <c r="AK25" s="970"/>
      <c r="AL25" s="1081"/>
      <c r="AM25" s="1081"/>
      <c r="AN25" s="1081"/>
      <c r="AO25" s="1081"/>
      <c r="AP25" s="1081"/>
      <c r="AQ25" s="1081"/>
      <c r="AR25" s="1081"/>
      <c r="AS25" s="1081"/>
      <c r="AT25" s="1081"/>
      <c r="AU25" s="1081"/>
    </row>
    <row r="26" spans="1:47" hidden="1" x14ac:dyDescent="0.25">
      <c r="A26" s="687"/>
      <c r="B26" s="1074"/>
      <c r="C26" s="1089"/>
      <c r="D26" s="1089"/>
      <c r="E26" s="1090"/>
      <c r="F26" s="968"/>
      <c r="G26" s="969"/>
      <c r="H26" s="969"/>
      <c r="I26" s="969"/>
      <c r="J26" s="969"/>
      <c r="K26" s="969"/>
      <c r="L26" s="969"/>
      <c r="M26" s="969"/>
      <c r="N26" s="969"/>
      <c r="O26" s="969"/>
      <c r="P26" s="969"/>
      <c r="Q26" s="969"/>
      <c r="R26" s="969"/>
      <c r="S26" s="969"/>
      <c r="T26" s="969"/>
      <c r="U26" s="970"/>
      <c r="V26" s="968"/>
      <c r="W26" s="969"/>
      <c r="X26" s="969"/>
      <c r="Y26" s="969"/>
      <c r="Z26" s="969"/>
      <c r="AA26" s="969"/>
      <c r="AB26" s="969"/>
      <c r="AC26" s="969"/>
      <c r="AD26" s="970"/>
      <c r="AE26" s="968"/>
      <c r="AF26" s="969"/>
      <c r="AG26" s="969"/>
      <c r="AH26" s="969"/>
      <c r="AI26" s="969"/>
      <c r="AJ26" s="969"/>
      <c r="AK26" s="970"/>
      <c r="AL26" s="1081"/>
      <c r="AM26" s="1081"/>
      <c r="AN26" s="1081"/>
      <c r="AO26" s="1081"/>
      <c r="AP26" s="1081"/>
      <c r="AQ26" s="1081"/>
      <c r="AR26" s="1081"/>
      <c r="AS26" s="1081"/>
      <c r="AT26" s="1081"/>
      <c r="AU26" s="1081"/>
    </row>
    <row r="27" spans="1:47" hidden="1" x14ac:dyDescent="0.25">
      <c r="A27" s="687"/>
      <c r="B27" s="1074"/>
      <c r="C27" s="1089"/>
      <c r="D27" s="1089"/>
      <c r="E27" s="1090"/>
      <c r="F27" s="968"/>
      <c r="G27" s="969"/>
      <c r="H27" s="969"/>
      <c r="I27" s="969"/>
      <c r="J27" s="969"/>
      <c r="K27" s="969"/>
      <c r="L27" s="969"/>
      <c r="M27" s="969"/>
      <c r="N27" s="969"/>
      <c r="O27" s="969"/>
      <c r="P27" s="969"/>
      <c r="Q27" s="969"/>
      <c r="R27" s="969"/>
      <c r="S27" s="969"/>
      <c r="T27" s="969"/>
      <c r="U27" s="970"/>
      <c r="V27" s="968"/>
      <c r="W27" s="969"/>
      <c r="X27" s="969"/>
      <c r="Y27" s="969"/>
      <c r="Z27" s="969"/>
      <c r="AA27" s="969"/>
      <c r="AB27" s="969"/>
      <c r="AC27" s="969"/>
      <c r="AD27" s="970"/>
      <c r="AE27" s="968"/>
      <c r="AF27" s="969"/>
      <c r="AG27" s="969"/>
      <c r="AH27" s="969"/>
      <c r="AI27" s="969"/>
      <c r="AJ27" s="969"/>
      <c r="AK27" s="970"/>
      <c r="AL27" s="1081"/>
      <c r="AM27" s="1081"/>
      <c r="AN27" s="1081"/>
      <c r="AO27" s="1081"/>
      <c r="AP27" s="1081"/>
      <c r="AQ27" s="1081"/>
      <c r="AR27" s="1081"/>
      <c r="AS27" s="1081"/>
      <c r="AT27" s="1081"/>
      <c r="AU27" s="1081"/>
    </row>
    <row r="28" spans="1:47" hidden="1" x14ac:dyDescent="0.25">
      <c r="A28" s="687"/>
      <c r="B28" s="1074"/>
      <c r="C28" s="1089"/>
      <c r="D28" s="1089"/>
      <c r="E28" s="1090"/>
      <c r="F28" s="968"/>
      <c r="G28" s="969"/>
      <c r="H28" s="969"/>
      <c r="I28" s="969"/>
      <c r="J28" s="969"/>
      <c r="K28" s="969"/>
      <c r="L28" s="969"/>
      <c r="M28" s="969"/>
      <c r="N28" s="969"/>
      <c r="O28" s="969"/>
      <c r="P28" s="969"/>
      <c r="Q28" s="969"/>
      <c r="R28" s="969"/>
      <c r="S28" s="969"/>
      <c r="T28" s="969"/>
      <c r="U28" s="970"/>
      <c r="V28" s="968"/>
      <c r="W28" s="969"/>
      <c r="X28" s="969"/>
      <c r="Y28" s="969"/>
      <c r="Z28" s="969"/>
      <c r="AA28" s="969"/>
      <c r="AB28" s="969"/>
      <c r="AC28" s="969"/>
      <c r="AD28" s="970"/>
      <c r="AE28" s="968"/>
      <c r="AF28" s="969"/>
      <c r="AG28" s="969"/>
      <c r="AH28" s="969"/>
      <c r="AI28" s="969"/>
      <c r="AJ28" s="969"/>
      <c r="AK28" s="970"/>
      <c r="AL28" s="1081"/>
      <c r="AM28" s="1081"/>
      <c r="AN28" s="1081"/>
      <c r="AO28" s="1081"/>
      <c r="AP28" s="1081"/>
      <c r="AQ28" s="1081"/>
      <c r="AR28" s="1081"/>
      <c r="AS28" s="1081"/>
      <c r="AT28" s="1081"/>
      <c r="AU28" s="1081"/>
    </row>
    <row r="29" spans="1:47" hidden="1" x14ac:dyDescent="0.25">
      <c r="A29" s="687"/>
      <c r="B29" s="1074"/>
      <c r="C29" s="1089"/>
      <c r="D29" s="1089"/>
      <c r="E29" s="1090"/>
      <c r="F29" s="968"/>
      <c r="G29" s="969"/>
      <c r="H29" s="969"/>
      <c r="I29" s="969"/>
      <c r="J29" s="969"/>
      <c r="K29" s="969"/>
      <c r="L29" s="969"/>
      <c r="M29" s="969"/>
      <c r="N29" s="969"/>
      <c r="O29" s="969"/>
      <c r="P29" s="969"/>
      <c r="Q29" s="969"/>
      <c r="R29" s="969"/>
      <c r="S29" s="969"/>
      <c r="T29" s="969"/>
      <c r="U29" s="970"/>
      <c r="V29" s="968"/>
      <c r="W29" s="969"/>
      <c r="X29" s="969"/>
      <c r="Y29" s="969"/>
      <c r="Z29" s="969"/>
      <c r="AA29" s="969"/>
      <c r="AB29" s="969"/>
      <c r="AC29" s="969"/>
      <c r="AD29" s="970"/>
      <c r="AE29" s="968"/>
      <c r="AF29" s="969"/>
      <c r="AG29" s="969"/>
      <c r="AH29" s="969"/>
      <c r="AI29" s="969"/>
      <c r="AJ29" s="969"/>
      <c r="AK29" s="970"/>
      <c r="AL29" s="1081"/>
      <c r="AM29" s="1081"/>
      <c r="AN29" s="1081"/>
      <c r="AO29" s="1081"/>
      <c r="AP29" s="1081"/>
      <c r="AQ29" s="1081"/>
      <c r="AR29" s="1081"/>
      <c r="AS29" s="1081"/>
      <c r="AT29" s="1081"/>
      <c r="AU29" s="1081"/>
    </row>
    <row r="30" spans="1:47" hidden="1" x14ac:dyDescent="0.25">
      <c r="A30" s="687"/>
      <c r="B30" s="1074"/>
      <c r="C30" s="1089"/>
      <c r="D30" s="1089"/>
      <c r="E30" s="1090"/>
      <c r="F30" s="968"/>
      <c r="G30" s="969"/>
      <c r="H30" s="969"/>
      <c r="I30" s="969"/>
      <c r="J30" s="969"/>
      <c r="K30" s="969"/>
      <c r="L30" s="969"/>
      <c r="M30" s="969"/>
      <c r="N30" s="969"/>
      <c r="O30" s="969"/>
      <c r="P30" s="969"/>
      <c r="Q30" s="969"/>
      <c r="R30" s="969"/>
      <c r="S30" s="969"/>
      <c r="T30" s="969"/>
      <c r="U30" s="970"/>
      <c r="V30" s="968"/>
      <c r="W30" s="969"/>
      <c r="X30" s="969"/>
      <c r="Y30" s="969"/>
      <c r="Z30" s="969"/>
      <c r="AA30" s="969"/>
      <c r="AB30" s="969"/>
      <c r="AC30" s="969"/>
      <c r="AD30" s="970"/>
      <c r="AE30" s="968"/>
      <c r="AF30" s="969"/>
      <c r="AG30" s="969"/>
      <c r="AH30" s="969"/>
      <c r="AI30" s="969"/>
      <c r="AJ30" s="969"/>
      <c r="AK30" s="970"/>
      <c r="AL30" s="1081"/>
      <c r="AM30" s="1081"/>
      <c r="AN30" s="1081"/>
      <c r="AO30" s="1081"/>
      <c r="AP30" s="1081"/>
      <c r="AQ30" s="1081"/>
      <c r="AR30" s="1081"/>
      <c r="AS30" s="1081"/>
      <c r="AT30" s="1081"/>
      <c r="AU30" s="1081"/>
    </row>
    <row r="31" spans="1:47" hidden="1" x14ac:dyDescent="0.25">
      <c r="A31" s="687"/>
      <c r="B31" s="1074"/>
      <c r="C31" s="1089"/>
      <c r="D31" s="1089"/>
      <c r="E31" s="1090"/>
      <c r="F31" s="968"/>
      <c r="G31" s="969"/>
      <c r="H31" s="969"/>
      <c r="I31" s="969"/>
      <c r="J31" s="969"/>
      <c r="K31" s="969"/>
      <c r="L31" s="969"/>
      <c r="M31" s="969"/>
      <c r="N31" s="969"/>
      <c r="O31" s="969"/>
      <c r="P31" s="969"/>
      <c r="Q31" s="969"/>
      <c r="R31" s="969"/>
      <c r="S31" s="969"/>
      <c r="T31" s="969"/>
      <c r="U31" s="970"/>
      <c r="V31" s="968"/>
      <c r="W31" s="969"/>
      <c r="X31" s="969"/>
      <c r="Y31" s="969"/>
      <c r="Z31" s="969"/>
      <c r="AA31" s="969"/>
      <c r="AB31" s="969"/>
      <c r="AC31" s="969"/>
      <c r="AD31" s="970"/>
      <c r="AE31" s="968"/>
      <c r="AF31" s="969"/>
      <c r="AG31" s="969"/>
      <c r="AH31" s="969"/>
      <c r="AI31" s="969"/>
      <c r="AJ31" s="969"/>
      <c r="AK31" s="970"/>
      <c r="AL31" s="1081"/>
      <c r="AM31" s="1081"/>
      <c r="AN31" s="1081"/>
      <c r="AO31" s="1081"/>
      <c r="AP31" s="1081"/>
      <c r="AQ31" s="1081"/>
      <c r="AR31" s="1081"/>
      <c r="AS31" s="1081"/>
      <c r="AT31" s="1081"/>
      <c r="AU31" s="1081"/>
    </row>
    <row r="32" spans="1:47" hidden="1" x14ac:dyDescent="0.25">
      <c r="A32" s="687"/>
      <c r="B32" s="1074"/>
      <c r="C32" s="1089"/>
      <c r="D32" s="1089"/>
      <c r="E32" s="1090"/>
      <c r="F32" s="968"/>
      <c r="G32" s="969"/>
      <c r="H32" s="969"/>
      <c r="I32" s="969"/>
      <c r="J32" s="969"/>
      <c r="K32" s="969"/>
      <c r="L32" s="969"/>
      <c r="M32" s="969"/>
      <c r="N32" s="969"/>
      <c r="O32" s="969"/>
      <c r="P32" s="969"/>
      <c r="Q32" s="969"/>
      <c r="R32" s="969"/>
      <c r="S32" s="969"/>
      <c r="T32" s="969"/>
      <c r="U32" s="970"/>
      <c r="V32" s="968"/>
      <c r="W32" s="969"/>
      <c r="X32" s="969"/>
      <c r="Y32" s="969"/>
      <c r="Z32" s="969"/>
      <c r="AA32" s="969"/>
      <c r="AB32" s="969"/>
      <c r="AC32" s="969"/>
      <c r="AD32" s="970"/>
      <c r="AE32" s="968"/>
      <c r="AF32" s="969"/>
      <c r="AG32" s="969"/>
      <c r="AH32" s="969"/>
      <c r="AI32" s="969"/>
      <c r="AJ32" s="969"/>
      <c r="AK32" s="970"/>
      <c r="AL32" s="1081"/>
      <c r="AM32" s="1081"/>
      <c r="AN32" s="1081"/>
      <c r="AO32" s="1081"/>
      <c r="AP32" s="1081"/>
      <c r="AQ32" s="1081"/>
      <c r="AR32" s="1081"/>
      <c r="AS32" s="1081"/>
      <c r="AT32" s="1081"/>
      <c r="AU32" s="1081"/>
    </row>
    <row r="33" spans="1:47" hidden="1" x14ac:dyDescent="0.25">
      <c r="A33" s="687"/>
      <c r="B33" s="1074"/>
      <c r="C33" s="1089"/>
      <c r="D33" s="1089"/>
      <c r="E33" s="1090"/>
      <c r="F33" s="968"/>
      <c r="G33" s="969"/>
      <c r="H33" s="969"/>
      <c r="I33" s="969"/>
      <c r="J33" s="969"/>
      <c r="K33" s="969"/>
      <c r="L33" s="969"/>
      <c r="M33" s="969"/>
      <c r="N33" s="969"/>
      <c r="O33" s="969"/>
      <c r="P33" s="969"/>
      <c r="Q33" s="969"/>
      <c r="R33" s="969"/>
      <c r="S33" s="969"/>
      <c r="T33" s="969"/>
      <c r="U33" s="970"/>
      <c r="V33" s="968"/>
      <c r="W33" s="969"/>
      <c r="X33" s="969"/>
      <c r="Y33" s="969"/>
      <c r="Z33" s="969"/>
      <c r="AA33" s="969"/>
      <c r="AB33" s="969"/>
      <c r="AC33" s="969"/>
      <c r="AD33" s="970"/>
      <c r="AE33" s="968"/>
      <c r="AF33" s="969"/>
      <c r="AG33" s="969"/>
      <c r="AH33" s="969"/>
      <c r="AI33" s="969"/>
      <c r="AJ33" s="969"/>
      <c r="AK33" s="970"/>
      <c r="AL33" s="1081"/>
      <c r="AM33" s="1081"/>
      <c r="AN33" s="1081"/>
      <c r="AO33" s="1081"/>
      <c r="AP33" s="1081"/>
      <c r="AQ33" s="1081"/>
      <c r="AR33" s="1081"/>
      <c r="AS33" s="1081"/>
      <c r="AT33" s="1081"/>
      <c r="AU33" s="1081"/>
    </row>
    <row r="34" spans="1:47" hidden="1" x14ac:dyDescent="0.25">
      <c r="A34" s="687"/>
      <c r="B34" s="1074"/>
      <c r="C34" s="1089"/>
      <c r="D34" s="1089"/>
      <c r="E34" s="1090"/>
      <c r="F34" s="968"/>
      <c r="G34" s="969"/>
      <c r="H34" s="969"/>
      <c r="I34" s="969"/>
      <c r="J34" s="969"/>
      <c r="K34" s="969"/>
      <c r="L34" s="969"/>
      <c r="M34" s="969"/>
      <c r="N34" s="969"/>
      <c r="O34" s="969"/>
      <c r="P34" s="969"/>
      <c r="Q34" s="969"/>
      <c r="R34" s="969"/>
      <c r="S34" s="969"/>
      <c r="T34" s="969"/>
      <c r="U34" s="970"/>
      <c r="V34" s="968"/>
      <c r="W34" s="969"/>
      <c r="X34" s="969"/>
      <c r="Y34" s="969"/>
      <c r="Z34" s="969"/>
      <c r="AA34" s="969"/>
      <c r="AB34" s="969"/>
      <c r="AC34" s="969"/>
      <c r="AD34" s="970"/>
      <c r="AE34" s="968"/>
      <c r="AF34" s="969"/>
      <c r="AG34" s="969"/>
      <c r="AH34" s="969"/>
      <c r="AI34" s="969"/>
      <c r="AJ34" s="969"/>
      <c r="AK34" s="970"/>
      <c r="AL34" s="1081"/>
      <c r="AM34" s="1081"/>
      <c r="AN34" s="1081"/>
      <c r="AO34" s="1081"/>
      <c r="AP34" s="1081"/>
      <c r="AQ34" s="1081"/>
      <c r="AR34" s="1081"/>
      <c r="AS34" s="1081"/>
      <c r="AT34" s="1081"/>
      <c r="AU34" s="1081"/>
    </row>
    <row r="35" spans="1:47" hidden="1" x14ac:dyDescent="0.25">
      <c r="A35" s="687"/>
      <c r="B35" s="1074"/>
      <c r="C35" s="1089"/>
      <c r="D35" s="1089"/>
      <c r="E35" s="1090"/>
      <c r="F35" s="968"/>
      <c r="G35" s="969"/>
      <c r="H35" s="969"/>
      <c r="I35" s="969"/>
      <c r="J35" s="969"/>
      <c r="K35" s="969"/>
      <c r="L35" s="969"/>
      <c r="M35" s="969"/>
      <c r="N35" s="969"/>
      <c r="O35" s="969"/>
      <c r="P35" s="969"/>
      <c r="Q35" s="969"/>
      <c r="R35" s="969"/>
      <c r="S35" s="969"/>
      <c r="T35" s="969"/>
      <c r="U35" s="970"/>
      <c r="V35" s="968"/>
      <c r="W35" s="969"/>
      <c r="X35" s="969"/>
      <c r="Y35" s="969"/>
      <c r="Z35" s="969"/>
      <c r="AA35" s="969"/>
      <c r="AB35" s="969"/>
      <c r="AC35" s="969"/>
      <c r="AD35" s="970"/>
      <c r="AE35" s="968"/>
      <c r="AF35" s="969"/>
      <c r="AG35" s="969"/>
      <c r="AH35" s="969"/>
      <c r="AI35" s="969"/>
      <c r="AJ35" s="969"/>
      <c r="AK35" s="970"/>
      <c r="AL35" s="1081"/>
      <c r="AM35" s="1081"/>
      <c r="AN35" s="1081"/>
      <c r="AO35" s="1081"/>
      <c r="AP35" s="1081"/>
      <c r="AQ35" s="1081"/>
      <c r="AR35" s="1081"/>
      <c r="AS35" s="1081"/>
      <c r="AT35" s="1081"/>
      <c r="AU35" s="1081"/>
    </row>
    <row r="36" spans="1:47" hidden="1" x14ac:dyDescent="0.25">
      <c r="A36" s="687"/>
      <c r="B36" s="1074"/>
      <c r="C36" s="1089"/>
      <c r="D36" s="1089"/>
      <c r="E36" s="1090"/>
      <c r="F36" s="968"/>
      <c r="G36" s="969"/>
      <c r="H36" s="969"/>
      <c r="I36" s="969"/>
      <c r="J36" s="969"/>
      <c r="K36" s="969"/>
      <c r="L36" s="969"/>
      <c r="M36" s="969"/>
      <c r="N36" s="969"/>
      <c r="O36" s="969"/>
      <c r="P36" s="969"/>
      <c r="Q36" s="969"/>
      <c r="R36" s="969"/>
      <c r="S36" s="969"/>
      <c r="T36" s="969"/>
      <c r="U36" s="970"/>
      <c r="V36" s="968"/>
      <c r="W36" s="969"/>
      <c r="X36" s="969"/>
      <c r="Y36" s="969"/>
      <c r="Z36" s="969"/>
      <c r="AA36" s="969"/>
      <c r="AB36" s="969"/>
      <c r="AC36" s="969"/>
      <c r="AD36" s="970"/>
      <c r="AE36" s="968"/>
      <c r="AF36" s="969"/>
      <c r="AG36" s="969"/>
      <c r="AH36" s="969"/>
      <c r="AI36" s="969"/>
      <c r="AJ36" s="969"/>
      <c r="AK36" s="970"/>
      <c r="AL36" s="1081"/>
      <c r="AM36" s="1081"/>
      <c r="AN36" s="1081"/>
      <c r="AO36" s="1081"/>
      <c r="AP36" s="1081"/>
      <c r="AQ36" s="1081"/>
      <c r="AR36" s="1081"/>
      <c r="AS36" s="1081"/>
      <c r="AT36" s="1081"/>
      <c r="AU36" s="1081"/>
    </row>
    <row r="37" spans="1:47" hidden="1" x14ac:dyDescent="0.25">
      <c r="A37" s="687"/>
      <c r="B37" s="1074"/>
      <c r="C37" s="1089"/>
      <c r="D37" s="1089"/>
      <c r="E37" s="1090"/>
      <c r="F37" s="968"/>
      <c r="G37" s="969"/>
      <c r="H37" s="969"/>
      <c r="I37" s="969"/>
      <c r="J37" s="969"/>
      <c r="K37" s="969"/>
      <c r="L37" s="969"/>
      <c r="M37" s="969"/>
      <c r="N37" s="969"/>
      <c r="O37" s="969"/>
      <c r="P37" s="969"/>
      <c r="Q37" s="969"/>
      <c r="R37" s="969"/>
      <c r="S37" s="969"/>
      <c r="T37" s="969"/>
      <c r="U37" s="970"/>
      <c r="V37" s="968"/>
      <c r="W37" s="969"/>
      <c r="X37" s="969"/>
      <c r="Y37" s="969"/>
      <c r="Z37" s="969"/>
      <c r="AA37" s="969"/>
      <c r="AB37" s="969"/>
      <c r="AC37" s="969"/>
      <c r="AD37" s="970"/>
      <c r="AE37" s="968"/>
      <c r="AF37" s="969"/>
      <c r="AG37" s="969"/>
      <c r="AH37" s="969"/>
      <c r="AI37" s="969"/>
      <c r="AJ37" s="969"/>
      <c r="AK37" s="970"/>
      <c r="AL37" s="1081"/>
      <c r="AM37" s="1081"/>
      <c r="AN37" s="1081"/>
      <c r="AO37" s="1081"/>
      <c r="AP37" s="1081"/>
      <c r="AQ37" s="1081"/>
      <c r="AR37" s="1081"/>
      <c r="AS37" s="1081"/>
      <c r="AT37" s="1081"/>
      <c r="AU37" s="1081"/>
    </row>
    <row r="38" spans="1:47" hidden="1" x14ac:dyDescent="0.25">
      <c r="A38" s="687"/>
      <c r="B38" s="1074"/>
      <c r="C38" s="1089"/>
      <c r="D38" s="1089"/>
      <c r="E38" s="1090"/>
      <c r="F38" s="968"/>
      <c r="G38" s="969"/>
      <c r="H38" s="969"/>
      <c r="I38" s="969"/>
      <c r="J38" s="969"/>
      <c r="K38" s="969"/>
      <c r="L38" s="969"/>
      <c r="M38" s="969"/>
      <c r="N38" s="969"/>
      <c r="O38" s="969"/>
      <c r="P38" s="969"/>
      <c r="Q38" s="969"/>
      <c r="R38" s="969"/>
      <c r="S38" s="969"/>
      <c r="T38" s="969"/>
      <c r="U38" s="970"/>
      <c r="V38" s="968"/>
      <c r="W38" s="969"/>
      <c r="X38" s="969"/>
      <c r="Y38" s="969"/>
      <c r="Z38" s="969"/>
      <c r="AA38" s="969"/>
      <c r="AB38" s="969"/>
      <c r="AC38" s="969"/>
      <c r="AD38" s="970"/>
      <c r="AE38" s="968"/>
      <c r="AF38" s="969"/>
      <c r="AG38" s="969"/>
      <c r="AH38" s="969"/>
      <c r="AI38" s="969"/>
      <c r="AJ38" s="969"/>
      <c r="AK38" s="970"/>
      <c r="AL38" s="1081"/>
      <c r="AM38" s="1081"/>
      <c r="AN38" s="1081"/>
      <c r="AO38" s="1081"/>
      <c r="AP38" s="1081"/>
      <c r="AQ38" s="1081"/>
      <c r="AR38" s="1081"/>
      <c r="AS38" s="1081"/>
      <c r="AT38" s="1081"/>
      <c r="AU38" s="1081"/>
    </row>
    <row r="39" spans="1:47" ht="15.75" hidden="1" customHeight="1" x14ac:dyDescent="0.25">
      <c r="A39" s="687"/>
      <c r="B39" s="1074"/>
      <c r="C39" s="1075"/>
      <c r="D39" s="1075"/>
      <c r="E39" s="1076"/>
      <c r="F39" s="1077"/>
      <c r="G39" s="1078"/>
      <c r="H39" s="1078"/>
      <c r="I39" s="1078"/>
      <c r="J39" s="1078"/>
      <c r="K39" s="1078"/>
      <c r="L39" s="1078"/>
      <c r="M39" s="1078"/>
      <c r="N39" s="1078"/>
      <c r="O39" s="1078"/>
      <c r="P39" s="1078"/>
      <c r="Q39" s="1078"/>
      <c r="R39" s="1078"/>
      <c r="S39" s="1078"/>
      <c r="T39" s="1078"/>
      <c r="U39" s="1079"/>
      <c r="V39" s="1080"/>
      <c r="W39" s="1080"/>
      <c r="X39" s="1080"/>
      <c r="Y39" s="1080"/>
      <c r="Z39" s="1080"/>
      <c r="AA39" s="1080"/>
      <c r="AB39" s="1080"/>
      <c r="AC39" s="1080"/>
      <c r="AD39" s="1080"/>
      <c r="AE39" s="1080"/>
      <c r="AF39" s="1080"/>
      <c r="AG39" s="1080"/>
      <c r="AH39" s="1080"/>
      <c r="AI39" s="1080"/>
      <c r="AJ39" s="1080"/>
      <c r="AK39" s="1080"/>
      <c r="AL39" s="1081"/>
      <c r="AM39" s="1081"/>
      <c r="AN39" s="1081"/>
      <c r="AO39" s="1081"/>
      <c r="AP39" s="1081"/>
      <c r="AQ39" s="1081"/>
      <c r="AR39" s="1081"/>
      <c r="AS39" s="1081"/>
      <c r="AT39" s="1081"/>
      <c r="AU39" s="1081"/>
    </row>
    <row r="40" spans="1:47" s="690" customFormat="1" x14ac:dyDescent="0.25">
      <c r="A40" s="687"/>
      <c r="B40" s="1074"/>
      <c r="C40" s="1075"/>
      <c r="D40" s="1075"/>
      <c r="E40" s="1076"/>
      <c r="F40" s="1077"/>
      <c r="G40" s="1078"/>
      <c r="H40" s="1078"/>
      <c r="I40" s="1078"/>
      <c r="J40" s="1078"/>
      <c r="K40" s="1078"/>
      <c r="L40" s="1078"/>
      <c r="M40" s="1078"/>
      <c r="N40" s="1078"/>
      <c r="O40" s="1078"/>
      <c r="P40" s="1078"/>
      <c r="Q40" s="1078"/>
      <c r="R40" s="1078"/>
      <c r="S40" s="1078"/>
      <c r="T40" s="1078"/>
      <c r="U40" s="1079"/>
      <c r="V40" s="1080"/>
      <c r="W40" s="1080"/>
      <c r="X40" s="1080"/>
      <c r="Y40" s="1080"/>
      <c r="Z40" s="1080"/>
      <c r="AA40" s="1080"/>
      <c r="AB40" s="1080"/>
      <c r="AC40" s="1080"/>
      <c r="AD40" s="1080"/>
      <c r="AE40" s="1080"/>
      <c r="AF40" s="1080"/>
      <c r="AG40" s="1080"/>
      <c r="AH40" s="1080"/>
      <c r="AI40" s="1080"/>
      <c r="AJ40" s="1080"/>
      <c r="AK40" s="1080"/>
      <c r="AL40" s="1081"/>
      <c r="AM40" s="1081"/>
      <c r="AN40" s="1081"/>
      <c r="AO40" s="1081"/>
      <c r="AP40" s="1081"/>
      <c r="AQ40" s="1081"/>
      <c r="AR40" s="1081"/>
      <c r="AS40" s="1081"/>
      <c r="AT40" s="1081"/>
      <c r="AU40" s="1081"/>
    </row>
    <row r="41" spans="1:47" s="690" customFormat="1" x14ac:dyDescent="0.25">
      <c r="A41" s="687"/>
      <c r="B41" s="1074"/>
      <c r="C41" s="1075"/>
      <c r="D41" s="1075"/>
      <c r="E41" s="1076"/>
      <c r="F41" s="1077"/>
      <c r="G41" s="1078"/>
      <c r="H41" s="1078"/>
      <c r="I41" s="1078"/>
      <c r="J41" s="1078"/>
      <c r="K41" s="1078"/>
      <c r="L41" s="1078"/>
      <c r="M41" s="1078"/>
      <c r="N41" s="1078"/>
      <c r="O41" s="1078"/>
      <c r="P41" s="1078"/>
      <c r="Q41" s="1078"/>
      <c r="R41" s="1078"/>
      <c r="S41" s="1078"/>
      <c r="T41" s="1078"/>
      <c r="U41" s="1079"/>
      <c r="V41" s="1080"/>
      <c r="W41" s="1080"/>
      <c r="X41" s="1080"/>
      <c r="Y41" s="1080"/>
      <c r="Z41" s="1080"/>
      <c r="AA41" s="1080"/>
      <c r="AB41" s="1080"/>
      <c r="AC41" s="1080"/>
      <c r="AD41" s="1080"/>
      <c r="AE41" s="1080"/>
      <c r="AF41" s="1080"/>
      <c r="AG41" s="1080"/>
      <c r="AH41" s="1080"/>
      <c r="AI41" s="1080"/>
      <c r="AJ41" s="1080"/>
      <c r="AK41" s="1080"/>
      <c r="AL41" s="1081"/>
      <c r="AM41" s="1081"/>
      <c r="AN41" s="1081"/>
      <c r="AO41" s="1081"/>
      <c r="AP41" s="1081"/>
      <c r="AQ41" s="1081"/>
      <c r="AR41" s="1081"/>
      <c r="AS41" s="1081"/>
      <c r="AT41" s="1081"/>
      <c r="AU41" s="1081"/>
    </row>
    <row r="42" spans="1:47" s="690" customFormat="1" x14ac:dyDescent="0.25">
      <c r="A42" s="687"/>
      <c r="B42" s="1074"/>
      <c r="C42" s="1075"/>
      <c r="D42" s="1075"/>
      <c r="E42" s="1076"/>
      <c r="F42" s="1077"/>
      <c r="G42" s="1078"/>
      <c r="H42" s="1078"/>
      <c r="I42" s="1078"/>
      <c r="J42" s="1078"/>
      <c r="K42" s="1078"/>
      <c r="L42" s="1078"/>
      <c r="M42" s="1078"/>
      <c r="N42" s="1078"/>
      <c r="O42" s="1078"/>
      <c r="P42" s="1078"/>
      <c r="Q42" s="1078"/>
      <c r="R42" s="1078"/>
      <c r="S42" s="1078"/>
      <c r="T42" s="1078"/>
      <c r="U42" s="1079"/>
      <c r="V42" s="1080"/>
      <c r="W42" s="1080"/>
      <c r="X42" s="1080"/>
      <c r="Y42" s="1080"/>
      <c r="Z42" s="1080"/>
      <c r="AA42" s="1080"/>
      <c r="AB42" s="1080"/>
      <c r="AC42" s="1080"/>
      <c r="AD42" s="1080"/>
      <c r="AE42" s="1080"/>
      <c r="AF42" s="1080"/>
      <c r="AG42" s="1080"/>
      <c r="AH42" s="1080"/>
      <c r="AI42" s="1080"/>
      <c r="AJ42" s="1080"/>
      <c r="AK42" s="1080"/>
      <c r="AL42" s="1081"/>
      <c r="AM42" s="1081"/>
      <c r="AN42" s="1081"/>
      <c r="AO42" s="1081"/>
      <c r="AP42" s="1081"/>
      <c r="AQ42" s="1081"/>
      <c r="AR42" s="1081"/>
      <c r="AS42" s="1081"/>
      <c r="AT42" s="1081"/>
      <c r="AU42" s="1081"/>
    </row>
    <row r="43" spans="1:47" s="690" customFormat="1" x14ac:dyDescent="0.25">
      <c r="A43" s="687"/>
      <c r="B43" s="1074"/>
      <c r="C43" s="1075"/>
      <c r="D43" s="1075"/>
      <c r="E43" s="1076"/>
      <c r="F43" s="1077"/>
      <c r="G43" s="1078"/>
      <c r="H43" s="1078"/>
      <c r="I43" s="1078"/>
      <c r="J43" s="1078"/>
      <c r="K43" s="1078"/>
      <c r="L43" s="1078"/>
      <c r="M43" s="1078"/>
      <c r="N43" s="1078"/>
      <c r="O43" s="1078"/>
      <c r="P43" s="1078"/>
      <c r="Q43" s="1078"/>
      <c r="R43" s="1078"/>
      <c r="S43" s="1078"/>
      <c r="T43" s="1078"/>
      <c r="U43" s="1079"/>
      <c r="V43" s="1080"/>
      <c r="W43" s="1080"/>
      <c r="X43" s="1080"/>
      <c r="Y43" s="1080"/>
      <c r="Z43" s="1080"/>
      <c r="AA43" s="1080"/>
      <c r="AB43" s="1080"/>
      <c r="AC43" s="1080"/>
      <c r="AD43" s="1080"/>
      <c r="AE43" s="1080"/>
      <c r="AF43" s="1080"/>
      <c r="AG43" s="1080"/>
      <c r="AH43" s="1080"/>
      <c r="AI43" s="1080"/>
      <c r="AJ43" s="1080"/>
      <c r="AK43" s="1080"/>
      <c r="AL43" s="1081"/>
      <c r="AM43" s="1081"/>
      <c r="AN43" s="1081"/>
      <c r="AO43" s="1081"/>
      <c r="AP43" s="1081"/>
      <c r="AQ43" s="1081"/>
      <c r="AR43" s="1081"/>
      <c r="AS43" s="1081"/>
      <c r="AT43" s="1081"/>
      <c r="AU43" s="1081"/>
    </row>
    <row r="44" spans="1:47" s="690" customFormat="1" x14ac:dyDescent="0.25">
      <c r="A44" s="687"/>
      <c r="B44" s="1074"/>
      <c r="C44" s="1075"/>
      <c r="D44" s="1075"/>
      <c r="E44" s="1076"/>
      <c r="F44" s="1077"/>
      <c r="G44" s="1078"/>
      <c r="H44" s="1078"/>
      <c r="I44" s="1078"/>
      <c r="J44" s="1078"/>
      <c r="K44" s="1078"/>
      <c r="L44" s="1078"/>
      <c r="M44" s="1078"/>
      <c r="N44" s="1078"/>
      <c r="O44" s="1078"/>
      <c r="P44" s="1078"/>
      <c r="Q44" s="1078"/>
      <c r="R44" s="1078"/>
      <c r="S44" s="1078"/>
      <c r="T44" s="1078"/>
      <c r="U44" s="1079"/>
      <c r="V44" s="1080"/>
      <c r="W44" s="1080"/>
      <c r="X44" s="1080"/>
      <c r="Y44" s="1080"/>
      <c r="Z44" s="1080"/>
      <c r="AA44" s="1080"/>
      <c r="AB44" s="1080"/>
      <c r="AC44" s="1080"/>
      <c r="AD44" s="1080"/>
      <c r="AE44" s="1080"/>
      <c r="AF44" s="1080"/>
      <c r="AG44" s="1080"/>
      <c r="AH44" s="1080"/>
      <c r="AI44" s="1080"/>
      <c r="AJ44" s="1080"/>
      <c r="AK44" s="1080"/>
      <c r="AL44" s="1081"/>
      <c r="AM44" s="1081"/>
      <c r="AN44" s="1081"/>
      <c r="AO44" s="1081"/>
      <c r="AP44" s="1081"/>
      <c r="AQ44" s="1081"/>
      <c r="AR44" s="1081"/>
      <c r="AS44" s="1081"/>
      <c r="AT44" s="1081"/>
      <c r="AU44" s="1081"/>
    </row>
    <row r="45" spans="1:47" s="690" customFormat="1" x14ac:dyDescent="0.25">
      <c r="A45" s="687"/>
      <c r="B45" s="1074"/>
      <c r="C45" s="1075"/>
      <c r="D45" s="1075"/>
      <c r="E45" s="1076"/>
      <c r="F45" s="1077"/>
      <c r="G45" s="1078"/>
      <c r="H45" s="1078"/>
      <c r="I45" s="1078"/>
      <c r="J45" s="1078"/>
      <c r="K45" s="1078"/>
      <c r="L45" s="1078"/>
      <c r="M45" s="1078"/>
      <c r="N45" s="1078"/>
      <c r="O45" s="1078"/>
      <c r="P45" s="1078"/>
      <c r="Q45" s="1078"/>
      <c r="R45" s="1078"/>
      <c r="S45" s="1078"/>
      <c r="T45" s="1078"/>
      <c r="U45" s="1079"/>
      <c r="V45" s="1080"/>
      <c r="W45" s="1080"/>
      <c r="X45" s="1080"/>
      <c r="Y45" s="1080"/>
      <c r="Z45" s="1080"/>
      <c r="AA45" s="1080"/>
      <c r="AB45" s="1080"/>
      <c r="AC45" s="1080"/>
      <c r="AD45" s="1080"/>
      <c r="AE45" s="1080"/>
      <c r="AF45" s="1080"/>
      <c r="AG45" s="1080"/>
      <c r="AH45" s="1080"/>
      <c r="AI45" s="1080"/>
      <c r="AJ45" s="1080"/>
      <c r="AK45" s="1080"/>
      <c r="AL45" s="1081"/>
      <c r="AM45" s="1081"/>
      <c r="AN45" s="1081"/>
      <c r="AO45" s="1081"/>
      <c r="AP45" s="1081"/>
      <c r="AQ45" s="1081"/>
      <c r="AR45" s="1081"/>
      <c r="AS45" s="1081"/>
      <c r="AT45" s="1081"/>
      <c r="AU45" s="1081"/>
    </row>
    <row r="46" spans="1:47" s="690" customFormat="1" x14ac:dyDescent="0.25">
      <c r="A46" s="687"/>
      <c r="B46" s="1074"/>
      <c r="C46" s="1075"/>
      <c r="D46" s="1075"/>
      <c r="E46" s="1076"/>
      <c r="F46" s="1077"/>
      <c r="G46" s="1078"/>
      <c r="H46" s="1078"/>
      <c r="I46" s="1078"/>
      <c r="J46" s="1078"/>
      <c r="K46" s="1078"/>
      <c r="L46" s="1078"/>
      <c r="M46" s="1078"/>
      <c r="N46" s="1078"/>
      <c r="O46" s="1078"/>
      <c r="P46" s="1078"/>
      <c r="Q46" s="1078"/>
      <c r="R46" s="1078"/>
      <c r="S46" s="1078"/>
      <c r="T46" s="1078"/>
      <c r="U46" s="1079"/>
      <c r="V46" s="1080"/>
      <c r="W46" s="1080"/>
      <c r="X46" s="1080"/>
      <c r="Y46" s="1080"/>
      <c r="Z46" s="1080"/>
      <c r="AA46" s="1080"/>
      <c r="AB46" s="1080"/>
      <c r="AC46" s="1080"/>
      <c r="AD46" s="1080"/>
      <c r="AE46" s="1080"/>
      <c r="AF46" s="1080"/>
      <c r="AG46" s="1080"/>
      <c r="AH46" s="1080"/>
      <c r="AI46" s="1080"/>
      <c r="AJ46" s="1080"/>
      <c r="AK46" s="1080"/>
      <c r="AL46" s="1081"/>
      <c r="AM46" s="1081"/>
      <c r="AN46" s="1081"/>
      <c r="AO46" s="1081"/>
      <c r="AP46" s="1081"/>
      <c r="AQ46" s="1081"/>
      <c r="AR46" s="1081"/>
      <c r="AS46" s="1081"/>
      <c r="AT46" s="1081"/>
      <c r="AU46" s="1081"/>
    </row>
    <row r="47" spans="1:47" s="690" customFormat="1" x14ac:dyDescent="0.25">
      <c r="A47" s="687"/>
      <c r="B47" s="1074"/>
      <c r="C47" s="1075"/>
      <c r="D47" s="1075"/>
      <c r="E47" s="1076"/>
      <c r="F47" s="1077"/>
      <c r="G47" s="1078"/>
      <c r="H47" s="1078"/>
      <c r="I47" s="1078"/>
      <c r="J47" s="1078"/>
      <c r="K47" s="1078"/>
      <c r="L47" s="1078"/>
      <c r="M47" s="1078"/>
      <c r="N47" s="1078"/>
      <c r="O47" s="1078"/>
      <c r="P47" s="1078"/>
      <c r="Q47" s="1078"/>
      <c r="R47" s="1078"/>
      <c r="S47" s="1078"/>
      <c r="T47" s="1078"/>
      <c r="U47" s="1079"/>
      <c r="V47" s="1080"/>
      <c r="W47" s="1080"/>
      <c r="X47" s="1080"/>
      <c r="Y47" s="1080"/>
      <c r="Z47" s="1080"/>
      <c r="AA47" s="1080"/>
      <c r="AB47" s="1080"/>
      <c r="AC47" s="1080"/>
      <c r="AD47" s="1080"/>
      <c r="AE47" s="1080"/>
      <c r="AF47" s="1080"/>
      <c r="AG47" s="1080"/>
      <c r="AH47" s="1080"/>
      <c r="AI47" s="1080"/>
      <c r="AJ47" s="1080"/>
      <c r="AK47" s="1080"/>
      <c r="AL47" s="1081"/>
      <c r="AM47" s="1081"/>
      <c r="AN47" s="1081"/>
      <c r="AO47" s="1081"/>
      <c r="AP47" s="1081"/>
      <c r="AQ47" s="1081"/>
      <c r="AR47" s="1081"/>
      <c r="AS47" s="1081"/>
      <c r="AT47" s="1081"/>
      <c r="AU47" s="1081"/>
    </row>
    <row r="48" spans="1:47" s="690" customFormat="1" x14ac:dyDescent="0.25">
      <c r="A48" s="687"/>
      <c r="B48" s="1074"/>
      <c r="C48" s="1075"/>
      <c r="D48" s="1075"/>
      <c r="E48" s="1076"/>
      <c r="F48" s="1077"/>
      <c r="G48" s="1078"/>
      <c r="H48" s="1078"/>
      <c r="I48" s="1078"/>
      <c r="J48" s="1078"/>
      <c r="K48" s="1078"/>
      <c r="L48" s="1078"/>
      <c r="M48" s="1078"/>
      <c r="N48" s="1078"/>
      <c r="O48" s="1078"/>
      <c r="P48" s="1078"/>
      <c r="Q48" s="1078"/>
      <c r="R48" s="1078"/>
      <c r="S48" s="1078"/>
      <c r="T48" s="1078"/>
      <c r="U48" s="1079"/>
      <c r="V48" s="1080"/>
      <c r="W48" s="1080"/>
      <c r="X48" s="1080"/>
      <c r="Y48" s="1080"/>
      <c r="Z48" s="1080"/>
      <c r="AA48" s="1080"/>
      <c r="AB48" s="1080"/>
      <c r="AC48" s="1080"/>
      <c r="AD48" s="1080"/>
      <c r="AE48" s="1080"/>
      <c r="AF48" s="1080"/>
      <c r="AG48" s="1080"/>
      <c r="AH48" s="1080"/>
      <c r="AI48" s="1080"/>
      <c r="AJ48" s="1080"/>
      <c r="AK48" s="1080"/>
      <c r="AL48" s="1081"/>
      <c r="AM48" s="1081"/>
      <c r="AN48" s="1081"/>
      <c r="AO48" s="1081"/>
      <c r="AP48" s="1081"/>
      <c r="AQ48" s="1081"/>
      <c r="AR48" s="1081"/>
      <c r="AS48" s="1081"/>
      <c r="AT48" s="1081"/>
      <c r="AU48" s="1081"/>
    </row>
    <row r="49" spans="1:47" s="690" customFormat="1" x14ac:dyDescent="0.25">
      <c r="A49" s="687"/>
      <c r="B49" s="1074"/>
      <c r="C49" s="1075"/>
      <c r="D49" s="1075"/>
      <c r="E49" s="1076"/>
      <c r="F49" s="1077"/>
      <c r="G49" s="1078"/>
      <c r="H49" s="1078"/>
      <c r="I49" s="1078"/>
      <c r="J49" s="1078"/>
      <c r="K49" s="1078"/>
      <c r="L49" s="1078"/>
      <c r="M49" s="1078"/>
      <c r="N49" s="1078"/>
      <c r="O49" s="1078"/>
      <c r="P49" s="1078"/>
      <c r="Q49" s="1078"/>
      <c r="R49" s="1078"/>
      <c r="S49" s="1078"/>
      <c r="T49" s="1078"/>
      <c r="U49" s="1079"/>
      <c r="V49" s="1080"/>
      <c r="W49" s="1080"/>
      <c r="X49" s="1080"/>
      <c r="Y49" s="1080"/>
      <c r="Z49" s="1080"/>
      <c r="AA49" s="1080"/>
      <c r="AB49" s="1080"/>
      <c r="AC49" s="1080"/>
      <c r="AD49" s="1080"/>
      <c r="AE49" s="1080"/>
      <c r="AF49" s="1080"/>
      <c r="AG49" s="1080"/>
      <c r="AH49" s="1080"/>
      <c r="AI49" s="1080"/>
      <c r="AJ49" s="1080"/>
      <c r="AK49" s="1080"/>
      <c r="AL49" s="1081"/>
      <c r="AM49" s="1081"/>
      <c r="AN49" s="1081"/>
      <c r="AO49" s="1081"/>
      <c r="AP49" s="1081"/>
      <c r="AQ49" s="1081"/>
      <c r="AR49" s="1081"/>
      <c r="AS49" s="1081"/>
      <c r="AT49" s="1081"/>
      <c r="AU49" s="1081"/>
    </row>
    <row r="50" spans="1:47" s="690" customFormat="1" x14ac:dyDescent="0.25">
      <c r="A50" s="687"/>
      <c r="B50" s="1074"/>
      <c r="C50" s="1075"/>
      <c r="D50" s="1075"/>
      <c r="E50" s="1076"/>
      <c r="F50" s="1077"/>
      <c r="G50" s="1078"/>
      <c r="H50" s="1078"/>
      <c r="I50" s="1078"/>
      <c r="J50" s="1078"/>
      <c r="K50" s="1078"/>
      <c r="L50" s="1078"/>
      <c r="M50" s="1078"/>
      <c r="N50" s="1078"/>
      <c r="O50" s="1078"/>
      <c r="P50" s="1078"/>
      <c r="Q50" s="1078"/>
      <c r="R50" s="1078"/>
      <c r="S50" s="1078"/>
      <c r="T50" s="1078"/>
      <c r="U50" s="1079"/>
      <c r="V50" s="1080"/>
      <c r="W50" s="1080"/>
      <c r="X50" s="1080"/>
      <c r="Y50" s="1080"/>
      <c r="Z50" s="1080"/>
      <c r="AA50" s="1080"/>
      <c r="AB50" s="1080"/>
      <c r="AC50" s="1080"/>
      <c r="AD50" s="1080"/>
      <c r="AE50" s="1080"/>
      <c r="AF50" s="1080"/>
      <c r="AG50" s="1080"/>
      <c r="AH50" s="1080"/>
      <c r="AI50" s="1080"/>
      <c r="AJ50" s="1080"/>
      <c r="AK50" s="1080"/>
      <c r="AL50" s="1081"/>
      <c r="AM50" s="1081"/>
      <c r="AN50" s="1081"/>
      <c r="AO50" s="1081"/>
      <c r="AP50" s="1081"/>
      <c r="AQ50" s="1081"/>
      <c r="AR50" s="1081"/>
      <c r="AS50" s="1081"/>
      <c r="AT50" s="1081"/>
      <c r="AU50" s="1081"/>
    </row>
    <row r="51" spans="1:47" s="690" customFormat="1" x14ac:dyDescent="0.25">
      <c r="A51" s="687"/>
      <c r="B51" s="1074"/>
      <c r="C51" s="1075"/>
      <c r="D51" s="1075"/>
      <c r="E51" s="1076"/>
      <c r="F51" s="1077"/>
      <c r="G51" s="1078"/>
      <c r="H51" s="1078"/>
      <c r="I51" s="1078"/>
      <c r="J51" s="1078"/>
      <c r="K51" s="1078"/>
      <c r="L51" s="1078"/>
      <c r="M51" s="1078"/>
      <c r="N51" s="1078"/>
      <c r="O51" s="1078"/>
      <c r="P51" s="1078"/>
      <c r="Q51" s="1078"/>
      <c r="R51" s="1078"/>
      <c r="S51" s="1078"/>
      <c r="T51" s="1078"/>
      <c r="U51" s="1079"/>
      <c r="V51" s="1080"/>
      <c r="W51" s="1080"/>
      <c r="X51" s="1080"/>
      <c r="Y51" s="1080"/>
      <c r="Z51" s="1080"/>
      <c r="AA51" s="1080"/>
      <c r="AB51" s="1080"/>
      <c r="AC51" s="1080"/>
      <c r="AD51" s="1080"/>
      <c r="AE51" s="1080"/>
      <c r="AF51" s="1080"/>
      <c r="AG51" s="1080"/>
      <c r="AH51" s="1080"/>
      <c r="AI51" s="1080"/>
      <c r="AJ51" s="1080"/>
      <c r="AK51" s="1080"/>
      <c r="AL51" s="1081"/>
      <c r="AM51" s="1081"/>
      <c r="AN51" s="1081"/>
      <c r="AO51" s="1081"/>
      <c r="AP51" s="1081"/>
      <c r="AQ51" s="1081"/>
      <c r="AR51" s="1081"/>
      <c r="AS51" s="1081"/>
      <c r="AT51" s="1081"/>
      <c r="AU51" s="1081"/>
    </row>
    <row r="52" spans="1:47" s="690" customFormat="1" x14ac:dyDescent="0.25">
      <c r="A52" s="687"/>
      <c r="B52" s="1074"/>
      <c r="C52" s="1075"/>
      <c r="D52" s="1075"/>
      <c r="E52" s="1076"/>
      <c r="F52" s="1077"/>
      <c r="G52" s="1078"/>
      <c r="H52" s="1078"/>
      <c r="I52" s="1078"/>
      <c r="J52" s="1078"/>
      <c r="K52" s="1078"/>
      <c r="L52" s="1078"/>
      <c r="M52" s="1078"/>
      <c r="N52" s="1078"/>
      <c r="O52" s="1078"/>
      <c r="P52" s="1078"/>
      <c r="Q52" s="1078"/>
      <c r="R52" s="1078"/>
      <c r="S52" s="1078"/>
      <c r="T52" s="1078"/>
      <c r="U52" s="1079"/>
      <c r="V52" s="1080"/>
      <c r="W52" s="1080"/>
      <c r="X52" s="1080"/>
      <c r="Y52" s="1080"/>
      <c r="Z52" s="1080"/>
      <c r="AA52" s="1080"/>
      <c r="AB52" s="1080"/>
      <c r="AC52" s="1080"/>
      <c r="AD52" s="1080"/>
      <c r="AE52" s="1080"/>
      <c r="AF52" s="1080"/>
      <c r="AG52" s="1080"/>
      <c r="AH52" s="1080"/>
      <c r="AI52" s="1080"/>
      <c r="AJ52" s="1080"/>
      <c r="AK52" s="1080"/>
      <c r="AL52" s="1081"/>
      <c r="AM52" s="1081"/>
      <c r="AN52" s="1081"/>
      <c r="AO52" s="1081"/>
      <c r="AP52" s="1081"/>
      <c r="AQ52" s="1081"/>
      <c r="AR52" s="1081"/>
      <c r="AS52" s="1081"/>
      <c r="AT52" s="1081"/>
      <c r="AU52" s="1081"/>
    </row>
    <row r="53" spans="1:47" s="690" customFormat="1" x14ac:dyDescent="0.25">
      <c r="A53" s="687"/>
      <c r="B53" s="1074"/>
      <c r="C53" s="1075"/>
      <c r="D53" s="1075"/>
      <c r="E53" s="1076"/>
      <c r="F53" s="1077"/>
      <c r="G53" s="1078"/>
      <c r="H53" s="1078"/>
      <c r="I53" s="1078"/>
      <c r="J53" s="1078"/>
      <c r="K53" s="1078"/>
      <c r="L53" s="1078"/>
      <c r="M53" s="1078"/>
      <c r="N53" s="1078"/>
      <c r="O53" s="1078"/>
      <c r="P53" s="1078"/>
      <c r="Q53" s="1078"/>
      <c r="R53" s="1078"/>
      <c r="S53" s="1078"/>
      <c r="T53" s="1078"/>
      <c r="U53" s="1079"/>
      <c r="V53" s="1080"/>
      <c r="W53" s="1080"/>
      <c r="X53" s="1080"/>
      <c r="Y53" s="1080"/>
      <c r="Z53" s="1080"/>
      <c r="AA53" s="1080"/>
      <c r="AB53" s="1080"/>
      <c r="AC53" s="1080"/>
      <c r="AD53" s="1080"/>
      <c r="AE53" s="1080"/>
      <c r="AF53" s="1080"/>
      <c r="AG53" s="1080"/>
      <c r="AH53" s="1080"/>
      <c r="AI53" s="1080"/>
      <c r="AJ53" s="1080"/>
      <c r="AK53" s="1080"/>
      <c r="AL53" s="1081"/>
      <c r="AM53" s="1081"/>
      <c r="AN53" s="1081"/>
      <c r="AO53" s="1081"/>
      <c r="AP53" s="1081"/>
      <c r="AQ53" s="1081"/>
      <c r="AR53" s="1081"/>
      <c r="AS53" s="1081"/>
      <c r="AT53" s="1081"/>
      <c r="AU53" s="1081"/>
    </row>
    <row r="54" spans="1:47" s="690" customFormat="1" x14ac:dyDescent="0.25">
      <c r="A54" s="687"/>
      <c r="B54" s="1074"/>
      <c r="C54" s="1075"/>
      <c r="D54" s="1075"/>
      <c r="E54" s="1076"/>
      <c r="F54" s="1077"/>
      <c r="G54" s="1078"/>
      <c r="H54" s="1078"/>
      <c r="I54" s="1078"/>
      <c r="J54" s="1078"/>
      <c r="K54" s="1078"/>
      <c r="L54" s="1078"/>
      <c r="M54" s="1078"/>
      <c r="N54" s="1078"/>
      <c r="O54" s="1078"/>
      <c r="P54" s="1078"/>
      <c r="Q54" s="1078"/>
      <c r="R54" s="1078"/>
      <c r="S54" s="1078"/>
      <c r="T54" s="1078"/>
      <c r="U54" s="1079"/>
      <c r="V54" s="1080"/>
      <c r="W54" s="1080"/>
      <c r="X54" s="1080"/>
      <c r="Y54" s="1080"/>
      <c r="Z54" s="1080"/>
      <c r="AA54" s="1080"/>
      <c r="AB54" s="1080"/>
      <c r="AC54" s="1080"/>
      <c r="AD54" s="1080"/>
      <c r="AE54" s="1080"/>
      <c r="AF54" s="1080"/>
      <c r="AG54" s="1080"/>
      <c r="AH54" s="1080"/>
      <c r="AI54" s="1080"/>
      <c r="AJ54" s="1080"/>
      <c r="AK54" s="1080"/>
      <c r="AL54" s="1081"/>
      <c r="AM54" s="1081"/>
      <c r="AN54" s="1081"/>
      <c r="AO54" s="1081"/>
      <c r="AP54" s="1081"/>
      <c r="AQ54" s="1081"/>
      <c r="AR54" s="1081"/>
      <c r="AS54" s="1081"/>
      <c r="AT54" s="1081"/>
      <c r="AU54" s="1081"/>
    </row>
    <row r="55" spans="1:47" s="690" customFormat="1" x14ac:dyDescent="0.25">
      <c r="A55" s="687"/>
      <c r="B55" s="1074"/>
      <c r="C55" s="1075"/>
      <c r="D55" s="1075"/>
      <c r="E55" s="1076"/>
      <c r="F55" s="1077"/>
      <c r="G55" s="1078"/>
      <c r="H55" s="1078"/>
      <c r="I55" s="1078"/>
      <c r="J55" s="1078"/>
      <c r="K55" s="1078"/>
      <c r="L55" s="1078"/>
      <c r="M55" s="1078"/>
      <c r="N55" s="1078"/>
      <c r="O55" s="1078"/>
      <c r="P55" s="1078"/>
      <c r="Q55" s="1078"/>
      <c r="R55" s="1078"/>
      <c r="S55" s="1078"/>
      <c r="T55" s="1078"/>
      <c r="U55" s="1079"/>
      <c r="V55" s="1080"/>
      <c r="W55" s="1080"/>
      <c r="X55" s="1080"/>
      <c r="Y55" s="1080"/>
      <c r="Z55" s="1080"/>
      <c r="AA55" s="1080"/>
      <c r="AB55" s="1080"/>
      <c r="AC55" s="1080"/>
      <c r="AD55" s="1080"/>
      <c r="AE55" s="1080"/>
      <c r="AF55" s="1080"/>
      <c r="AG55" s="1080"/>
      <c r="AH55" s="1080"/>
      <c r="AI55" s="1080"/>
      <c r="AJ55" s="1080"/>
      <c r="AK55" s="1080"/>
      <c r="AL55" s="1081"/>
      <c r="AM55" s="1081"/>
      <c r="AN55" s="1081"/>
      <c r="AO55" s="1081"/>
      <c r="AP55" s="1081"/>
      <c r="AQ55" s="1081"/>
      <c r="AR55" s="1081"/>
      <c r="AS55" s="1081"/>
      <c r="AT55" s="1081"/>
      <c r="AU55" s="1081"/>
    </row>
    <row r="56" spans="1:47" s="690" customFormat="1" x14ac:dyDescent="0.25">
      <c r="A56" s="687"/>
      <c r="B56" s="1074"/>
      <c r="C56" s="1075"/>
      <c r="D56" s="1075"/>
      <c r="E56" s="1076"/>
      <c r="F56" s="1077"/>
      <c r="G56" s="1078"/>
      <c r="H56" s="1078"/>
      <c r="I56" s="1078"/>
      <c r="J56" s="1078"/>
      <c r="K56" s="1078"/>
      <c r="L56" s="1078"/>
      <c r="M56" s="1078"/>
      <c r="N56" s="1078"/>
      <c r="O56" s="1078"/>
      <c r="P56" s="1078"/>
      <c r="Q56" s="1078"/>
      <c r="R56" s="1078"/>
      <c r="S56" s="1078"/>
      <c r="T56" s="1078"/>
      <c r="U56" s="1079"/>
      <c r="V56" s="1080"/>
      <c r="W56" s="1080"/>
      <c r="X56" s="1080"/>
      <c r="Y56" s="1080"/>
      <c r="Z56" s="1080"/>
      <c r="AA56" s="1080"/>
      <c r="AB56" s="1080"/>
      <c r="AC56" s="1080"/>
      <c r="AD56" s="1080"/>
      <c r="AE56" s="1080"/>
      <c r="AF56" s="1080"/>
      <c r="AG56" s="1080"/>
      <c r="AH56" s="1080"/>
      <c r="AI56" s="1080"/>
      <c r="AJ56" s="1080"/>
      <c r="AK56" s="1080"/>
      <c r="AL56" s="1081"/>
      <c r="AM56" s="1081"/>
      <c r="AN56" s="1081"/>
      <c r="AO56" s="1081"/>
      <c r="AP56" s="1081"/>
      <c r="AQ56" s="1081"/>
      <c r="AR56" s="1081"/>
      <c r="AS56" s="1081"/>
      <c r="AT56" s="1081"/>
      <c r="AU56" s="1081"/>
    </row>
    <row r="57" spans="1:47" s="690" customFormat="1" x14ac:dyDescent="0.25">
      <c r="A57" s="687"/>
      <c r="B57" s="1074"/>
      <c r="C57" s="1075"/>
      <c r="D57" s="1075"/>
      <c r="E57" s="1076"/>
      <c r="F57" s="1077"/>
      <c r="G57" s="1078"/>
      <c r="H57" s="1078"/>
      <c r="I57" s="1078"/>
      <c r="J57" s="1078"/>
      <c r="K57" s="1078"/>
      <c r="L57" s="1078"/>
      <c r="M57" s="1078"/>
      <c r="N57" s="1078"/>
      <c r="O57" s="1078"/>
      <c r="P57" s="1078"/>
      <c r="Q57" s="1078"/>
      <c r="R57" s="1078"/>
      <c r="S57" s="1078"/>
      <c r="T57" s="1078"/>
      <c r="U57" s="1079"/>
      <c r="V57" s="1080"/>
      <c r="W57" s="1080"/>
      <c r="X57" s="1080"/>
      <c r="Y57" s="1080"/>
      <c r="Z57" s="1080"/>
      <c r="AA57" s="1080"/>
      <c r="AB57" s="1080"/>
      <c r="AC57" s="1080"/>
      <c r="AD57" s="1080"/>
      <c r="AE57" s="1080"/>
      <c r="AF57" s="1080"/>
      <c r="AG57" s="1080"/>
      <c r="AH57" s="1080"/>
      <c r="AI57" s="1080"/>
      <c r="AJ57" s="1080"/>
      <c r="AK57" s="1080"/>
      <c r="AL57" s="1081"/>
      <c r="AM57" s="1081"/>
      <c r="AN57" s="1081"/>
      <c r="AO57" s="1081"/>
      <c r="AP57" s="1081"/>
      <c r="AQ57" s="1081"/>
      <c r="AR57" s="1081"/>
      <c r="AS57" s="1081"/>
      <c r="AT57" s="1081"/>
      <c r="AU57" s="1081"/>
    </row>
    <row r="58" spans="1:47" s="690" customFormat="1" x14ac:dyDescent="0.25">
      <c r="A58" s="687"/>
      <c r="B58" s="1074"/>
      <c r="C58" s="1075"/>
      <c r="D58" s="1075"/>
      <c r="E58" s="1076"/>
      <c r="F58" s="1077"/>
      <c r="G58" s="1078"/>
      <c r="H58" s="1078"/>
      <c r="I58" s="1078"/>
      <c r="J58" s="1078"/>
      <c r="K58" s="1078"/>
      <c r="L58" s="1078"/>
      <c r="M58" s="1078"/>
      <c r="N58" s="1078"/>
      <c r="O58" s="1078"/>
      <c r="P58" s="1078"/>
      <c r="Q58" s="1078"/>
      <c r="R58" s="1078"/>
      <c r="S58" s="1078"/>
      <c r="T58" s="1078"/>
      <c r="U58" s="1079"/>
      <c r="V58" s="1080"/>
      <c r="W58" s="1080"/>
      <c r="X58" s="1080"/>
      <c r="Y58" s="1080"/>
      <c r="Z58" s="1080"/>
      <c r="AA58" s="1080"/>
      <c r="AB58" s="1080"/>
      <c r="AC58" s="1080"/>
      <c r="AD58" s="1080"/>
      <c r="AE58" s="1080"/>
      <c r="AF58" s="1080"/>
      <c r="AG58" s="1080"/>
      <c r="AH58" s="1080"/>
      <c r="AI58" s="1080"/>
      <c r="AJ58" s="1080"/>
      <c r="AK58" s="1080"/>
      <c r="AL58" s="1081"/>
      <c r="AM58" s="1081"/>
      <c r="AN58" s="1081"/>
      <c r="AO58" s="1081"/>
      <c r="AP58" s="1081"/>
      <c r="AQ58" s="1081"/>
      <c r="AR58" s="1081"/>
      <c r="AS58" s="1081"/>
      <c r="AT58" s="1081"/>
      <c r="AU58" s="1081"/>
    </row>
    <row r="59" spans="1:47" s="690" customFormat="1" x14ac:dyDescent="0.25">
      <c r="A59" s="687"/>
      <c r="B59" s="1074"/>
      <c r="C59" s="1075"/>
      <c r="D59" s="1075"/>
      <c r="E59" s="1076"/>
      <c r="F59" s="1077"/>
      <c r="G59" s="1078"/>
      <c r="H59" s="1078"/>
      <c r="I59" s="1078"/>
      <c r="J59" s="1078"/>
      <c r="K59" s="1078"/>
      <c r="L59" s="1078"/>
      <c r="M59" s="1078"/>
      <c r="N59" s="1078"/>
      <c r="O59" s="1078"/>
      <c r="P59" s="1078"/>
      <c r="Q59" s="1078"/>
      <c r="R59" s="1078"/>
      <c r="S59" s="1078"/>
      <c r="T59" s="1078"/>
      <c r="U59" s="1079"/>
      <c r="V59" s="1080"/>
      <c r="W59" s="1080"/>
      <c r="X59" s="1080"/>
      <c r="Y59" s="1080"/>
      <c r="Z59" s="1080"/>
      <c r="AA59" s="1080"/>
      <c r="AB59" s="1080"/>
      <c r="AC59" s="1080"/>
      <c r="AD59" s="1080"/>
      <c r="AE59" s="1080"/>
      <c r="AF59" s="1080"/>
      <c r="AG59" s="1080"/>
      <c r="AH59" s="1080"/>
      <c r="AI59" s="1080"/>
      <c r="AJ59" s="1080"/>
      <c r="AK59" s="1080"/>
      <c r="AL59" s="1081"/>
      <c r="AM59" s="1081"/>
      <c r="AN59" s="1081"/>
      <c r="AO59" s="1081"/>
      <c r="AP59" s="1081"/>
      <c r="AQ59" s="1081"/>
      <c r="AR59" s="1081"/>
      <c r="AS59" s="1081"/>
      <c r="AT59" s="1081"/>
      <c r="AU59" s="1081"/>
    </row>
    <row r="60" spans="1:47" s="690" customFormat="1" x14ac:dyDescent="0.25">
      <c r="A60" s="687"/>
      <c r="B60" s="1074"/>
      <c r="C60" s="1075"/>
      <c r="D60" s="1075"/>
      <c r="E60" s="1076"/>
      <c r="F60" s="1077"/>
      <c r="G60" s="1078"/>
      <c r="H60" s="1078"/>
      <c r="I60" s="1078"/>
      <c r="J60" s="1078"/>
      <c r="K60" s="1078"/>
      <c r="L60" s="1078"/>
      <c r="M60" s="1078"/>
      <c r="N60" s="1078"/>
      <c r="O60" s="1078"/>
      <c r="P60" s="1078"/>
      <c r="Q60" s="1078"/>
      <c r="R60" s="1078"/>
      <c r="S60" s="1078"/>
      <c r="T60" s="1078"/>
      <c r="U60" s="1079"/>
      <c r="V60" s="1080"/>
      <c r="W60" s="1080"/>
      <c r="X60" s="1080"/>
      <c r="Y60" s="1080"/>
      <c r="Z60" s="1080"/>
      <c r="AA60" s="1080"/>
      <c r="AB60" s="1080"/>
      <c r="AC60" s="1080"/>
      <c r="AD60" s="1080"/>
      <c r="AE60" s="1080"/>
      <c r="AF60" s="1080"/>
      <c r="AG60" s="1080"/>
      <c r="AH60" s="1080"/>
      <c r="AI60" s="1080"/>
      <c r="AJ60" s="1080"/>
      <c r="AK60" s="1080"/>
      <c r="AL60" s="1081"/>
      <c r="AM60" s="1081"/>
      <c r="AN60" s="1081"/>
      <c r="AO60" s="1081"/>
      <c r="AP60" s="1081"/>
      <c r="AQ60" s="1081"/>
      <c r="AR60" s="1081"/>
      <c r="AS60" s="1081"/>
      <c r="AT60" s="1081"/>
      <c r="AU60" s="1081"/>
    </row>
    <row r="61" spans="1:47" s="690" customFormat="1" x14ac:dyDescent="0.25">
      <c r="A61" s="687"/>
      <c r="B61" s="1074"/>
      <c r="C61" s="1075"/>
      <c r="D61" s="1075"/>
      <c r="E61" s="1076"/>
      <c r="F61" s="1077"/>
      <c r="G61" s="1078"/>
      <c r="H61" s="1078"/>
      <c r="I61" s="1078"/>
      <c r="J61" s="1078"/>
      <c r="K61" s="1078"/>
      <c r="L61" s="1078"/>
      <c r="M61" s="1078"/>
      <c r="N61" s="1078"/>
      <c r="O61" s="1078"/>
      <c r="P61" s="1078"/>
      <c r="Q61" s="1078"/>
      <c r="R61" s="1078"/>
      <c r="S61" s="1078"/>
      <c r="T61" s="1078"/>
      <c r="U61" s="1079"/>
      <c r="V61" s="1080"/>
      <c r="W61" s="1080"/>
      <c r="X61" s="1080"/>
      <c r="Y61" s="1080"/>
      <c r="Z61" s="1080"/>
      <c r="AA61" s="1080"/>
      <c r="AB61" s="1080"/>
      <c r="AC61" s="1080"/>
      <c r="AD61" s="1080"/>
      <c r="AE61" s="1080"/>
      <c r="AF61" s="1080"/>
      <c r="AG61" s="1080"/>
      <c r="AH61" s="1080"/>
      <c r="AI61" s="1080"/>
      <c r="AJ61" s="1080"/>
      <c r="AK61" s="1080"/>
      <c r="AL61" s="1081"/>
      <c r="AM61" s="1081"/>
      <c r="AN61" s="1081"/>
      <c r="AO61" s="1081"/>
      <c r="AP61" s="1081"/>
      <c r="AQ61" s="1081"/>
      <c r="AR61" s="1081"/>
      <c r="AS61" s="1081"/>
      <c r="AT61" s="1081"/>
      <c r="AU61" s="1081"/>
    </row>
    <row r="62" spans="1:47" s="690" customFormat="1" x14ac:dyDescent="0.25">
      <c r="A62" s="687"/>
      <c r="B62" s="1074"/>
      <c r="C62" s="1075"/>
      <c r="D62" s="1075"/>
      <c r="E62" s="1076"/>
      <c r="F62" s="1077"/>
      <c r="G62" s="1078"/>
      <c r="H62" s="1078"/>
      <c r="I62" s="1078"/>
      <c r="J62" s="1078"/>
      <c r="K62" s="1078"/>
      <c r="L62" s="1078"/>
      <c r="M62" s="1078"/>
      <c r="N62" s="1078"/>
      <c r="O62" s="1078"/>
      <c r="P62" s="1078"/>
      <c r="Q62" s="1078"/>
      <c r="R62" s="1078"/>
      <c r="S62" s="1078"/>
      <c r="T62" s="1078"/>
      <c r="U62" s="1079"/>
      <c r="V62" s="1080"/>
      <c r="W62" s="1080"/>
      <c r="X62" s="1080"/>
      <c r="Y62" s="1080"/>
      <c r="Z62" s="1080"/>
      <c r="AA62" s="1080"/>
      <c r="AB62" s="1080"/>
      <c r="AC62" s="1080"/>
      <c r="AD62" s="1080"/>
      <c r="AE62" s="1080"/>
      <c r="AF62" s="1080"/>
      <c r="AG62" s="1080"/>
      <c r="AH62" s="1080"/>
      <c r="AI62" s="1080"/>
      <c r="AJ62" s="1080"/>
      <c r="AK62" s="1080"/>
      <c r="AL62" s="1081"/>
      <c r="AM62" s="1081"/>
      <c r="AN62" s="1081"/>
      <c r="AO62" s="1081"/>
      <c r="AP62" s="1081"/>
      <c r="AQ62" s="1081"/>
      <c r="AR62" s="1081"/>
      <c r="AS62" s="1081"/>
      <c r="AT62" s="1081"/>
      <c r="AU62" s="1081"/>
    </row>
    <row r="63" spans="1:47" s="690" customFormat="1" x14ac:dyDescent="0.25">
      <c r="A63" s="687"/>
      <c r="B63" s="1074"/>
      <c r="C63" s="1075"/>
      <c r="D63" s="1075"/>
      <c r="E63" s="1076"/>
      <c r="F63" s="1077"/>
      <c r="G63" s="1078"/>
      <c r="H63" s="1078"/>
      <c r="I63" s="1078"/>
      <c r="J63" s="1078"/>
      <c r="K63" s="1078"/>
      <c r="L63" s="1078"/>
      <c r="M63" s="1078"/>
      <c r="N63" s="1078"/>
      <c r="O63" s="1078"/>
      <c r="P63" s="1078"/>
      <c r="Q63" s="1078"/>
      <c r="R63" s="1078"/>
      <c r="S63" s="1078"/>
      <c r="T63" s="1078"/>
      <c r="U63" s="1079"/>
      <c r="V63" s="1080"/>
      <c r="W63" s="1080"/>
      <c r="X63" s="1080"/>
      <c r="Y63" s="1080"/>
      <c r="Z63" s="1080"/>
      <c r="AA63" s="1080"/>
      <c r="AB63" s="1080"/>
      <c r="AC63" s="1080"/>
      <c r="AD63" s="1080"/>
      <c r="AE63" s="1080"/>
      <c r="AF63" s="1080"/>
      <c r="AG63" s="1080"/>
      <c r="AH63" s="1080"/>
      <c r="AI63" s="1080"/>
      <c r="AJ63" s="1080"/>
      <c r="AK63" s="1080"/>
      <c r="AL63" s="1081"/>
      <c r="AM63" s="1081"/>
      <c r="AN63" s="1081"/>
      <c r="AO63" s="1081"/>
      <c r="AP63" s="1081"/>
      <c r="AQ63" s="1081"/>
      <c r="AR63" s="1081"/>
      <c r="AS63" s="1081"/>
      <c r="AT63" s="1081"/>
      <c r="AU63" s="1081"/>
    </row>
    <row r="64" spans="1:47" s="690" customFormat="1" x14ac:dyDescent="0.25">
      <c r="A64" s="687"/>
      <c r="B64" s="1074"/>
      <c r="C64" s="1075"/>
      <c r="D64" s="1075"/>
      <c r="E64" s="1076"/>
      <c r="F64" s="1077"/>
      <c r="G64" s="1078"/>
      <c r="H64" s="1078"/>
      <c r="I64" s="1078"/>
      <c r="J64" s="1078"/>
      <c r="K64" s="1078"/>
      <c r="L64" s="1078"/>
      <c r="M64" s="1078"/>
      <c r="N64" s="1078"/>
      <c r="O64" s="1078"/>
      <c r="P64" s="1078"/>
      <c r="Q64" s="1078"/>
      <c r="R64" s="1078"/>
      <c r="S64" s="1078"/>
      <c r="T64" s="1078"/>
      <c r="U64" s="1079"/>
      <c r="V64" s="1080"/>
      <c r="W64" s="1080"/>
      <c r="X64" s="1080"/>
      <c r="Y64" s="1080"/>
      <c r="Z64" s="1080"/>
      <c r="AA64" s="1080"/>
      <c r="AB64" s="1080"/>
      <c r="AC64" s="1080"/>
      <c r="AD64" s="1080"/>
      <c r="AE64" s="1080"/>
      <c r="AF64" s="1080"/>
      <c r="AG64" s="1080"/>
      <c r="AH64" s="1080"/>
      <c r="AI64" s="1080"/>
      <c r="AJ64" s="1080"/>
      <c r="AK64" s="1080"/>
      <c r="AL64" s="1081"/>
      <c r="AM64" s="1081"/>
      <c r="AN64" s="1081"/>
      <c r="AO64" s="1081"/>
      <c r="AP64" s="1081"/>
      <c r="AQ64" s="1081"/>
      <c r="AR64" s="1081"/>
      <c r="AS64" s="1081"/>
      <c r="AT64" s="1081"/>
      <c r="AU64" s="1081"/>
    </row>
    <row r="65" spans="1:51" s="690" customFormat="1" x14ac:dyDescent="0.25">
      <c r="A65" s="687"/>
      <c r="B65" s="1074"/>
      <c r="C65" s="1075"/>
      <c r="D65" s="1075"/>
      <c r="E65" s="1076"/>
      <c r="F65" s="1077"/>
      <c r="G65" s="1078"/>
      <c r="H65" s="1078"/>
      <c r="I65" s="1078"/>
      <c r="J65" s="1078"/>
      <c r="K65" s="1078"/>
      <c r="L65" s="1078"/>
      <c r="M65" s="1078"/>
      <c r="N65" s="1078"/>
      <c r="O65" s="1078"/>
      <c r="P65" s="1078"/>
      <c r="Q65" s="1078"/>
      <c r="R65" s="1078"/>
      <c r="S65" s="1078"/>
      <c r="T65" s="1078"/>
      <c r="U65" s="1079"/>
      <c r="V65" s="1080"/>
      <c r="W65" s="1080"/>
      <c r="X65" s="1080"/>
      <c r="Y65" s="1080"/>
      <c r="Z65" s="1080"/>
      <c r="AA65" s="1080"/>
      <c r="AB65" s="1080"/>
      <c r="AC65" s="1080"/>
      <c r="AD65" s="1080"/>
      <c r="AE65" s="1080"/>
      <c r="AF65" s="1080"/>
      <c r="AG65" s="1080"/>
      <c r="AH65" s="1080"/>
      <c r="AI65" s="1080"/>
      <c r="AJ65" s="1080"/>
      <c r="AK65" s="1080"/>
      <c r="AL65" s="1081"/>
      <c r="AM65" s="1081"/>
      <c r="AN65" s="1081"/>
      <c r="AO65" s="1081"/>
      <c r="AP65" s="1081"/>
      <c r="AQ65" s="1081"/>
      <c r="AR65" s="1081"/>
      <c r="AS65" s="1081"/>
      <c r="AT65" s="1081"/>
      <c r="AU65" s="1081"/>
    </row>
    <row r="66" spans="1:51" s="690" customFormat="1" x14ac:dyDescent="0.25">
      <c r="A66" s="687"/>
      <c r="B66" s="1074"/>
      <c r="C66" s="1075"/>
      <c r="D66" s="1075"/>
      <c r="E66" s="1076"/>
      <c r="F66" s="1077"/>
      <c r="G66" s="1078"/>
      <c r="H66" s="1078"/>
      <c r="I66" s="1078"/>
      <c r="J66" s="1078"/>
      <c r="K66" s="1078"/>
      <c r="L66" s="1078"/>
      <c r="M66" s="1078"/>
      <c r="N66" s="1078"/>
      <c r="O66" s="1078"/>
      <c r="P66" s="1078"/>
      <c r="Q66" s="1078"/>
      <c r="R66" s="1078"/>
      <c r="S66" s="1078"/>
      <c r="T66" s="1078"/>
      <c r="U66" s="1079"/>
      <c r="V66" s="1080"/>
      <c r="W66" s="1080"/>
      <c r="X66" s="1080"/>
      <c r="Y66" s="1080"/>
      <c r="Z66" s="1080"/>
      <c r="AA66" s="1080"/>
      <c r="AB66" s="1080"/>
      <c r="AC66" s="1080"/>
      <c r="AD66" s="1080"/>
      <c r="AE66" s="1080"/>
      <c r="AF66" s="1080"/>
      <c r="AG66" s="1080"/>
      <c r="AH66" s="1080"/>
      <c r="AI66" s="1080"/>
      <c r="AJ66" s="1080"/>
      <c r="AK66" s="1080"/>
      <c r="AL66" s="1081"/>
      <c r="AM66" s="1081"/>
      <c r="AN66" s="1081"/>
      <c r="AO66" s="1081"/>
      <c r="AP66" s="1081"/>
      <c r="AQ66" s="1081"/>
      <c r="AR66" s="1081"/>
      <c r="AS66" s="1081"/>
      <c r="AT66" s="1081"/>
      <c r="AU66" s="1081"/>
    </row>
    <row r="67" spans="1:51" s="690" customFormat="1" x14ac:dyDescent="0.25">
      <c r="A67" s="687"/>
      <c r="B67" s="1074"/>
      <c r="C67" s="1075"/>
      <c r="D67" s="1075"/>
      <c r="E67" s="1076"/>
      <c r="F67" s="1077"/>
      <c r="G67" s="1078"/>
      <c r="H67" s="1078"/>
      <c r="I67" s="1078"/>
      <c r="J67" s="1078"/>
      <c r="K67" s="1078"/>
      <c r="L67" s="1078"/>
      <c r="M67" s="1078"/>
      <c r="N67" s="1078"/>
      <c r="O67" s="1078"/>
      <c r="P67" s="1078"/>
      <c r="Q67" s="1078"/>
      <c r="R67" s="1078"/>
      <c r="S67" s="1078"/>
      <c r="T67" s="1078"/>
      <c r="U67" s="1079"/>
      <c r="V67" s="1080"/>
      <c r="W67" s="1080"/>
      <c r="X67" s="1080"/>
      <c r="Y67" s="1080"/>
      <c r="Z67" s="1080"/>
      <c r="AA67" s="1080"/>
      <c r="AB67" s="1080"/>
      <c r="AC67" s="1080"/>
      <c r="AD67" s="1080"/>
      <c r="AE67" s="1080"/>
      <c r="AF67" s="1080"/>
      <c r="AG67" s="1080"/>
      <c r="AH67" s="1080"/>
      <c r="AI67" s="1080"/>
      <c r="AJ67" s="1080"/>
      <c r="AK67" s="1080"/>
      <c r="AL67" s="1081"/>
      <c r="AM67" s="1081"/>
      <c r="AN67" s="1081"/>
      <c r="AO67" s="1081"/>
      <c r="AP67" s="1081"/>
      <c r="AQ67" s="1081"/>
      <c r="AR67" s="1081"/>
      <c r="AS67" s="1081"/>
      <c r="AT67" s="1081"/>
      <c r="AU67" s="1081"/>
    </row>
    <row r="68" spans="1:51" s="690" customFormat="1" x14ac:dyDescent="0.25">
      <c r="A68" s="687"/>
      <c r="B68" s="1074"/>
      <c r="C68" s="1075"/>
      <c r="D68" s="1075"/>
      <c r="E68" s="1076"/>
      <c r="F68" s="1077"/>
      <c r="G68" s="1078"/>
      <c r="H68" s="1078"/>
      <c r="I68" s="1078"/>
      <c r="J68" s="1078"/>
      <c r="K68" s="1078"/>
      <c r="L68" s="1078"/>
      <c r="M68" s="1078"/>
      <c r="N68" s="1078"/>
      <c r="O68" s="1078"/>
      <c r="P68" s="1078"/>
      <c r="Q68" s="1078"/>
      <c r="R68" s="1078"/>
      <c r="S68" s="1078"/>
      <c r="T68" s="1078"/>
      <c r="U68" s="1079"/>
      <c r="V68" s="1080"/>
      <c r="W68" s="1080"/>
      <c r="X68" s="1080"/>
      <c r="Y68" s="1080"/>
      <c r="Z68" s="1080"/>
      <c r="AA68" s="1080"/>
      <c r="AB68" s="1080"/>
      <c r="AC68" s="1080"/>
      <c r="AD68" s="1080"/>
      <c r="AE68" s="1080"/>
      <c r="AF68" s="1080"/>
      <c r="AG68" s="1080"/>
      <c r="AH68" s="1080"/>
      <c r="AI68" s="1080"/>
      <c r="AJ68" s="1080"/>
      <c r="AK68" s="1080"/>
      <c r="AL68" s="1081"/>
      <c r="AM68" s="1081"/>
      <c r="AN68" s="1081"/>
      <c r="AO68" s="1081"/>
      <c r="AP68" s="1081"/>
      <c r="AQ68" s="1081"/>
      <c r="AR68" s="1081"/>
      <c r="AS68" s="1081"/>
      <c r="AT68" s="1081"/>
      <c r="AU68" s="1081"/>
    </row>
    <row r="69" spans="1:51" s="690" customFormat="1" ht="11.45" customHeight="1" x14ac:dyDescent="0.25">
      <c r="A69" s="687"/>
      <c r="B69" s="687"/>
      <c r="C69" s="687"/>
      <c r="D69" s="687"/>
      <c r="E69" s="687"/>
      <c r="F69" s="687"/>
      <c r="G69" s="687"/>
      <c r="H69" s="687"/>
      <c r="I69" s="687"/>
      <c r="J69" s="687"/>
      <c r="K69" s="687"/>
      <c r="L69" s="687"/>
      <c r="M69" s="687"/>
      <c r="N69" s="687"/>
      <c r="O69" s="687"/>
      <c r="P69" s="687"/>
      <c r="Q69" s="687"/>
      <c r="R69" s="687"/>
      <c r="S69" s="687"/>
      <c r="T69" s="687"/>
      <c r="U69" s="687"/>
      <c r="V69" s="687"/>
      <c r="W69" s="687"/>
      <c r="X69" s="687"/>
      <c r="Y69" s="687"/>
      <c r="Z69" s="687"/>
      <c r="AA69" s="687"/>
      <c r="AB69" s="687"/>
      <c r="AC69" s="687"/>
      <c r="AD69" s="687"/>
      <c r="AE69" s="687"/>
      <c r="AF69" s="687"/>
      <c r="AG69" s="687"/>
      <c r="AH69" s="687"/>
      <c r="AI69" s="687"/>
      <c r="AJ69" s="687"/>
      <c r="AK69" s="687"/>
      <c r="AL69" s="687"/>
      <c r="AM69" s="687"/>
      <c r="AN69" s="687"/>
      <c r="AO69" s="687"/>
      <c r="AP69" s="687"/>
      <c r="AQ69" s="687"/>
      <c r="AR69" s="687"/>
      <c r="AS69" s="687"/>
      <c r="AT69" s="687"/>
      <c r="AU69" s="687"/>
    </row>
    <row r="70" spans="1:51" s="690" customFormat="1" ht="15" customHeight="1" x14ac:dyDescent="0.25">
      <c r="A70" s="697">
        <v>2</v>
      </c>
      <c r="B70" s="1087" t="s">
        <v>855</v>
      </c>
      <c r="C70" s="1087"/>
      <c r="D70" s="1087"/>
      <c r="E70" s="1087"/>
      <c r="F70" s="1087"/>
      <c r="G70" s="1087"/>
      <c r="H70" s="1087"/>
      <c r="I70" s="1087"/>
      <c r="J70" s="1087"/>
      <c r="K70" s="1087"/>
      <c r="L70" s="1087"/>
      <c r="M70" s="1087"/>
      <c r="N70" s="1087"/>
      <c r="O70" s="1087"/>
      <c r="P70" s="1087"/>
      <c r="Q70" s="1087"/>
      <c r="R70" s="1087"/>
      <c r="S70" s="1087"/>
      <c r="T70" s="1087"/>
      <c r="U70" s="1087"/>
      <c r="V70" s="1087"/>
      <c r="W70" s="1087"/>
      <c r="X70" s="1087"/>
      <c r="Y70" s="1087"/>
      <c r="Z70" s="1087"/>
      <c r="AA70" s="1087"/>
      <c r="AB70" s="1087"/>
      <c r="AC70" s="1087"/>
      <c r="AD70" s="1087"/>
      <c r="AE70" s="1087"/>
      <c r="AF70" s="1087"/>
      <c r="AG70" s="1087"/>
      <c r="AH70" s="1087"/>
      <c r="AI70" s="1087"/>
      <c r="AJ70" s="1087"/>
      <c r="AK70" s="1087"/>
      <c r="AL70" s="1087"/>
      <c r="AM70" s="1087"/>
      <c r="AN70" s="1087"/>
      <c r="AO70" s="1087"/>
      <c r="AP70" s="1087"/>
      <c r="AQ70" s="1087"/>
      <c r="AR70" s="1087"/>
      <c r="AS70" s="1087"/>
      <c r="AT70" s="1087"/>
      <c r="AU70" s="1087"/>
      <c r="AV70" s="1087"/>
      <c r="AW70" s="1087"/>
      <c r="AX70" s="694"/>
      <c r="AY70" s="694"/>
    </row>
    <row r="71" spans="1:51" s="690" customFormat="1" ht="15.75" thickBot="1" x14ac:dyDescent="0.3">
      <c r="A71" s="687"/>
      <c r="B71" s="1087"/>
      <c r="C71" s="1087"/>
      <c r="D71" s="1087"/>
      <c r="E71" s="1087"/>
      <c r="F71" s="1087"/>
      <c r="G71" s="1087"/>
      <c r="H71" s="1087"/>
      <c r="I71" s="1087"/>
      <c r="J71" s="1087"/>
      <c r="K71" s="1087"/>
      <c r="L71" s="1087"/>
      <c r="M71" s="1087"/>
      <c r="N71" s="1087"/>
      <c r="O71" s="1087"/>
      <c r="P71" s="1087"/>
      <c r="Q71" s="1087"/>
      <c r="R71" s="1087"/>
      <c r="S71" s="1087"/>
      <c r="T71" s="1087"/>
      <c r="U71" s="1087"/>
      <c r="V71" s="1087"/>
      <c r="W71" s="1087"/>
      <c r="X71" s="1087"/>
      <c r="Y71" s="1087"/>
      <c r="Z71" s="1087"/>
      <c r="AA71" s="1087"/>
      <c r="AB71" s="1087"/>
      <c r="AC71" s="1087"/>
      <c r="AD71" s="1087"/>
      <c r="AE71" s="1087"/>
      <c r="AF71" s="1087"/>
      <c r="AG71" s="1087"/>
      <c r="AH71" s="1087"/>
      <c r="AI71" s="1087"/>
      <c r="AJ71" s="1087"/>
      <c r="AK71" s="1087"/>
      <c r="AL71" s="1087"/>
      <c r="AM71" s="1087"/>
      <c r="AN71" s="1087"/>
      <c r="AO71" s="1087"/>
      <c r="AP71" s="1087"/>
      <c r="AQ71" s="1087"/>
      <c r="AR71" s="1087"/>
      <c r="AS71" s="1087"/>
      <c r="AT71" s="1087"/>
      <c r="AU71" s="1087"/>
      <c r="AV71" s="1087"/>
      <c r="AW71" s="1087"/>
      <c r="AX71" s="694"/>
      <c r="AY71" s="694"/>
    </row>
    <row r="72" spans="1:51" s="690" customFormat="1" ht="15.75" customHeight="1" thickBot="1" x14ac:dyDescent="0.3">
      <c r="C72" s="507"/>
      <c r="D72" s="1072" t="s">
        <v>854</v>
      </c>
      <c r="E72" s="1073"/>
      <c r="F72" s="1073"/>
      <c r="G72" s="1073"/>
      <c r="H72" s="1073"/>
      <c r="I72" s="1073"/>
      <c r="J72" s="1073"/>
      <c r="K72" s="1073"/>
      <c r="L72" s="1073"/>
      <c r="M72" s="1073"/>
      <c r="N72" s="1073"/>
      <c r="O72" s="1073"/>
      <c r="P72" s="1073"/>
      <c r="Q72" s="1073"/>
      <c r="R72" s="1073"/>
      <c r="S72" s="1073"/>
      <c r="T72" s="1073"/>
      <c r="U72" s="1073"/>
      <c r="V72" s="1073"/>
      <c r="W72" s="1073"/>
      <c r="X72" s="1073"/>
      <c r="Y72" s="1073"/>
      <c r="Z72" s="1073"/>
      <c r="AA72" s="1073"/>
      <c r="AB72" s="1073"/>
      <c r="AC72" s="1073"/>
      <c r="AD72" s="1073"/>
      <c r="AE72" s="1073"/>
      <c r="AF72" s="1073"/>
      <c r="AG72" s="1073"/>
      <c r="AH72" s="1073"/>
      <c r="AI72" s="1073"/>
      <c r="AJ72" s="1073"/>
      <c r="AK72" s="1073"/>
      <c r="AL72" s="1073"/>
      <c r="AM72" s="1073"/>
      <c r="AN72" s="1073"/>
      <c r="AO72" s="1073"/>
      <c r="AP72" s="1073"/>
      <c r="AQ72" s="1073"/>
      <c r="AR72" s="1073"/>
      <c r="AS72" s="1073"/>
      <c r="AT72" s="1073"/>
      <c r="AU72" s="1073"/>
      <c r="AV72" s="695"/>
      <c r="AW72" s="695"/>
      <c r="AX72" s="695"/>
      <c r="AY72" s="695"/>
    </row>
    <row r="73" spans="1:51" s="690" customFormat="1" ht="15" customHeight="1" x14ac:dyDescent="0.25">
      <c r="D73" s="688"/>
    </row>
    <row r="74" spans="1:51" s="690" customFormat="1" ht="29.45" customHeight="1" x14ac:dyDescent="0.25">
      <c r="B74" s="1052" t="s">
        <v>816</v>
      </c>
      <c r="C74" s="1053"/>
      <c r="D74" s="1053"/>
      <c r="E74" s="1053"/>
      <c r="F74" s="1053"/>
      <c r="G74" s="1054"/>
      <c r="H74" s="1058" t="s">
        <v>817</v>
      </c>
      <c r="I74" s="1058"/>
      <c r="J74" s="1058"/>
      <c r="K74" s="1058"/>
      <c r="L74" s="1058"/>
      <c r="M74" s="1109"/>
      <c r="N74" s="1110"/>
      <c r="O74" s="1111"/>
      <c r="P74" s="1063" t="s">
        <v>820</v>
      </c>
      <c r="Q74" s="1064"/>
      <c r="R74" s="1064"/>
      <c r="S74" s="1064"/>
      <c r="T74" s="1065"/>
      <c r="U74" s="1109"/>
      <c r="V74" s="1110"/>
      <c r="W74" s="1111"/>
      <c r="X74" s="1062" t="s">
        <v>860</v>
      </c>
      <c r="Y74" s="1062"/>
      <c r="Z74" s="1062"/>
      <c r="AA74" s="1062"/>
      <c r="AB74" s="1062"/>
      <c r="AC74" s="1109"/>
      <c r="AD74" s="1110"/>
      <c r="AE74" s="1111"/>
      <c r="AF74" s="1058" t="s">
        <v>818</v>
      </c>
      <c r="AG74" s="1058"/>
      <c r="AH74" s="1058"/>
      <c r="AI74" s="1058"/>
      <c r="AJ74" s="1058"/>
      <c r="AK74" s="1109"/>
      <c r="AL74" s="1110"/>
      <c r="AM74" s="1111"/>
      <c r="AN74" s="1055" t="s">
        <v>856</v>
      </c>
      <c r="AO74" s="1056"/>
      <c r="AP74" s="1056"/>
      <c r="AQ74" s="1056"/>
      <c r="AR74" s="1057"/>
      <c r="AS74" s="1109"/>
      <c r="AT74" s="1110"/>
      <c r="AU74" s="1111"/>
      <c r="AV74" s="692"/>
    </row>
    <row r="75" spans="1:51" s="690" customFormat="1" ht="29.45" customHeight="1" x14ac:dyDescent="0.25">
      <c r="B75" s="1112" t="s">
        <v>857</v>
      </c>
      <c r="C75" s="1113"/>
      <c r="D75" s="1113"/>
      <c r="E75" s="1113"/>
      <c r="F75" s="1113"/>
      <c r="G75" s="1114"/>
      <c r="H75" s="1059" t="s">
        <v>285</v>
      </c>
      <c r="I75" s="1060"/>
      <c r="J75" s="1060"/>
      <c r="K75" s="1060"/>
      <c r="L75" s="1061"/>
      <c r="M75" s="1066"/>
      <c r="N75" s="1067"/>
      <c r="O75" s="1068"/>
      <c r="P75" s="1059" t="s">
        <v>858</v>
      </c>
      <c r="Q75" s="1060"/>
      <c r="R75" s="1060"/>
      <c r="S75" s="1060"/>
      <c r="T75" s="1061"/>
      <c r="U75" s="1066"/>
      <c r="V75" s="1067"/>
      <c r="W75" s="1068"/>
      <c r="X75" s="1069" t="s">
        <v>821</v>
      </c>
      <c r="Y75" s="1070"/>
      <c r="Z75" s="1070"/>
      <c r="AA75" s="1070"/>
      <c r="AB75" s="1071"/>
      <c r="AC75" s="1066"/>
      <c r="AD75" s="1067"/>
      <c r="AE75" s="1068"/>
      <c r="AF75" s="1059" t="s">
        <v>819</v>
      </c>
      <c r="AG75" s="1060"/>
      <c r="AH75" s="1060"/>
      <c r="AI75" s="1060"/>
      <c r="AJ75" s="1061"/>
      <c r="AK75" s="1066"/>
      <c r="AL75" s="1067"/>
      <c r="AM75" s="1068"/>
      <c r="AN75" s="1069"/>
      <c r="AO75" s="1070"/>
      <c r="AP75" s="1070"/>
      <c r="AQ75" s="1070"/>
      <c r="AR75" s="1070"/>
      <c r="AS75" s="1070"/>
      <c r="AT75" s="1070"/>
      <c r="AU75" s="1071"/>
      <c r="AV75" s="692"/>
    </row>
    <row r="76" spans="1:51" s="690" customFormat="1" ht="31.15" customHeight="1" x14ac:dyDescent="0.25">
      <c r="B76" s="1112" t="s">
        <v>823</v>
      </c>
      <c r="C76" s="1113"/>
      <c r="D76" s="1113"/>
      <c r="E76" s="1113"/>
      <c r="F76" s="1113"/>
      <c r="G76" s="1114"/>
      <c r="H76" s="1059" t="s">
        <v>824</v>
      </c>
      <c r="I76" s="1060"/>
      <c r="J76" s="1060"/>
      <c r="K76" s="1060"/>
      <c r="L76" s="1061"/>
      <c r="M76" s="1066"/>
      <c r="N76" s="1067"/>
      <c r="O76" s="1068"/>
      <c r="P76" s="1059" t="s">
        <v>825</v>
      </c>
      <c r="Q76" s="1060"/>
      <c r="R76" s="1060"/>
      <c r="S76" s="1060"/>
      <c r="T76" s="1061"/>
      <c r="U76" s="1066"/>
      <c r="V76" s="1067"/>
      <c r="W76" s="1068"/>
      <c r="X76" s="1069" t="s">
        <v>822</v>
      </c>
      <c r="Y76" s="1070"/>
      <c r="Z76" s="1070"/>
      <c r="AA76" s="1070"/>
      <c r="AB76" s="1071"/>
      <c r="AC76" s="1066"/>
      <c r="AD76" s="1067"/>
      <c r="AE76" s="1068"/>
      <c r="AF76" s="1059" t="s">
        <v>826</v>
      </c>
      <c r="AG76" s="1060"/>
      <c r="AH76" s="1060"/>
      <c r="AI76" s="1060"/>
      <c r="AJ76" s="1061"/>
      <c r="AK76" s="1066"/>
      <c r="AL76" s="1067"/>
      <c r="AM76" s="1068"/>
      <c r="AN76" s="1069"/>
      <c r="AO76" s="1070"/>
      <c r="AP76" s="1070"/>
      <c r="AQ76" s="1070"/>
      <c r="AR76" s="1070"/>
      <c r="AS76" s="1070"/>
      <c r="AT76" s="1070"/>
      <c r="AU76" s="1071"/>
      <c r="AV76" s="692"/>
    </row>
    <row r="77" spans="1:51" ht="28.9" customHeight="1" x14ac:dyDescent="0.25">
      <c r="B77" s="1112" t="s">
        <v>859</v>
      </c>
      <c r="C77" s="1113"/>
      <c r="D77" s="1113"/>
      <c r="E77" s="1113"/>
      <c r="F77" s="1113"/>
      <c r="G77" s="1114"/>
      <c r="H77" s="1066"/>
      <c r="I77" s="1067"/>
      <c r="J77" s="1068"/>
      <c r="K77" s="1112" t="s">
        <v>34</v>
      </c>
      <c r="L77" s="1113"/>
      <c r="M77" s="1113"/>
      <c r="N77" s="1113"/>
      <c r="O77" s="1114"/>
      <c r="P77" s="1066"/>
      <c r="Q77" s="1067"/>
      <c r="R77" s="1067"/>
      <c r="S77" s="1067"/>
      <c r="T77" s="1067"/>
      <c r="U77" s="1067"/>
      <c r="V77" s="1067"/>
      <c r="W77" s="1067"/>
      <c r="X77" s="1067"/>
      <c r="Y77" s="1067"/>
      <c r="Z77" s="1067"/>
      <c r="AA77" s="1067"/>
      <c r="AB77" s="1067"/>
      <c r="AC77" s="1067"/>
      <c r="AD77" s="1067"/>
      <c r="AE77" s="1067"/>
      <c r="AF77" s="1067"/>
      <c r="AG77" s="1067"/>
      <c r="AH77" s="1067"/>
      <c r="AI77" s="1067"/>
      <c r="AJ77" s="1067"/>
      <c r="AK77" s="1067"/>
      <c r="AL77" s="1067"/>
      <c r="AM77" s="1067"/>
      <c r="AN77" s="1067"/>
      <c r="AO77" s="1067"/>
      <c r="AP77" s="1067"/>
      <c r="AQ77" s="1067"/>
      <c r="AR77" s="1067"/>
      <c r="AS77" s="1067"/>
      <c r="AT77" s="1067"/>
      <c r="AU77" s="1068"/>
      <c r="AV77" s="689"/>
    </row>
    <row r="78" spans="1:51" x14ac:dyDescent="0.25">
      <c r="B78" s="689"/>
      <c r="C78" s="689"/>
      <c r="D78" s="689"/>
      <c r="E78" s="689"/>
      <c r="F78" s="689"/>
      <c r="G78" s="689"/>
      <c r="H78" s="689"/>
      <c r="I78" s="689"/>
      <c r="J78" s="689"/>
      <c r="K78" s="689"/>
      <c r="L78" s="689"/>
      <c r="M78" s="689"/>
      <c r="AT78" s="689"/>
      <c r="AU78" s="689"/>
      <c r="AV78" s="689"/>
    </row>
    <row r="79" spans="1:51" x14ac:dyDescent="0.25">
      <c r="B79" s="689"/>
      <c r="C79" s="689"/>
      <c r="D79" s="689"/>
      <c r="E79" s="689"/>
      <c r="F79" s="689"/>
      <c r="G79" s="689"/>
      <c r="H79" s="689"/>
      <c r="I79" s="689"/>
      <c r="J79" s="689"/>
      <c r="K79" s="689"/>
      <c r="L79" s="689"/>
      <c r="M79" s="689"/>
      <c r="AT79" s="689"/>
      <c r="AU79" s="689"/>
      <c r="AV79" s="689"/>
    </row>
    <row r="80" spans="1:51" x14ac:dyDescent="0.25">
      <c r="B80" s="689"/>
      <c r="C80" s="689"/>
      <c r="D80" s="689"/>
      <c r="E80" s="689"/>
      <c r="F80" s="689"/>
      <c r="G80" s="689"/>
      <c r="H80" s="689"/>
      <c r="I80" s="689"/>
      <c r="J80" s="689"/>
      <c r="K80" s="689"/>
      <c r="L80" s="689"/>
      <c r="M80" s="689"/>
      <c r="AT80" s="689"/>
      <c r="AU80" s="689"/>
      <c r="AV80" s="689"/>
    </row>
  </sheetData>
  <sheetProtection password="CA75" sheet="1"/>
  <dataConsolidate/>
  <mergeCells count="343">
    <mergeCell ref="B77:G77"/>
    <mergeCell ref="H77:J77"/>
    <mergeCell ref="K77:O77"/>
    <mergeCell ref="P77:AU77"/>
    <mergeCell ref="X76:AB76"/>
    <mergeCell ref="B76:G76"/>
    <mergeCell ref="AK75:AM75"/>
    <mergeCell ref="AN75:AU75"/>
    <mergeCell ref="AN76:AU76"/>
    <mergeCell ref="AK76:AM76"/>
    <mergeCell ref="M76:O76"/>
    <mergeCell ref="H76:L76"/>
    <mergeCell ref="U75:W75"/>
    <mergeCell ref="P75:T75"/>
    <mergeCell ref="B75:G75"/>
    <mergeCell ref="AC74:AE74"/>
    <mergeCell ref="U76:W76"/>
    <mergeCell ref="P76:T76"/>
    <mergeCell ref="AE42:AK42"/>
    <mergeCell ref="AE37:AK37"/>
    <mergeCell ref="AL37:AP37"/>
    <mergeCell ref="F43:U43"/>
    <mergeCell ref="V43:AD43"/>
    <mergeCell ref="AF76:AJ76"/>
    <mergeCell ref="AC76:AE76"/>
    <mergeCell ref="V27:AD27"/>
    <mergeCell ref="AE27:AK27"/>
    <mergeCell ref="V28:AD28"/>
    <mergeCell ref="AE28:AK28"/>
    <mergeCell ref="M74:O74"/>
    <mergeCell ref="U74:W74"/>
    <mergeCell ref="V42:AD42"/>
    <mergeCell ref="V29:AD29"/>
    <mergeCell ref="AE29:AK29"/>
    <mergeCell ref="B30:E30"/>
    <mergeCell ref="F30:U30"/>
    <mergeCell ref="V30:AD30"/>
    <mergeCell ref="AE30:AK30"/>
    <mergeCell ref="V23:AD23"/>
    <mergeCell ref="AE23:AK23"/>
    <mergeCell ref="B24:E24"/>
    <mergeCell ref="F24:U24"/>
    <mergeCell ref="V24:AD24"/>
    <mergeCell ref="AE24:AK24"/>
    <mergeCell ref="B23:E23"/>
    <mergeCell ref="F23:U23"/>
    <mergeCell ref="B26:E26"/>
    <mergeCell ref="F26:U26"/>
    <mergeCell ref="V26:AD26"/>
    <mergeCell ref="AE26:AK26"/>
    <mergeCell ref="B25:E25"/>
    <mergeCell ref="F25:U25"/>
    <mergeCell ref="AQ24:AU24"/>
    <mergeCell ref="AL46:AP46"/>
    <mergeCell ref="AQ23:AU23"/>
    <mergeCell ref="AL30:AP30"/>
    <mergeCell ref="AQ27:AU27"/>
    <mergeCell ref="AL28:AP28"/>
    <mergeCell ref="AQ28:AU28"/>
    <mergeCell ref="AQ46:AU46"/>
    <mergeCell ref="AQ22:AU22"/>
    <mergeCell ref="AL23:AP23"/>
    <mergeCell ref="AL43:AP43"/>
    <mergeCell ref="AQ43:AU43"/>
    <mergeCell ref="AL44:AP44"/>
    <mergeCell ref="AQ29:AU29"/>
    <mergeCell ref="AL25:AP25"/>
    <mergeCell ref="AQ25:AU25"/>
    <mergeCell ref="AL26:AP26"/>
    <mergeCell ref="AL29:AP29"/>
    <mergeCell ref="AL22:AP22"/>
    <mergeCell ref="B22:E22"/>
    <mergeCell ref="F22:U22"/>
    <mergeCell ref="V22:AD22"/>
    <mergeCell ref="AE22:AK22"/>
    <mergeCell ref="B39:E39"/>
    <mergeCell ref="F39:U39"/>
    <mergeCell ref="AL24:AP24"/>
    <mergeCell ref="V25:AD25"/>
    <mergeCell ref="AE25:AK25"/>
    <mergeCell ref="AQ26:AU26"/>
    <mergeCell ref="AL42:AP42"/>
    <mergeCell ref="AQ42:AU42"/>
    <mergeCell ref="AL27:AP27"/>
    <mergeCell ref="AQ30:AU30"/>
    <mergeCell ref="V56:AD56"/>
    <mergeCell ref="V44:AD44"/>
    <mergeCell ref="AE44:AK44"/>
    <mergeCell ref="V45:AD45"/>
    <mergeCell ref="AE45:AK45"/>
    <mergeCell ref="V49:AD49"/>
    <mergeCell ref="AE49:AK49"/>
    <mergeCell ref="AL49:AP49"/>
    <mergeCell ref="AQ49:AU49"/>
    <mergeCell ref="AS74:AU74"/>
    <mergeCell ref="AQ57:AU57"/>
    <mergeCell ref="V58:AD58"/>
    <mergeCell ref="AE58:AK58"/>
    <mergeCell ref="AL58:AP58"/>
    <mergeCell ref="AK74:AM74"/>
    <mergeCell ref="AE47:AK47"/>
    <mergeCell ref="AL47:AP47"/>
    <mergeCell ref="AQ47:AU47"/>
    <mergeCell ref="AQ44:AU44"/>
    <mergeCell ref="AE40:AK40"/>
    <mergeCell ref="AQ48:AU48"/>
    <mergeCell ref="AE43:AK43"/>
    <mergeCell ref="AQ45:AU45"/>
    <mergeCell ref="AE48:AK48"/>
    <mergeCell ref="AL48:AP48"/>
    <mergeCell ref="AL45:AP45"/>
    <mergeCell ref="AL40:AP40"/>
    <mergeCell ref="V41:AD41"/>
    <mergeCell ref="AQ39:AU39"/>
    <mergeCell ref="AE41:AK41"/>
    <mergeCell ref="AL41:AP41"/>
    <mergeCell ref="AQ41:AU41"/>
    <mergeCell ref="AE46:AK46"/>
    <mergeCell ref="AE38:AK38"/>
    <mergeCell ref="AL38:AP38"/>
    <mergeCell ref="AQ38:AU38"/>
    <mergeCell ref="V37:AD37"/>
    <mergeCell ref="V39:AD39"/>
    <mergeCell ref="AE39:AK39"/>
    <mergeCell ref="AL39:AP39"/>
    <mergeCell ref="V36:AD36"/>
    <mergeCell ref="AE36:AK36"/>
    <mergeCell ref="AL36:AP36"/>
    <mergeCell ref="AQ36:AU36"/>
    <mergeCell ref="B45:E45"/>
    <mergeCell ref="F45:U45"/>
    <mergeCell ref="AQ37:AU37"/>
    <mergeCell ref="B38:E38"/>
    <mergeCell ref="F38:U38"/>
    <mergeCell ref="V38:AD38"/>
    <mergeCell ref="V34:AD34"/>
    <mergeCell ref="AE34:AK34"/>
    <mergeCell ref="AL34:AP34"/>
    <mergeCell ref="AQ34:AU34"/>
    <mergeCell ref="AE35:AK35"/>
    <mergeCell ref="AL35:AP35"/>
    <mergeCell ref="AQ35:AU35"/>
    <mergeCell ref="AL32:AP32"/>
    <mergeCell ref="AQ32:AU32"/>
    <mergeCell ref="V33:AD33"/>
    <mergeCell ref="AE33:AK33"/>
    <mergeCell ref="AL33:AP33"/>
    <mergeCell ref="AQ33:AU33"/>
    <mergeCell ref="AQ40:AU40"/>
    <mergeCell ref="B40:E40"/>
    <mergeCell ref="F40:U40"/>
    <mergeCell ref="V31:AD31"/>
    <mergeCell ref="AE31:AK31"/>
    <mergeCell ref="AL31:AP31"/>
    <mergeCell ref="AQ31:AU31"/>
    <mergeCell ref="B32:E32"/>
    <mergeCell ref="V35:AD35"/>
    <mergeCell ref="AE32:AK32"/>
    <mergeCell ref="B21:E21"/>
    <mergeCell ref="F21:U21"/>
    <mergeCell ref="V21:AD21"/>
    <mergeCell ref="AE21:AK21"/>
    <mergeCell ref="AL21:AP21"/>
    <mergeCell ref="AQ21:AU21"/>
    <mergeCell ref="A1:AW2"/>
    <mergeCell ref="A4:AW5"/>
    <mergeCell ref="B18:E20"/>
    <mergeCell ref="F18:U20"/>
    <mergeCell ref="V18:AD20"/>
    <mergeCell ref="AE18:AK20"/>
    <mergeCell ref="AL18:AP20"/>
    <mergeCell ref="AQ18:AU20"/>
    <mergeCell ref="A13:AY13"/>
    <mergeCell ref="B14:AW15"/>
    <mergeCell ref="B27:E27"/>
    <mergeCell ref="F27:U27"/>
    <mergeCell ref="B33:E33"/>
    <mergeCell ref="F33:U33"/>
    <mergeCell ref="B29:E29"/>
    <mergeCell ref="F29:U29"/>
    <mergeCell ref="F32:U32"/>
    <mergeCell ref="F28:U28"/>
    <mergeCell ref="B28:E28"/>
    <mergeCell ref="F48:U48"/>
    <mergeCell ref="V48:AD48"/>
    <mergeCell ref="B49:E49"/>
    <mergeCell ref="F49:U49"/>
    <mergeCell ref="B31:E31"/>
    <mergeCell ref="F31:U31"/>
    <mergeCell ref="V40:AD40"/>
    <mergeCell ref="V32:AD32"/>
    <mergeCell ref="B34:E34"/>
    <mergeCell ref="F34:U34"/>
    <mergeCell ref="B46:E46"/>
    <mergeCell ref="F46:U46"/>
    <mergeCell ref="V46:AD46"/>
    <mergeCell ref="B47:E47"/>
    <mergeCell ref="F47:U47"/>
    <mergeCell ref="V47:AD47"/>
    <mergeCell ref="B43:E43"/>
    <mergeCell ref="B35:E35"/>
    <mergeCell ref="F35:U35"/>
    <mergeCell ref="B37:E37"/>
    <mergeCell ref="F37:U37"/>
    <mergeCell ref="B41:E41"/>
    <mergeCell ref="B36:E36"/>
    <mergeCell ref="F36:U36"/>
    <mergeCell ref="B42:E42"/>
    <mergeCell ref="F42:U42"/>
    <mergeCell ref="B50:E50"/>
    <mergeCell ref="F41:U41"/>
    <mergeCell ref="B48:E48"/>
    <mergeCell ref="AE56:AK56"/>
    <mergeCell ref="V52:AD52"/>
    <mergeCell ref="AE52:AK52"/>
    <mergeCell ref="F50:U50"/>
    <mergeCell ref="V50:AD50"/>
    <mergeCell ref="B44:E44"/>
    <mergeCell ref="F44:U44"/>
    <mergeCell ref="AL56:AP56"/>
    <mergeCell ref="AQ56:AU56"/>
    <mergeCell ref="B57:E57"/>
    <mergeCell ref="F57:U57"/>
    <mergeCell ref="V57:AD57"/>
    <mergeCell ref="AE57:AK57"/>
    <mergeCell ref="AL57:AP57"/>
    <mergeCell ref="B56:E56"/>
    <mergeCell ref="F56:U56"/>
    <mergeCell ref="AQ58:AU58"/>
    <mergeCell ref="B59:E59"/>
    <mergeCell ref="F59:U59"/>
    <mergeCell ref="V59:AD59"/>
    <mergeCell ref="AE59:AK59"/>
    <mergeCell ref="AL59:AP59"/>
    <mergeCell ref="AQ59:AU59"/>
    <mergeCell ref="B58:E58"/>
    <mergeCell ref="F58:U58"/>
    <mergeCell ref="B61:E61"/>
    <mergeCell ref="F61:U61"/>
    <mergeCell ref="V61:AD61"/>
    <mergeCell ref="AE61:AK61"/>
    <mergeCell ref="AL61:AP61"/>
    <mergeCell ref="AQ61:AU61"/>
    <mergeCell ref="B60:E60"/>
    <mergeCell ref="F60:U60"/>
    <mergeCell ref="V60:AD60"/>
    <mergeCell ref="AE60:AK60"/>
    <mergeCell ref="AL60:AP60"/>
    <mergeCell ref="AQ60:AU60"/>
    <mergeCell ref="B63:E63"/>
    <mergeCell ref="F63:U63"/>
    <mergeCell ref="V63:AD63"/>
    <mergeCell ref="AE63:AK63"/>
    <mergeCell ref="AL63:AP63"/>
    <mergeCell ref="AQ63:AU63"/>
    <mergeCell ref="B62:E62"/>
    <mergeCell ref="F62:U62"/>
    <mergeCell ref="V62:AD62"/>
    <mergeCell ref="AE62:AK62"/>
    <mergeCell ref="AL62:AP62"/>
    <mergeCell ref="AQ62:AU62"/>
    <mergeCell ref="AL52:AP52"/>
    <mergeCell ref="AQ52:AU52"/>
    <mergeCell ref="B51:E51"/>
    <mergeCell ref="F51:U51"/>
    <mergeCell ref="V51:AD51"/>
    <mergeCell ref="AE51:AK51"/>
    <mergeCell ref="AL51:AP51"/>
    <mergeCell ref="AQ51:AU51"/>
    <mergeCell ref="B52:E52"/>
    <mergeCell ref="F52:U52"/>
    <mergeCell ref="AE50:AK50"/>
    <mergeCell ref="AL50:AP50"/>
    <mergeCell ref="AQ50:AU50"/>
    <mergeCell ref="B64:E64"/>
    <mergeCell ref="F64:U64"/>
    <mergeCell ref="V64:AD64"/>
    <mergeCell ref="AE64:AK64"/>
    <mergeCell ref="AL64:AP64"/>
    <mergeCell ref="AQ64:AU64"/>
    <mergeCell ref="B54:E54"/>
    <mergeCell ref="F54:U54"/>
    <mergeCell ref="V54:AD54"/>
    <mergeCell ref="AE54:AK54"/>
    <mergeCell ref="AL54:AP54"/>
    <mergeCell ref="AQ54:AU54"/>
    <mergeCell ref="B55:E55"/>
    <mergeCell ref="F55:U55"/>
    <mergeCell ref="V55:AD55"/>
    <mergeCell ref="B53:E53"/>
    <mergeCell ref="F53:U53"/>
    <mergeCell ref="V53:AD53"/>
    <mergeCell ref="AE53:AK53"/>
    <mergeCell ref="AL53:AP53"/>
    <mergeCell ref="AQ53:AU53"/>
    <mergeCell ref="A6:K6"/>
    <mergeCell ref="AE55:AK55"/>
    <mergeCell ref="AL55:AP55"/>
    <mergeCell ref="AQ55:AU55"/>
    <mergeCell ref="B70:AW71"/>
    <mergeCell ref="AQ68:AU68"/>
    <mergeCell ref="A12:L12"/>
    <mergeCell ref="AQ67:AU67"/>
    <mergeCell ref="B68:E68"/>
    <mergeCell ref="F68:U68"/>
    <mergeCell ref="F66:U66"/>
    <mergeCell ref="V66:AD66"/>
    <mergeCell ref="AE66:AK66"/>
    <mergeCell ref="AL66:AP66"/>
    <mergeCell ref="N6:AT6"/>
    <mergeCell ref="N8:AT8"/>
    <mergeCell ref="N12:AT12"/>
    <mergeCell ref="N10:AT10"/>
    <mergeCell ref="D16:AU16"/>
    <mergeCell ref="A10:F10"/>
    <mergeCell ref="B67:E67"/>
    <mergeCell ref="F67:U67"/>
    <mergeCell ref="V67:AD67"/>
    <mergeCell ref="AE67:AK67"/>
    <mergeCell ref="AL67:AP67"/>
    <mergeCell ref="AE68:AK68"/>
    <mergeCell ref="AL68:AP68"/>
    <mergeCell ref="V68:AD68"/>
    <mergeCell ref="AC75:AE75"/>
    <mergeCell ref="D72:AU72"/>
    <mergeCell ref="B65:E65"/>
    <mergeCell ref="F65:U65"/>
    <mergeCell ref="V65:AD65"/>
    <mergeCell ref="AE65:AK65"/>
    <mergeCell ref="AL65:AP65"/>
    <mergeCell ref="AQ65:AU65"/>
    <mergeCell ref="B66:E66"/>
    <mergeCell ref="AQ66:AU66"/>
    <mergeCell ref="B74:G74"/>
    <mergeCell ref="AN74:AR74"/>
    <mergeCell ref="AF74:AJ74"/>
    <mergeCell ref="H75:L75"/>
    <mergeCell ref="H74:L74"/>
    <mergeCell ref="X74:AB74"/>
    <mergeCell ref="P74:T74"/>
    <mergeCell ref="M75:O75"/>
    <mergeCell ref="X75:AB75"/>
    <mergeCell ref="AF75:AJ75"/>
  </mergeCells>
  <dataValidations count="201">
    <dataValidation allowBlank="1" showInputMessage="1" showErrorMessage="1" promptTitle="Applicant Legal Name" prompt="Enter the applicant/entities legal name" sqref="N6"/>
    <dataValidation allowBlank="1" showInputMessage="1" showErrorMessage="1" promptTitle="Person/Role" prompt="Enter Person's name and role or title" sqref="N8"/>
    <dataValidation allowBlank="1" showInputMessage="1" showErrorMessage="1" promptTitle="Person's Contact Information" prompt="Enter Person's email address" sqref="N10"/>
    <dataValidation allowBlank="1" showInputMessage="1" showErrorMessage="1" promptTitle="Person's Contact Information" prompt="Enter Person's Home Address (City and State only)" sqref="N12"/>
    <dataValidation allowBlank="1" showInputMessage="1" showErrorMessage="1" promptTitle="TDHCA Rental Programs Experience" prompt="By placing an X in this box, I certify that I have no prior experience with any TDHCA administered affordable rental program." sqref="C16"/>
    <dataValidation allowBlank="1" showInputMessage="1" showErrorMessage="1" promptTitle="TDHCA Rental Program Experience" prompt="Row 1: Enter TDHCA Rental Program ID Number" sqref="B21:E21"/>
    <dataValidation allowBlank="1" showInputMessage="1" showErrorMessage="1" promptTitle="TDHCA Rental Program Experience" prompt="Row 1: Enter TDHCA Rental Program Property Name" sqref="F21:U21"/>
    <dataValidation allowBlank="1" showInputMessage="1" showErrorMessage="1" promptTitle="TDHCA Rental Program Experience" prompt="Row 1: Enter TDHCA Rental Program Property City" sqref="V21:AD21"/>
    <dataValidation allowBlank="1" showInputMessage="1" showErrorMessage="1" promptTitle="TDHCA Rental Program Experience" prompt="Row 1: Enter TDHCA Rental Program Name(s)" sqref="AE21:AK21"/>
    <dataValidation allowBlank="1" showInputMessage="1" showErrorMessage="1" promptTitle="TDHCA Rental Program Experience" prompt="Row 1: Enter Date (mm/yy) When Control Began" sqref="AL21:AP21"/>
    <dataValidation allowBlank="1" showInputMessage="1" showErrorMessage="1" promptTitle="TDHCA Rental Program Experience" prompt="Row 1: Enter Date (mm/yy) When Control Ended" sqref="AQ21:AU21"/>
    <dataValidation allowBlank="1" showInputMessage="1" showErrorMessage="1" promptTitle="TDHCA Rental Program Experience" prompt="Row 2: Enter TDHCA Rental Program ID Number" sqref="B40:E40"/>
    <dataValidation allowBlank="1" showInputMessage="1" showErrorMessage="1" promptTitle="TDHCA Rental Program Experience" prompt="Row 2: Enter TDHCA Rental Program Property Name" sqref="F40:U40"/>
    <dataValidation allowBlank="1" showInputMessage="1" showErrorMessage="1" promptTitle="TDHCA Rental Program Experience" prompt="Row 2: Enter TDHCA Rental Program Property City" sqref="V40:AD40"/>
    <dataValidation allowBlank="1" showInputMessage="1" showErrorMessage="1" promptTitle="TDHCA Rental Program Experience" prompt="Row 2: Enter TDHCA Rental Program Name(s)" sqref="AE40:AK40"/>
    <dataValidation allowBlank="1" showInputMessage="1" showErrorMessage="1" promptTitle="TDHCA Rental Program Experience" prompt="Row 2: Enter Date (mm/yy) When Control Began" sqref="AL40:AP40"/>
    <dataValidation allowBlank="1" showInputMessage="1" showErrorMessage="1" promptTitle="TDHCA Rental Program Experience" prompt="Row 2: Enter Date (mm/yy) When Control Ended" sqref="AQ40:AU40"/>
    <dataValidation allowBlank="1" showInputMessage="1" showErrorMessage="1" promptTitle="TDHCA Rental Program Experience" prompt="Row 3: Enter TDHCA Rental Program ID Number" sqref="B41:E41"/>
    <dataValidation allowBlank="1" showInputMessage="1" showErrorMessage="1" promptTitle="TDHCA Rental Program Experience" prompt="Row 3: Enter TDHCA Rental Program Property Name" sqref="F41:U41"/>
    <dataValidation allowBlank="1" showInputMessage="1" showErrorMessage="1" promptTitle="TDHCA Rental Program Experience" prompt="Row 3: Enter TDHCA Rental Program Property City" sqref="V41:AD41"/>
    <dataValidation allowBlank="1" showInputMessage="1" showErrorMessage="1" promptTitle="TDHCA Rental Program Experience" prompt="Row 3: Enter TDHCA Rental Program Name(s)" sqref="AE41:AK41"/>
    <dataValidation allowBlank="1" showInputMessage="1" showErrorMessage="1" promptTitle="TDHCA Rental Program Experience" prompt="Row 4: Enter TDHCA Rental Program ID Number" sqref="B42:E42"/>
    <dataValidation allowBlank="1" showInputMessage="1" showErrorMessage="1" promptTitle="TDHCA Rental Program Experience" prompt="Row 4: Enter TDHCA Rental Program Property Name" sqref="F42:U42"/>
    <dataValidation allowBlank="1" showInputMessage="1" showErrorMessage="1" promptTitle="TDHCA Rental Program Experience" prompt="Row 4: Enter TDHCA Rental Program Property City" sqref="V42:AD42"/>
    <dataValidation allowBlank="1" showInputMessage="1" showErrorMessage="1" promptTitle="TDHCA Rental Program Experience" prompt="Row 4: Enter TDHCA Rental Program Name(s)" sqref="AE42:AK42"/>
    <dataValidation allowBlank="1" showInputMessage="1" showErrorMessage="1" promptTitle="TDHCA Rental Program Experience" prompt="Row 4: Enter Date (mm/yy) When Control Began" sqref="AL42:AP42"/>
    <dataValidation allowBlank="1" showInputMessage="1" showErrorMessage="1" promptTitle="TDHCA Rental Program Experience" prompt="Row 4: Enter Date (mm/yy) When Control Ended" sqref="AQ42:AU42"/>
    <dataValidation allowBlank="1" showInputMessage="1" showErrorMessage="1" promptTitle="TDHCA Rental Program Experience" prompt="Row 5: Enter TDHCA Rental Program ID Number" sqref="B43:E43"/>
    <dataValidation allowBlank="1" showInputMessage="1" showErrorMessage="1" promptTitle="TDHCA Rental Program Experience" prompt="Row 5: Enter TDHCA Rental Program Property Name" sqref="F43:U43"/>
    <dataValidation allowBlank="1" showInputMessage="1" showErrorMessage="1" promptTitle="TDHCA Rental Program Experience" prompt="Row 5: Enter TDHCA Rental Program Property City" sqref="V43:AD43"/>
    <dataValidation allowBlank="1" showInputMessage="1" showErrorMessage="1" promptTitle="TDHCA Rental Program Experience" prompt="Row 5: Enter TDHCA Rental Program Name(s)" sqref="AE43:AK43"/>
    <dataValidation allowBlank="1" showInputMessage="1" showErrorMessage="1" promptTitle="TDHCA Rental Program Experience" prompt="Row 5: Enter Date (mm/yy) When Control Began" sqref="AL43:AP43"/>
    <dataValidation allowBlank="1" showInputMessage="1" showErrorMessage="1" promptTitle="TDHCA Rental Program Experience" prompt="Row 5: Enter Date (mm/yy) When Control Ended" sqref="AQ43:AU43"/>
    <dataValidation allowBlank="1" showInputMessage="1" showErrorMessage="1" promptTitle="TDHCA Rental Program Experience" prompt="Row 6: Enter TDHCA Rental Program ID Number" sqref="B44:E44"/>
    <dataValidation allowBlank="1" showInputMessage="1" showErrorMessage="1" promptTitle="TDHCA Rental Program Experience" prompt="Row 6: Enter TDHCA Rental Program Property Name" sqref="F44:U44"/>
    <dataValidation allowBlank="1" showInputMessage="1" showErrorMessage="1" promptTitle="TDHCA Rental Program Experience" prompt="Row 6: Enter TDHCA Rental Program Property City" sqref="V44:AD44"/>
    <dataValidation allowBlank="1" showInputMessage="1" showErrorMessage="1" promptTitle="TDHCA Rental Program Experience" prompt="Row 6: Enter TDHCA Rental Program Name(s)" sqref="AE44:AK44"/>
    <dataValidation allowBlank="1" showInputMessage="1" showErrorMessage="1" promptTitle="TDHCA Rental Program Experience" prompt="Row 6: Enter Date (mm/yy) When Control Began" sqref="AL44:AP44"/>
    <dataValidation allowBlank="1" showInputMessage="1" showErrorMessage="1" promptTitle="TDHCA Rental Program Experience" prompt="Row 6: Enter Date (mm/yy) When Control Ended" sqref="AQ44:AU44"/>
    <dataValidation allowBlank="1" showInputMessage="1" showErrorMessage="1" promptTitle="TDHCA Rental Program Experience" prompt="Row 7: Enter TDHCA Rental Program ID Number" sqref="B45:E45"/>
    <dataValidation allowBlank="1" showInputMessage="1" showErrorMessage="1" promptTitle="TDHCA Rental Program Experience" prompt="Row 7: Enter TDHCA Rental Program Property Name" sqref="F45:U45"/>
    <dataValidation allowBlank="1" showInputMessage="1" showErrorMessage="1" promptTitle="TDHCA Rental Program Experience" prompt="Row 7: Enter TDHCA Rental Program Property City" sqref="V45:AD45"/>
    <dataValidation allowBlank="1" showInputMessage="1" showErrorMessage="1" promptTitle="TDHCA Rental Program Experience" prompt="Row 7: Enter TDHCA Rental Program Name(s)" sqref="AE45:AK45"/>
    <dataValidation allowBlank="1" showInputMessage="1" showErrorMessage="1" promptTitle="TDHCA Rental Program Experience" prompt="Row 7: Enter Date (mm/yy) When Control Began" sqref="AL45:AP45"/>
    <dataValidation allowBlank="1" showInputMessage="1" showErrorMessage="1" promptTitle="TDHCA Rental Program Experience" prompt="Row 7: Enter Date (mm/yy) When Control Ended" sqref="AQ45:AU45"/>
    <dataValidation allowBlank="1" showInputMessage="1" showErrorMessage="1" promptTitle="TDHCA Rental Program Experience" prompt="Row 8: Enter TDHCA Rental Program ID Number" sqref="B46:E46"/>
    <dataValidation allowBlank="1" showInputMessage="1" showErrorMessage="1" promptTitle="TDHCA Rental Program Experience" prompt="Row 8: Enter TDHCA Rental Program Property Name" sqref="F46:U46"/>
    <dataValidation allowBlank="1" showInputMessage="1" showErrorMessage="1" promptTitle="TDHCA Rental Program Experience" prompt="Row 8: Enter TDHCA Rental Program Property City" sqref="V46:AD46"/>
    <dataValidation allowBlank="1" showInputMessage="1" showErrorMessage="1" promptTitle="TDHCA Rental Program Experience" prompt="Row 8: Enter TDHCA Rental Program Name(s)" sqref="AE46:AK46"/>
    <dataValidation allowBlank="1" showInputMessage="1" showErrorMessage="1" promptTitle="TDHCA Rental Program Experience" prompt="Row 8: Enter Date (mm/yy) When Control Began" sqref="AL46:AP46"/>
    <dataValidation allowBlank="1" showInputMessage="1" showErrorMessage="1" promptTitle="TDHCA Rental Program Experience" prompt="Row 8: Enter Date (mm/yy) When Control Ended" sqref="AQ46:AU46"/>
    <dataValidation allowBlank="1" showInputMessage="1" showErrorMessage="1" promptTitle="TDHCA Rental Program Experience" prompt="Row 9: Enter TDHCA Rental Program ID Number" sqref="B47:E47"/>
    <dataValidation allowBlank="1" showInputMessage="1" showErrorMessage="1" promptTitle="TDHCA Rental Program Experience" prompt="Row 9: Enter TDHCA Rental Program Property Name" sqref="F47:U47"/>
    <dataValidation allowBlank="1" showInputMessage="1" showErrorMessage="1" promptTitle="TDHCA Rental Program Experience" prompt="Row 9: Enter TDHCA Rental Program Property City" sqref="V47:AD47"/>
    <dataValidation allowBlank="1" showInputMessage="1" showErrorMessage="1" promptTitle="TDHCA Rental Program Experience" prompt="Row 9: Enter TDHCA Rental Program Name(s)" sqref="AE47:AK47"/>
    <dataValidation allowBlank="1" showInputMessage="1" showErrorMessage="1" promptTitle="TDHCA Rental Program Experience" prompt="Row 9: Enter Date (mm/yy) When Control Began" sqref="AL47:AP47"/>
    <dataValidation allowBlank="1" showInputMessage="1" showErrorMessage="1" promptTitle="TDHCA Rental Program Experience" prompt="Row 9: Enter Date (mm/yy) When Control Ended" sqref="AQ47:AU47"/>
    <dataValidation allowBlank="1" showInputMessage="1" showErrorMessage="1" promptTitle="TDHCA Rental Program Experience" prompt="Row 10: Enter TDHCA Rental Program ID Number" sqref="B48:E48"/>
    <dataValidation allowBlank="1" showInputMessage="1" showErrorMessage="1" promptTitle="TDHCA Rental Program Experience" prompt="Row 10: Enter TDHCA Rental Program Property Name" sqref="F48:U48"/>
    <dataValidation allowBlank="1" showInputMessage="1" showErrorMessage="1" promptTitle="TDHCA Rental Program Experience" prompt="Row 10: Enter TDHCA Rental Program Property City" sqref="V48:AD48"/>
    <dataValidation allowBlank="1" showInputMessage="1" showErrorMessage="1" promptTitle="TDHCA Rental Program Experience" prompt="Row 10: Enter TDHCA Rental Program Name(s)" sqref="AE48:AK48"/>
    <dataValidation allowBlank="1" showInputMessage="1" showErrorMessage="1" promptTitle="TDHCA Rental Program Experience" prompt="Row 10: Enter Date (mm/yy) When Control Began" sqref="AL48:AP48"/>
    <dataValidation allowBlank="1" showInputMessage="1" showErrorMessage="1" promptTitle="TDHCA Rental Program Experience" prompt="Row 10: Enter Date (mm/yy) When Control Ended" sqref="AQ48:AU48"/>
    <dataValidation allowBlank="1" showInputMessage="1" showErrorMessage="1" promptTitle="TDHCA Rental Program Experience" prompt="Row 11: Enter TDHCA Rental Program ID Number" sqref="B49:E49"/>
    <dataValidation allowBlank="1" showInputMessage="1" showErrorMessage="1" promptTitle="TDHCA Rental Program Experience" prompt="Row 11: Enter TDHCA Rental Program Property Name" sqref="F49:U49"/>
    <dataValidation allowBlank="1" showInputMessage="1" showErrorMessage="1" promptTitle="TDHCA Rental Program Experience" prompt="Row 11: Enter TDHCA Rental Program Property City" sqref="V49:AD49"/>
    <dataValidation allowBlank="1" showInputMessage="1" showErrorMessage="1" promptTitle="TDHCA Rental Program Experience" prompt="Row 11: Enter TDHCA Rental Program Name(s)" sqref="AE49:AK49"/>
    <dataValidation allowBlank="1" showInputMessage="1" showErrorMessage="1" promptTitle="TDHCA Rental Program Experience" prompt="Row 11: Enter Date (mm/yy) When Control Began" sqref="AL49:AP49"/>
    <dataValidation allowBlank="1" showInputMessage="1" showErrorMessage="1" promptTitle="TDHCA Rental Program Experience" prompt="Row 11: Enter Date (mm/yy) When Control Ended" sqref="AQ49:AU49"/>
    <dataValidation allowBlank="1" showInputMessage="1" showErrorMessage="1" promptTitle="TDHCA Rental Program Experience" prompt="Row 12: Enter TDHCA Rental Program ID Number" sqref="B50:E50"/>
    <dataValidation allowBlank="1" showInputMessage="1" showErrorMessage="1" promptTitle="TDHCA Rental Program Experience" prompt="Row 12: Enter TDHCA Rental Program Property Name" sqref="F50:U50"/>
    <dataValidation allowBlank="1" showInputMessage="1" showErrorMessage="1" promptTitle="TDHCA Rental Program Experience" prompt="Row 12: Enter TDHCA Rental Program Property City" sqref="V50:AD50"/>
    <dataValidation allowBlank="1" showInputMessage="1" showErrorMessage="1" promptTitle="TDHCA Rental Program Experience" prompt="Row 12: Enter TDHCA Rental Program Name(s)" sqref="AE50:AK50"/>
    <dataValidation allowBlank="1" showInputMessage="1" showErrorMessage="1" promptTitle="TDHCA Rental Program Experience" prompt="Row 12: Enter Date (mm/yy) When Control Began" sqref="AL50:AP50"/>
    <dataValidation allowBlank="1" showInputMessage="1" showErrorMessage="1" promptTitle="TDHCA Rental Program Experience" prompt="Row 12: Enter Date (mm/yy) When Control Ended" sqref="AQ50:AU50"/>
    <dataValidation allowBlank="1" showInputMessage="1" showErrorMessage="1" promptTitle="TDHCA Rental Program Experience" prompt="Row 13: Enter TDHCA Rental Program ID Number" sqref="B51:E51"/>
    <dataValidation allowBlank="1" showInputMessage="1" showErrorMessage="1" promptTitle="TDHCA Rental Program Experience" prompt="Row 13: Enter TDHCA Rental Program Property Name" sqref="F51:U51"/>
    <dataValidation allowBlank="1" showInputMessage="1" showErrorMessage="1" promptTitle="TDHCA Rental Program Experience" prompt="Row 13: Enter TDHCA Rental Program Property City" sqref="V51:AD51"/>
    <dataValidation allowBlank="1" showInputMessage="1" showErrorMessage="1" promptTitle="TDHCA Rental Program Experience" prompt="Row 13: Enter TDHCA Rental Program Name(s)" sqref="AE51:AK51"/>
    <dataValidation allowBlank="1" showInputMessage="1" showErrorMessage="1" promptTitle="TDHCA Rental Program Experience" prompt="Row 13: Enter Date (mm/yy) When Control Began" sqref="AL51:AP51"/>
    <dataValidation allowBlank="1" showInputMessage="1" showErrorMessage="1" promptTitle="TDHCA Rental Program Experience" prompt="Row 13: Enter Date (mm/yy) When Control Ended" sqref="AQ51:AU51"/>
    <dataValidation allowBlank="1" showInputMessage="1" showErrorMessage="1" promptTitle="TDHCA Rental Program Experience" prompt="Row 14: Enter TDHCA Rental Program ID Number" sqref="B52:E52"/>
    <dataValidation allowBlank="1" showInputMessage="1" showErrorMessage="1" promptTitle="TDHCA Rental Program Experience" prompt="Row 14: Enter TDHCA Rental Program Property Name" sqref="F52:U52"/>
    <dataValidation allowBlank="1" showInputMessage="1" showErrorMessage="1" promptTitle="TDHCA Rental Program Experience" prompt="Row 14: Enter TDHCA Rental Program Property City" sqref="V52:AD52"/>
    <dataValidation allowBlank="1" showInputMessage="1" showErrorMessage="1" promptTitle="TDHCA Rental Program Experience" prompt="Row 14: Enter TDHCA Rental Program Name(s)" sqref="AE52:AK52"/>
    <dataValidation allowBlank="1" showInputMessage="1" showErrorMessage="1" promptTitle="TDHCA Rental Program Experience" prompt="Row 14: Enter Date (mm/yy) When Control Began" sqref="AL52:AP52"/>
    <dataValidation allowBlank="1" showInputMessage="1" showErrorMessage="1" promptTitle="TDHCA Rental Program Experience" prompt="Row 14: Enter Date (mm/yy) When Control Ended" sqref="AQ52:AU52"/>
    <dataValidation allowBlank="1" showInputMessage="1" showErrorMessage="1" promptTitle="TDHCA Rental Program Experience" prompt="Row 15: Enter TDHCA Rental Program ID Number" sqref="B53:E53"/>
    <dataValidation allowBlank="1" showInputMessage="1" showErrorMessage="1" promptTitle="TDHCA Rental Program Experience" prompt="Row 15: Enter TDHCA Rental Program Property Name" sqref="F53:U53"/>
    <dataValidation allowBlank="1" showInputMessage="1" showErrorMessage="1" promptTitle="TDHCA Rental Program Experience" prompt="Row 15: Enter TDHCA Rental Program Property City" sqref="V53:AD53"/>
    <dataValidation allowBlank="1" showInputMessage="1" showErrorMessage="1" promptTitle="TDHCA Rental Program Experience" prompt="Row 15: Enter TDHCA Rental Program Name(s)" sqref="AE53:AK53"/>
    <dataValidation allowBlank="1" showInputMessage="1" showErrorMessage="1" promptTitle="TDHCA Rental Program Experience" prompt="Row 15: Enter Date (mm/yy) When Control Began" sqref="AL53:AP53"/>
    <dataValidation allowBlank="1" showInputMessage="1" showErrorMessage="1" promptTitle="TDHCA Rental Program Experience" prompt="Row 15: Enter Date (mm/yy) When Control Ended" sqref="AQ53:AU53"/>
    <dataValidation allowBlank="1" showInputMessage="1" showErrorMessage="1" promptTitle="TDHCA Rental Program Experience" prompt="Row 16: Enter TDHCA Rental Program ID Number" sqref="B54:E54"/>
    <dataValidation allowBlank="1" showInputMessage="1" showErrorMessage="1" promptTitle="TDHCA Rental Program Experience" prompt="Row 16: Enter TDHCA Rental Program Property Name" sqref="F54:U54"/>
    <dataValidation allowBlank="1" showInputMessage="1" showErrorMessage="1" promptTitle="TDHCA Rental Program Experience" prompt="Row 16: Enter TDHCA Rental Program Property City" sqref="V54:AD54"/>
    <dataValidation allowBlank="1" showInputMessage="1" showErrorMessage="1" promptTitle="TDHCA Rental Program Experience" prompt="Row 16: Enter TDHCA Rental Program Name(s)" sqref="AE54:AK54"/>
    <dataValidation allowBlank="1" showInputMessage="1" showErrorMessage="1" promptTitle="TDHCA Rental Program Experience" prompt="Row 16: Enter Date (mm/yy) When Control Began" sqref="AL54:AP54"/>
    <dataValidation allowBlank="1" showInputMessage="1" showErrorMessage="1" promptTitle="TDHCA Rental Program Experience" prompt="Row 16: Enter Date (mm/yy) When Control Ended" sqref="AQ54:AU54"/>
    <dataValidation allowBlank="1" showInputMessage="1" showErrorMessage="1" promptTitle="TDHCA Rental Program Experience" prompt="Row 17: Enter TDHCA Rental Program ID Number" sqref="B55:E55"/>
    <dataValidation allowBlank="1" showInputMessage="1" showErrorMessage="1" promptTitle="TDHCA Rental Program Experience" prompt="Row 17: Enter TDHCA Rental Program Property Name" sqref="F55:U55"/>
    <dataValidation allowBlank="1" showInputMessage="1" showErrorMessage="1" promptTitle="TDHCA Rental Program Experience" prompt="Row 17: Enter TDHCA Rental Program Property City" sqref="V55:AD55"/>
    <dataValidation allowBlank="1" showInputMessage="1" showErrorMessage="1" promptTitle="TDHCA Rental Program Experience" prompt="Row 17: Enter TDHCA Rental Program Name(s)" sqref="AE55:AK55"/>
    <dataValidation allowBlank="1" showInputMessage="1" showErrorMessage="1" promptTitle="TDHCA Rental Program Experience" prompt="Row 17: Enter Date (mm/yy) When Control Began" sqref="AL55:AP55"/>
    <dataValidation allowBlank="1" showInputMessage="1" showErrorMessage="1" promptTitle="TDHCA Rental Program Experience" prompt="Row 17: Enter Date (mm/yy) When Control Ended" sqref="AQ55:AU55"/>
    <dataValidation allowBlank="1" showInputMessage="1" showErrorMessage="1" promptTitle="TDHCA Rental Program Experience" prompt="Row 18: Enter TDHCA Rental Program ID Number" sqref="B56:E56"/>
    <dataValidation allowBlank="1" showInputMessage="1" showErrorMessage="1" promptTitle="TDHCA Rental Program Experience" prompt="Row 18: Enter TDHCA Rental Program Property Name" sqref="F56:U56"/>
    <dataValidation allowBlank="1" showInputMessage="1" showErrorMessage="1" promptTitle="TDHCA Rental Program Experience" prompt="Row 18: Enter TDHCA Rental Program Property City" sqref="V56:AD56"/>
    <dataValidation allowBlank="1" showInputMessage="1" showErrorMessage="1" promptTitle="TDHCA Rental Program Experience" prompt="Row 18: Enter TDHCA Rental Program Name(s)" sqref="AE56:AK56"/>
    <dataValidation allowBlank="1" showInputMessage="1" showErrorMessage="1" promptTitle="TDHCA Rental Program Experience" prompt="Row 18: Enter Date (mm/yy) When Control Began" sqref="AL56:AP56"/>
    <dataValidation allowBlank="1" showInputMessage="1" showErrorMessage="1" promptTitle="TDHCA Rental Program Experience" prompt="Row 18: Enter Date (mm/yy) When Control Ended" sqref="AQ56:AU56"/>
    <dataValidation allowBlank="1" showInputMessage="1" showErrorMessage="1" promptTitle="TDHCA Rental Program Experience" prompt="Row 19: Enter TDHCA Rental Program ID Number" sqref="B57:E57"/>
    <dataValidation allowBlank="1" showInputMessage="1" showErrorMessage="1" promptTitle="TDHCA Rental Program Experience" prompt="Row 19: Enter TDHCA Rental Program Property Name" sqref="F57:U57"/>
    <dataValidation allowBlank="1" showInputMessage="1" showErrorMessage="1" promptTitle="TDHCA Rental Program Experience" prompt="Row 19: Enter TDHCA Rental Program Property City" sqref="V57:AD57"/>
    <dataValidation allowBlank="1" showInputMessage="1" showErrorMessage="1" promptTitle="TDHCA Rental Program Experience" prompt="Row 19: Enter TDHCA Rental Program Name(s)" sqref="AE57:AK57"/>
    <dataValidation allowBlank="1" showInputMessage="1" showErrorMessage="1" promptTitle="TDHCA Rental Program Experience" prompt="Row 19: Enter Date (mm/yy) When Control Began" sqref="AL57:AP57"/>
    <dataValidation allowBlank="1" showInputMessage="1" showErrorMessage="1" promptTitle="TDHCA Rental Program Experience" prompt="Row 19: Enter Date (mm/yy) When Control Ended" sqref="AQ57:AU57"/>
    <dataValidation allowBlank="1" showInputMessage="1" showErrorMessage="1" promptTitle="TDHCA Rental Program Experience" prompt="Row 20: Enter TDHCA Rental Program ID Number" sqref="B58:E58"/>
    <dataValidation allowBlank="1" showInputMessage="1" showErrorMessage="1" promptTitle="TDHCA Rental Program Experience" prompt="Row 20: Enter TDHCA Rental Program Property Name" sqref="F58:U58"/>
    <dataValidation allowBlank="1" showInputMessage="1" showErrorMessage="1" promptTitle="TDHCA Rental Program Experience" prompt="Row 20: Enter TDHCA Rental Program Property City" sqref="V58:AD58"/>
    <dataValidation allowBlank="1" showInputMessage="1" showErrorMessage="1" promptTitle="TDHCA Rental Program Experience" prompt="Row 20: Enter TDHCA Rental Program Name(s)" sqref="AE58:AK58"/>
    <dataValidation allowBlank="1" showInputMessage="1" showErrorMessage="1" promptTitle="TDHCA Rental Program Experience" prompt="Row 20: Enter Date (mm/yy) When Control Began" sqref="AL58:AP58"/>
    <dataValidation allowBlank="1" showInputMessage="1" showErrorMessage="1" promptTitle="TDHCA Rental Program Experience" prompt="Row 20: Enter Date (mm/yy) When Control Ended" sqref="AQ58:AU58"/>
    <dataValidation allowBlank="1" showInputMessage="1" showErrorMessage="1" promptTitle="TDHCA Rental Program Experience" prompt="Row 21: Enter TDHCA Rental Program ID Number" sqref="B59:E59"/>
    <dataValidation allowBlank="1" showInputMessage="1" showErrorMessage="1" promptTitle="TDHCA Rental Program Experience" prompt="Row 21: Enter TDHCA Rental Program Property Name" sqref="F59:U59"/>
    <dataValidation allowBlank="1" showInputMessage="1" showErrorMessage="1" promptTitle="TDHCA Rental Program Experience" prompt="Row 21: Enter TDHCA Rental Program Property City" sqref="V59:AD59"/>
    <dataValidation allowBlank="1" showInputMessage="1" showErrorMessage="1" promptTitle="TDHCA Rental Program Experience" prompt="Row 21: Enter TDHCA Rental Program Name(s)" sqref="AE59:AK59"/>
    <dataValidation allowBlank="1" showInputMessage="1" showErrorMessage="1" promptTitle="TDHCA Rental Program Experience" prompt="Row 21: Enter Date (mm/yy) When Control Began" sqref="AL59:AP59"/>
    <dataValidation allowBlank="1" showInputMessage="1" showErrorMessage="1" promptTitle="TDHCA Rental Program Experience" prompt="Row 21: Enter Date (mm/yy) When Control Ended" sqref="AQ59:AU59"/>
    <dataValidation allowBlank="1" showInputMessage="1" showErrorMessage="1" promptTitle="TDHCA Rental Program Experience" prompt="Row 22: Enter TDHCA Rental Program ID Number" sqref="B60:E60"/>
    <dataValidation allowBlank="1" showInputMessage="1" showErrorMessage="1" promptTitle="TDHCA Rental Program Experience" prompt="Row 22: Enter TDHCA Rental Program Property Name" sqref="F60:U60"/>
    <dataValidation allowBlank="1" showInputMessage="1" showErrorMessage="1" promptTitle="TDHCA Rental Program Experience" prompt="Row 22: Enter TDHCA Rental Program Property City" sqref="V60:AD60"/>
    <dataValidation allowBlank="1" showInputMessage="1" showErrorMessage="1" promptTitle="TDHCA Rental Program Experience" prompt="Row 22: Enter TDHCA Rental Program Name(s)" sqref="AE60:AK60"/>
    <dataValidation allowBlank="1" showInputMessage="1" showErrorMessage="1" promptTitle="TDHCA Rental Program Experience" prompt="Row 22: Enter Date (mm/yy) When Control Began" sqref="AL60:AP60"/>
    <dataValidation allowBlank="1" showInputMessage="1" showErrorMessage="1" promptTitle="TDHCA Rental Program Experience" prompt="Row 22: Enter Date (mm/yy) When Control Ended" sqref="AQ60:AU60"/>
    <dataValidation allowBlank="1" showInputMessage="1" showErrorMessage="1" promptTitle="TDHCA Rental Program Experience" prompt="Row 23: Enter TDHCA Rental Program ID Number" sqref="B61:E61"/>
    <dataValidation allowBlank="1" showInputMessage="1" showErrorMessage="1" promptTitle="TDHCA Rental Program Experience" prompt="Row 23: Enter TDHCA Rental Program Property Name" sqref="F61:U61"/>
    <dataValidation allowBlank="1" showInputMessage="1" showErrorMessage="1" promptTitle="TDHCA Rental Program Experience" prompt="Row 23: Enter TDHCA Rental Program Property City" sqref="V61:AD61"/>
    <dataValidation allowBlank="1" showInputMessage="1" showErrorMessage="1" promptTitle="TDHCA Rental Program Experience" prompt="Row 23: Enter TDHCA Rental Program Name(s)" sqref="AE61:AK61"/>
    <dataValidation allowBlank="1" showInputMessage="1" showErrorMessage="1" promptTitle="TDHCA Rental Program Experience" prompt="Row 23: Enter Date (mm/yy) When Control Began" sqref="AL61:AP61"/>
    <dataValidation allowBlank="1" showInputMessage="1" showErrorMessage="1" promptTitle="TDHCA Rental Program Experience" prompt="Row 23: Enter Date (mm/yy) When Control Ended" sqref="AQ61:AU61"/>
    <dataValidation allowBlank="1" showInputMessage="1" showErrorMessage="1" promptTitle="TDHCA Rental Program Experience" prompt="Row 24: Enter TDHCA Rental Program ID Number" sqref="B62:E62"/>
    <dataValidation allowBlank="1" showInputMessage="1" showErrorMessage="1" promptTitle="TDHCA Rental Program Experience" prompt="Row 24: Enter TDHCA Rental Program Property Name" sqref="F62:U62"/>
    <dataValidation allowBlank="1" showInputMessage="1" showErrorMessage="1" promptTitle="TDHCA Rental Program Experience" prompt="Row 24: Enter TDHCA Rental Program Property City" sqref="V62:AD62"/>
    <dataValidation allowBlank="1" showInputMessage="1" showErrorMessage="1" promptTitle="TDHCA Rental Program Experience" prompt="Row 24: Enter TDHCA Rental Program Name(s)" sqref="AE62:AK62"/>
    <dataValidation allowBlank="1" showInputMessage="1" showErrorMessage="1" promptTitle="TDHCA Rental Program Experience" prompt="Row 24: Enter Date (mm/yy) When Control Began" sqref="AL62:AP62"/>
    <dataValidation allowBlank="1" showInputMessage="1" showErrorMessage="1" promptTitle="TDHCA Rental Program Experience" prompt="Row 24: Enter Date (mm/yy) When Control Ended" sqref="AQ62:AU62"/>
    <dataValidation allowBlank="1" showInputMessage="1" showErrorMessage="1" promptTitle="TDHCA Rental Program Experience" prompt="Row 25: Enter TDHCA Rental Program ID Number" sqref="B63:E63"/>
    <dataValidation allowBlank="1" showInputMessage="1" showErrorMessage="1" promptTitle="TDHCA Rental Program Experience" prompt="Row 25: Enter TDHCA Rental Program Property Name" sqref="F63:U63"/>
    <dataValidation allowBlank="1" showInputMessage="1" showErrorMessage="1" promptTitle="TDHCA Rental Program Experience" prompt="Row 25: Enter TDHCA Rental Program Property City" sqref="V63:AD63"/>
    <dataValidation allowBlank="1" showInputMessage="1" showErrorMessage="1" promptTitle="TDHCA Rental Program Experience" prompt="Row 25: Enter TDHCA Rental Program Name(s)" sqref="AE63:AK63"/>
    <dataValidation allowBlank="1" showInputMessage="1" showErrorMessage="1" promptTitle="TDHCA Rental Program Experience" prompt="Row 25: Enter Date (mm/yy) When Control Began" sqref="AL63:AP63"/>
    <dataValidation allowBlank="1" showInputMessage="1" showErrorMessage="1" promptTitle="TDHCA Rental Program Experience" prompt="Row 25: Enter Date (mm/yy) When Control Ended" sqref="AQ63:AU63"/>
    <dataValidation allowBlank="1" showInputMessage="1" showErrorMessage="1" promptTitle="TDHCA Rental Program Experience" prompt="Row 3: Enter Date (mm/yy) When Control Began" sqref="AL41:AP41"/>
    <dataValidation allowBlank="1" showInputMessage="1" showErrorMessage="1" promptTitle="TDHCA Rental Program Experience" prompt="Row 3: Enter Date (mm/yy) When Control Ended" sqref="AQ41:AU41"/>
    <dataValidation allowBlank="1" showInputMessage="1" showErrorMessage="1" promptTitle="TDHCA Progam Experience" prompt="By placing an X in this box, I certify that I have not participated in any Community Affairs or Single Family Department programs within the last 3 years. " sqref="C72"/>
    <dataValidation allowBlank="1" showInputMessage="1" showErrorMessage="1" promptTitle="TDHCA Program Experience" prompt="Place an X in this box to identify participation in the Comprehensive Energy Assistance Program (CEAP)." sqref="M74"/>
    <dataValidation allowBlank="1" showInputMessage="1" showErrorMessage="1" promptTitle="TDHCA Program Experience" prompt="Place an X in this box to identify participation in the Homeless Housing and Services Program (HHSP)." sqref="AK75"/>
    <dataValidation allowBlank="1" showInputMessage="1" showErrorMessage="1" promptTitle="TDHCA Program Experience" prompt="Place an X in this box to identify participation in the Emergency Solutions Grant (ESG) program." sqref="AC75"/>
    <dataValidation allowBlank="1" showInputMessage="1" showErrorMessage="1" promptTitle="TDHCA Program Experience" prompt="Place an X in this box to identify participation in the Texas Bootstrap Program." sqref="U76"/>
    <dataValidation allowBlank="1" showInputMessage="1" showErrorMessage="1" promptTitle="TDHCA Program Experience" prompt="Place an X in this box to identify participation in the Colonias Self-Help Centers Program." sqref="AK76"/>
    <dataValidation allowBlank="1" showInputMessage="1" showErrorMessage="1" promptTitle="TDHCA Program Experience" prompt="Place an X in this box to identify participation in the Neighborhood Stabilization Program (NSP)." sqref="H77"/>
    <dataValidation allowBlank="1" showInputMessage="1" showErrorMessage="1" promptTitle="TDHCA Rental Program Experience" prompt="Row 26: Enter TDHCA Rental Program ID Number" sqref="B64:E64"/>
    <dataValidation allowBlank="1" showInputMessage="1" showErrorMessage="1" promptTitle="TDHCA Rental Program Experience" prompt="Row 26: Enter TDHCA Rental Program Property Name" sqref="F64:U64"/>
    <dataValidation allowBlank="1" showInputMessage="1" showErrorMessage="1" promptTitle="TDHCA Rental Program Experience" prompt="Row 26: Enter TDHCA Rental Program Property City" sqref="V64:AD64"/>
    <dataValidation allowBlank="1" showInputMessage="1" showErrorMessage="1" promptTitle="TDHCA Rental Program Experience" prompt="Row 26: Enter TDHCA Rental Program Name(s)" sqref="AE64:AK64"/>
    <dataValidation allowBlank="1" showInputMessage="1" showErrorMessage="1" promptTitle="TDHCA Rental Program Experience" prompt="Row 26: Enter Date (mm/yy) When Control Began" sqref="AL64:AP64"/>
    <dataValidation allowBlank="1" showInputMessage="1" showErrorMessage="1" promptTitle="TDHCA Rental Program Experience" prompt="Row 26: Enter Date (mm/yy) When Control Ended" sqref="AQ64:AU64"/>
    <dataValidation allowBlank="1" showInputMessage="1" showErrorMessage="1" promptTitle="TDHCA Rental Program Experience" prompt="Row 27: Enter TDHCA Rental Program ID Number" sqref="B65:E65"/>
    <dataValidation allowBlank="1" showInputMessage="1" showErrorMessage="1" promptTitle="TDHCA Rental Program Experience" prompt="Row 27: Enter TDHCA Rental Program Property Name" sqref="F65:U65"/>
    <dataValidation allowBlank="1" showInputMessage="1" showErrorMessage="1" promptTitle="TDHCA Rental Program Experience" prompt="Row 27: Enter TDHCA Rental Program Property City" sqref="V65:AD65"/>
    <dataValidation allowBlank="1" showInputMessage="1" showErrorMessage="1" promptTitle="TDHCA Rental Program Experience" prompt="Row 27: Enter TDHCA Rental Program Name(s)" sqref="AE65:AK65"/>
    <dataValidation allowBlank="1" showInputMessage="1" showErrorMessage="1" promptTitle="TDHCA Rental Program Experience" prompt="Row 27: Enter Date (mm/yy) When Control Began" sqref="AL65:AP65"/>
    <dataValidation allowBlank="1" showInputMessage="1" showErrorMessage="1" promptTitle="TDHCA Rental Program Experience" prompt="Row 27: Enter Date (mm/yy) When Control Ended" sqref="AQ65:AU65"/>
    <dataValidation allowBlank="1" showInputMessage="1" showErrorMessage="1" promptTitle="TDHCA Rental Program Experience" prompt="Row 28: Enter TDHCA Rental Program ID Number" sqref="B66:E66"/>
    <dataValidation allowBlank="1" showInputMessage="1" showErrorMessage="1" promptTitle="TDHCA Rental Program Experience" prompt="Row 28: Enter TDHCA Rental Program Property Name" sqref="F66:U66"/>
    <dataValidation allowBlank="1" showInputMessage="1" showErrorMessage="1" promptTitle="TDHCA Rental Program Experience" prompt="Row 28: Enter TDHCA Rental Program Property City" sqref="V66:AD66"/>
    <dataValidation allowBlank="1" showInputMessage="1" showErrorMessage="1" promptTitle="TDHCA Rental Program Experience" prompt="Row 28: Enter TDHCA Rental Program Name(s)" sqref="AE66:AK66"/>
    <dataValidation allowBlank="1" showInputMessage="1" showErrorMessage="1" promptTitle="TDHCA Rental Program Experience" prompt="Row 28: Enter Date (mm/yy) When Control Began" sqref="AL66:AP66"/>
    <dataValidation allowBlank="1" showInputMessage="1" showErrorMessage="1" promptTitle="TDHCA Rental Program Experience" prompt="Row 28: Enter Date (mm/yy) When Control Ended" sqref="AQ66:AU66"/>
    <dataValidation allowBlank="1" showInputMessage="1" showErrorMessage="1" promptTitle="TDHCA Rental Program Experience" prompt="Row 29: Enter TDHCA Rental Program ID Number" sqref="B67:E67"/>
    <dataValidation allowBlank="1" showInputMessage="1" showErrorMessage="1" promptTitle="TDHCA Rental Program Experience" prompt="Row 29: Enter TDHCA Rental Program Property Name" sqref="F67:U67"/>
    <dataValidation allowBlank="1" showInputMessage="1" showErrorMessage="1" promptTitle="TDHCA Rental Program Experience" prompt="Row 29: Enter TDHCA Rental Program Property City" sqref="V67:AD67"/>
    <dataValidation allowBlank="1" showInputMessage="1" showErrorMessage="1" promptTitle="TDHCA Rental Program Experience" prompt="Row 29: Enter TDHCA Rental Program Name(s)" sqref="AE67:AK67"/>
    <dataValidation allowBlank="1" showInputMessage="1" showErrorMessage="1" promptTitle="TDHCA Rental Program Experience" prompt="Row 29: Enter Date (mm/yy) When Control Began" sqref="AL67:AP67"/>
    <dataValidation allowBlank="1" showInputMessage="1" showErrorMessage="1" promptTitle="TDHCA Rental Program Experience" prompt="Row 29: Enter Date (mm/yy) When Control Ended" sqref="AQ67:AU67"/>
    <dataValidation allowBlank="1" showInputMessage="1" showErrorMessage="1" promptTitle="TDHCA Rental Program Experience" prompt="Row 30: Enter TDHCA Rental Program ID Number" sqref="B68:E68"/>
    <dataValidation allowBlank="1" showInputMessage="1" showErrorMessage="1" promptTitle="TDHCA Rental Program Experience" prompt="Row 30: Enter TDHCA Rental Program Property Name" sqref="F68:U68"/>
    <dataValidation allowBlank="1" showInputMessage="1" showErrorMessage="1" promptTitle="TDHCA Rental Program Experience" prompt="Row 30: Enter TDHCA Rental Program Property City" sqref="V68:AD68"/>
    <dataValidation allowBlank="1" showInputMessage="1" showErrorMessage="1" promptTitle="TDHCA Rental Program Experience" prompt="Row 30: Enter TDHCA Rental Program Name(s)" sqref="AE68:AK68"/>
    <dataValidation allowBlank="1" showInputMessage="1" showErrorMessage="1" promptTitle="TDHCA Rental Program Experience" prompt="Row 30: Enter Date (mm/yy) When Control Began" sqref="AL68:AP68"/>
    <dataValidation allowBlank="1" showInputMessage="1" showErrorMessage="1" promptTitle="TDHCA Rental Program Experience" prompt="Row 30: Enter Date (mm/yy) When Control Ended" sqref="AQ68:AU68"/>
    <dataValidation allowBlank="1" showInputMessage="1" showErrorMessage="1" promptTitle="TDHCA Program Experience" prompt="Place an X in this box to identify participation in the Emergency Solutions Grant (ESG) program as part of the Coronavirus Aid, Relief, and Economic Security (CARES) Act." sqref="U75"/>
    <dataValidation allowBlank="1" showInputMessage="1" showErrorMessage="1" promptTitle="TDHCA Program Experience" prompt="Place an X in this box to identify participation in the HOME Investment Partnership Program." sqref="M75"/>
    <dataValidation allowBlank="1" showInputMessage="1" showErrorMessage="1" promptTitle="TDHCA Program Experience" prompt="Place an X in this box to identify participation in the Low Income Home Energy Assistance Program (LIHEAP) - Weatherization Assistance Program (WAP)." sqref="AS74"/>
    <dataValidation allowBlank="1" showInputMessage="1" showErrorMessage="1" promptTitle="TDHCA Program Experience" prompt="Place an X in this box to identify participation in the Amy Young Barrier Removal (AYBR) program." sqref="M76"/>
    <dataValidation allowBlank="1" showInputMessage="1" showErrorMessage="1" promptTitle="TDHCA Program Experience" prompt="Place an X in this box to identify participation in the Community Services Block Grant (CSBG) Program." sqref="U74"/>
    <dataValidation allowBlank="1" showInputMessage="1" showErrorMessage="1" promptTitle="TDHCA Program Experience" prompt="Place an X in this box to identify participation in the Department of Energy (DOE) Program." sqref="AK74"/>
    <dataValidation allowBlank="1" showInputMessage="1" showErrorMessage="1" promptTitle="TDHCA Program Experience" prompt="Place an X in this box to identify participation in the Community Services Block Grant (CSBG) Program through State Discretionary Funds." sqref="AC74"/>
    <dataValidation allowBlank="1" showInputMessage="1" showErrorMessage="1" promptTitle="TDHCA Program Experience" prompt="If no other category applies, identify the &quot;Other&quot; Department program(s) that you have participated in within the last three (3) years." sqref="P77"/>
    <dataValidation allowBlank="1" showInputMessage="1" showErrorMessage="1" promptTitle="TDHCA Program Experience" prompt="Place an X in this box to identify participation in the Contract for Deed Conversion (CFDC) program." sqref="AC76"/>
  </dataValidations>
  <pageMargins left="0.75" right="0.75" top="0.5" bottom="0.5" header="0.3" footer="0.3"/>
  <pageSetup scale="71" orientation="portrait" r:id="rId1"/>
  <headerFooter>
    <oddFooter>&amp;RNovember 2021</oddFooter>
  </headerFooter>
  <colBreaks count="1" manualBreakCount="1">
    <brk id="5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 DB Import</vt:lpstr>
      <vt:lpstr>REA DATA MASTER</vt:lpstr>
      <vt:lpstr>DB Import</vt:lpstr>
      <vt:lpstr>Previous Participation</vt:lpstr>
      <vt:lpstr>'Previous Participation'!Print_Area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Previous Participation Form (XLSX)</dc:title>
  <dc:subject>2015 Multifamily Uniform Application</dc:subject>
  <dc:creator>TDHCA</dc:creator>
  <cp:keywords>2022 Previous Participation Form (XLSX)</cp:keywords>
  <cp:lastModifiedBy>Jason Burr</cp:lastModifiedBy>
  <cp:lastPrinted>2021-11-24T21:37:20Z</cp:lastPrinted>
  <dcterms:created xsi:type="dcterms:W3CDTF">2012-06-28T19:08:57Z</dcterms:created>
  <dcterms:modified xsi:type="dcterms:W3CDTF">2021-12-02T22:15:37Z</dcterms:modified>
  <cp:category>2022 multifamily</cp:category>
</cp:coreProperties>
</file>