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6_1_21" sheetId="9" r:id="rId1"/>
    <sheet name="5_1_21" sheetId="8" r:id="rId2"/>
    <sheet name="4_1_21" sheetId="6" r:id="rId3"/>
    <sheet name="3_3_21"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9" l="1"/>
  <c r="I13" i="9"/>
  <c r="G13" i="9"/>
  <c r="J23" i="9" l="1"/>
  <c r="I23" i="9"/>
  <c r="G23" i="9"/>
  <c r="G25" i="9" l="1"/>
  <c r="J14" i="9"/>
  <c r="I14" i="9"/>
  <c r="G14" i="9"/>
  <c r="G15" i="9" s="1"/>
  <c r="J12" i="8" l="1"/>
  <c r="I12" i="8"/>
  <c r="G14" i="8"/>
  <c r="G12" i="8"/>
  <c r="G24" i="8" l="1"/>
  <c r="J22" i="8"/>
  <c r="I22" i="8"/>
  <c r="G22" i="8"/>
  <c r="J13" i="8"/>
  <c r="I13" i="8"/>
  <c r="G13" i="8"/>
  <c r="J13" i="6" l="1"/>
  <c r="J12" i="6"/>
  <c r="I13" i="6"/>
  <c r="I12" i="6"/>
  <c r="G14" i="6"/>
  <c r="G13" i="6"/>
  <c r="J11" i="5" l="1"/>
  <c r="J20" i="6"/>
  <c r="I20" i="6"/>
  <c r="G20" i="6"/>
  <c r="G12" i="6" l="1"/>
  <c r="I11" i="5" l="1"/>
  <c r="I12" i="5"/>
  <c r="G11" i="5"/>
  <c r="G12" i="5"/>
  <c r="G22" i="6"/>
  <c r="G13" i="5" l="1"/>
</calcChain>
</file>

<file path=xl/sharedStrings.xml><?xml version="1.0" encoding="utf-8"?>
<sst xmlns="http://schemas.openxmlformats.org/spreadsheetml/2006/main" count="296" uniqueCount="54">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</sst>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156">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5" xfId="0" applyFont="1" applyFill="1"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0" fillId="0" borderId="19" xfId="0" applyFont="1" applyFill="1"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3" fillId="0" borderId="17" xfId="0" applyFont="1" applyFill="1" applyBorder="1" applyAlignment="1"/>
    <xf numFmtId="0" fontId="8" fillId="0" borderId="2" xfId="0" applyFont="1" applyFill="1" applyBorder="1" applyAlignment="1">
      <alignment horizontal="center" wrapText="1"/>
    </xf>
    <xf numFmtId="0" fontId="8" fillId="0" borderId="2" xfId="0" applyFont="1" applyFill="1" applyBorder="1" applyAlignment="1"/>
    <xf numFmtId="0" fontId="8" fillId="2" borderId="0" xfId="0" applyFont="1" applyFill="1" applyBorder="1" applyAlignment="1">
      <alignment horizontal="left" wrapText="1"/>
    </xf>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0" zoomScaleNormal="80" workbookViewId="0">
      <selection activeCell="C16" sqref="C16"/>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10"/>
      <c r="B1" s="110"/>
      <c r="C1" s="110"/>
      <c r="D1" s="110"/>
      <c r="E1" s="110"/>
      <c r="F1" s="110"/>
      <c r="G1" s="110"/>
      <c r="H1" s="110"/>
      <c r="I1" s="110"/>
      <c r="J1" s="110"/>
      <c r="K1" s="110"/>
      <c r="L1" s="110"/>
      <c r="M1" s="110"/>
      <c r="N1" s="110"/>
      <c r="O1" s="110"/>
      <c r="P1" s="110"/>
      <c r="Q1" s="110"/>
    </row>
    <row r="2" spans="1:18" ht="18" customHeight="1" x14ac:dyDescent="0.25">
      <c r="A2" s="111" t="s">
        <v>53</v>
      </c>
      <c r="B2" s="111"/>
      <c r="C2" s="111"/>
      <c r="D2" s="111"/>
      <c r="E2" s="111"/>
      <c r="F2" s="111"/>
      <c r="G2" s="111"/>
      <c r="H2" s="111"/>
      <c r="I2" s="111"/>
      <c r="J2" s="111"/>
      <c r="K2" s="111"/>
      <c r="L2" s="111"/>
      <c r="M2" s="112"/>
      <c r="N2" s="112"/>
      <c r="O2" s="112"/>
      <c r="P2" s="112"/>
      <c r="Q2" s="112"/>
    </row>
    <row r="3" spans="1:18" ht="13.5" customHeight="1" x14ac:dyDescent="0.25">
      <c r="A3" s="111" t="s">
        <v>31</v>
      </c>
      <c r="B3" s="111"/>
      <c r="C3" s="111"/>
      <c r="D3" s="111"/>
      <c r="E3" s="111"/>
      <c r="F3" s="111"/>
      <c r="G3" s="111"/>
      <c r="H3" s="111"/>
      <c r="I3" s="111"/>
      <c r="J3" s="111"/>
      <c r="K3" s="111"/>
      <c r="L3" s="111"/>
      <c r="M3" s="113"/>
      <c r="N3" s="113"/>
      <c r="O3" s="113"/>
      <c r="P3" s="113"/>
      <c r="Q3" s="113"/>
    </row>
    <row r="4" spans="1:18" ht="60" customHeight="1" x14ac:dyDescent="0.25">
      <c r="A4" s="114" t="s">
        <v>0</v>
      </c>
      <c r="B4" s="114"/>
      <c r="C4" s="114"/>
      <c r="D4" s="114"/>
      <c r="E4" s="114"/>
      <c r="F4" s="114"/>
      <c r="G4" s="114"/>
      <c r="H4" s="114"/>
      <c r="I4" s="114"/>
      <c r="J4" s="114"/>
      <c r="K4" s="114"/>
      <c r="L4" s="114"/>
      <c r="M4" s="114"/>
      <c r="N4" s="110"/>
      <c r="O4" s="110"/>
      <c r="P4" s="110"/>
      <c r="Q4" s="110"/>
    </row>
    <row r="5" spans="1:18" ht="18.75" customHeight="1" x14ac:dyDescent="0.25">
      <c r="A5" s="115" t="s">
        <v>30</v>
      </c>
      <c r="B5" s="116"/>
      <c r="C5" s="116"/>
      <c r="D5" s="116"/>
      <c r="E5" s="117"/>
      <c r="F5" s="117"/>
      <c r="G5" s="117"/>
      <c r="H5" s="117"/>
      <c r="I5" s="117"/>
      <c r="J5" s="117"/>
      <c r="K5" s="117"/>
      <c r="L5" s="117"/>
      <c r="M5" s="117"/>
      <c r="N5" s="117"/>
      <c r="O5" s="117"/>
      <c r="P5" s="117"/>
      <c r="Q5" s="117"/>
    </row>
    <row r="6" spans="1:18" s="1" customFormat="1" ht="14.25" customHeight="1" x14ac:dyDescent="0.25">
      <c r="A6" s="19"/>
      <c r="B6" s="20"/>
      <c r="C6" s="20"/>
      <c r="D6" s="20"/>
      <c r="E6" s="21"/>
      <c r="F6" s="21"/>
      <c r="G6" s="21"/>
      <c r="H6" s="21"/>
      <c r="I6" s="21"/>
      <c r="J6" s="21"/>
      <c r="K6" s="21"/>
      <c r="L6" s="21"/>
      <c r="M6" s="118"/>
      <c r="N6" s="118"/>
      <c r="O6" s="118"/>
      <c r="P6" s="118"/>
      <c r="Q6" s="18"/>
    </row>
    <row r="7" spans="1:18" s="1" customFormat="1" ht="15.75" x14ac:dyDescent="0.25">
      <c r="A7" s="119" t="s">
        <v>37</v>
      </c>
      <c r="B7" s="119"/>
      <c r="C7" s="120"/>
      <c r="D7" s="26"/>
      <c r="E7" s="26"/>
      <c r="F7" s="26"/>
      <c r="G7" s="27"/>
      <c r="H7" s="121"/>
      <c r="I7" s="122"/>
      <c r="J7" s="122"/>
      <c r="K7" s="85"/>
      <c r="L7" s="29"/>
      <c r="M7" s="123" t="s">
        <v>1</v>
      </c>
      <c r="N7" s="124"/>
      <c r="O7" s="125"/>
      <c r="P7" s="126">
        <v>9465974</v>
      </c>
      <c r="Q7" s="12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8" t="s">
        <v>13</v>
      </c>
      <c r="N8" s="129"/>
      <c r="O8" s="129"/>
      <c r="P8" s="129"/>
      <c r="Q8" s="130"/>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07" t="s">
        <v>28</v>
      </c>
      <c r="N9" s="108"/>
      <c r="O9" s="108"/>
      <c r="P9" s="108"/>
      <c r="Q9" s="10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31" t="s">
        <v>32</v>
      </c>
      <c r="N10" s="132"/>
      <c r="O10" s="132"/>
      <c r="P10" s="132"/>
      <c r="Q10" s="133"/>
    </row>
    <row r="11" spans="1:18" s="17" customFormat="1" ht="15" customHeight="1" x14ac:dyDescent="0.25">
      <c r="A11" s="102">
        <v>21031</v>
      </c>
      <c r="B11" s="12" t="s">
        <v>43</v>
      </c>
      <c r="C11" s="102" t="s">
        <v>14</v>
      </c>
      <c r="D11" s="102" t="s">
        <v>15</v>
      </c>
      <c r="E11" s="52">
        <v>7</v>
      </c>
      <c r="F11" s="102" t="s">
        <v>16</v>
      </c>
      <c r="G11" s="103">
        <v>3000000</v>
      </c>
      <c r="H11" s="102" t="s">
        <v>19</v>
      </c>
      <c r="I11" s="104">
        <v>140</v>
      </c>
      <c r="J11" s="102">
        <v>18</v>
      </c>
      <c r="K11" s="105">
        <v>0.09</v>
      </c>
      <c r="L11" s="106">
        <v>44280</v>
      </c>
      <c r="M11" s="134" t="s">
        <v>28</v>
      </c>
      <c r="N11" s="135"/>
      <c r="O11" s="135"/>
      <c r="P11" s="135"/>
      <c r="Q11" s="136"/>
    </row>
    <row r="12" spans="1:18" s="17" customFormat="1" ht="15" customHeight="1" thickBot="1" x14ac:dyDescent="0.3">
      <c r="A12" s="13">
        <v>21131</v>
      </c>
      <c r="B12" s="13" t="s">
        <v>52</v>
      </c>
      <c r="C12" s="13" t="s">
        <v>46</v>
      </c>
      <c r="D12" s="13" t="s">
        <v>47</v>
      </c>
      <c r="E12" s="13">
        <v>6</v>
      </c>
      <c r="F12" s="13" t="s">
        <v>16</v>
      </c>
      <c r="G12" s="51">
        <v>1440000</v>
      </c>
      <c r="H12" s="13" t="s">
        <v>19</v>
      </c>
      <c r="I12" s="47">
        <v>100</v>
      </c>
      <c r="J12" s="13">
        <v>7</v>
      </c>
      <c r="K12" s="53">
        <v>0.09</v>
      </c>
      <c r="L12" s="54">
        <v>44260</v>
      </c>
      <c r="M12" s="143" t="s">
        <v>28</v>
      </c>
      <c r="N12" s="144"/>
      <c r="O12" s="144"/>
      <c r="P12" s="144"/>
      <c r="Q12" s="145"/>
    </row>
    <row r="13" spans="1:18" s="1" customFormat="1" ht="15" customHeight="1" thickBot="1" x14ac:dyDescent="0.3">
      <c r="A13" s="137" t="s">
        <v>22</v>
      </c>
      <c r="B13" s="138"/>
      <c r="C13" s="138"/>
      <c r="D13" s="138"/>
      <c r="E13" s="139"/>
      <c r="F13" s="88"/>
      <c r="G13" s="6">
        <f>SUM(G9:G12)</f>
        <v>10440000</v>
      </c>
      <c r="H13" s="4" t="s">
        <v>9</v>
      </c>
      <c r="I13" s="23">
        <f>SUM(I9:I12)</f>
        <v>479</v>
      </c>
      <c r="J13" s="24">
        <f>SUM(J9:J12)</f>
        <v>67</v>
      </c>
      <c r="K13" s="31"/>
      <c r="L13" s="140"/>
      <c r="M13" s="140"/>
      <c r="N13" s="140"/>
      <c r="O13" s="140"/>
      <c r="P13" s="140"/>
      <c r="Q13" s="141"/>
    </row>
    <row r="14" spans="1:18" s="1" customFormat="1" ht="29.25" customHeight="1" thickBot="1" x14ac:dyDescent="0.3">
      <c r="A14" s="137" t="s">
        <v>23</v>
      </c>
      <c r="B14" s="138"/>
      <c r="C14" s="138"/>
      <c r="D14" s="138"/>
      <c r="E14" s="139"/>
      <c r="F14" s="88"/>
      <c r="G14" s="6">
        <f>G10</f>
        <v>3000000</v>
      </c>
      <c r="H14" s="4" t="s">
        <v>9</v>
      </c>
      <c r="I14" s="25">
        <f>I10</f>
        <v>171</v>
      </c>
      <c r="J14" s="4">
        <f>J10</f>
        <v>21</v>
      </c>
      <c r="K14" s="32"/>
      <c r="L14" s="140"/>
      <c r="M14" s="140"/>
      <c r="N14" s="140"/>
      <c r="O14" s="140"/>
      <c r="P14" s="142"/>
      <c r="Q14" s="141"/>
      <c r="R14" s="64"/>
    </row>
    <row r="15" spans="1:18" s="1" customFormat="1" ht="16.5" thickBot="1" x14ac:dyDescent="0.3">
      <c r="A15" s="137" t="s">
        <v>24</v>
      </c>
      <c r="B15" s="138"/>
      <c r="C15" s="138"/>
      <c r="D15" s="138"/>
      <c r="E15" s="139"/>
      <c r="F15" s="88"/>
      <c r="G15" s="6">
        <f>P7-G14</f>
        <v>6465974</v>
      </c>
      <c r="H15" s="87"/>
      <c r="I15" s="34"/>
      <c r="J15" s="34"/>
      <c r="K15" s="34"/>
      <c r="L15" s="89"/>
      <c r="M15" s="89"/>
      <c r="N15" s="89"/>
      <c r="O15" s="89"/>
      <c r="P15" s="89"/>
      <c r="Q15" s="66"/>
    </row>
    <row r="16" spans="1:18" s="17" customFormat="1" ht="56.25" customHeight="1" x14ac:dyDescent="0.25">
      <c r="A16" s="57"/>
      <c r="B16" s="58"/>
      <c r="C16" s="58"/>
      <c r="D16" s="58"/>
      <c r="E16" s="58"/>
      <c r="F16" s="58"/>
      <c r="G16" s="59"/>
      <c r="H16" s="57"/>
      <c r="I16" s="60"/>
      <c r="J16" s="60"/>
      <c r="K16" s="60"/>
      <c r="L16" s="61"/>
      <c r="M16" s="61"/>
      <c r="N16" s="61"/>
      <c r="O16" s="61"/>
      <c r="P16" s="61"/>
      <c r="Q16" s="65"/>
    </row>
    <row r="17" spans="1:17" s="17" customFormat="1" ht="31.5" customHeight="1" x14ac:dyDescent="0.25">
      <c r="A17" s="146" t="s">
        <v>20</v>
      </c>
      <c r="B17" s="146"/>
      <c r="C17" s="147"/>
      <c r="D17" s="62"/>
      <c r="E17" s="62"/>
      <c r="F17" s="62"/>
      <c r="G17" s="63"/>
      <c r="H17" s="148"/>
      <c r="I17" s="124"/>
      <c r="J17" s="124"/>
      <c r="K17" s="86"/>
      <c r="L17" s="29"/>
      <c r="M17" s="123" t="s">
        <v>1</v>
      </c>
      <c r="N17" s="124"/>
      <c r="O17" s="125"/>
      <c r="P17" s="126">
        <v>31740258</v>
      </c>
      <c r="Q17" s="149"/>
    </row>
    <row r="18" spans="1:17" s="17" customFormat="1" ht="15" customHeight="1" x14ac:dyDescent="0.25">
      <c r="A18" s="56" t="s">
        <v>27</v>
      </c>
      <c r="B18" s="56" t="s">
        <v>2</v>
      </c>
      <c r="C18" s="56" t="s">
        <v>3</v>
      </c>
      <c r="D18" s="56" t="s">
        <v>4</v>
      </c>
      <c r="E18" s="56" t="s">
        <v>5</v>
      </c>
      <c r="F18" s="56" t="s">
        <v>6</v>
      </c>
      <c r="G18" s="56" t="s">
        <v>7</v>
      </c>
      <c r="H18" s="56" t="s">
        <v>8</v>
      </c>
      <c r="I18" s="56" t="s">
        <v>9</v>
      </c>
      <c r="J18" s="56" t="s">
        <v>10</v>
      </c>
      <c r="K18" s="56" t="s">
        <v>11</v>
      </c>
      <c r="L18" s="56" t="s">
        <v>12</v>
      </c>
      <c r="M18" s="128" t="s">
        <v>13</v>
      </c>
      <c r="N18" s="129"/>
      <c r="O18" s="129"/>
      <c r="P18" s="129"/>
      <c r="Q18" s="130"/>
    </row>
    <row r="19" spans="1:17" s="98" customFormat="1" ht="15" customHeight="1" x14ac:dyDescent="0.25">
      <c r="A19" s="9">
        <v>21422</v>
      </c>
      <c r="B19" s="9" t="s">
        <v>25</v>
      </c>
      <c r="C19" s="22" t="s">
        <v>26</v>
      </c>
      <c r="D19" s="5" t="s">
        <v>26</v>
      </c>
      <c r="E19" s="5">
        <v>10</v>
      </c>
      <c r="F19" s="5" t="s">
        <v>16</v>
      </c>
      <c r="G19" s="50">
        <v>3000000</v>
      </c>
      <c r="H19" s="5" t="s">
        <v>19</v>
      </c>
      <c r="I19" s="5">
        <v>168</v>
      </c>
      <c r="J19" s="5">
        <v>26</v>
      </c>
      <c r="K19" s="8">
        <v>0.04</v>
      </c>
      <c r="L19" s="48">
        <v>44238</v>
      </c>
      <c r="M19" s="150" t="s">
        <v>28</v>
      </c>
      <c r="N19" s="151"/>
      <c r="O19" s="151"/>
      <c r="P19" s="151"/>
      <c r="Q19" s="151"/>
    </row>
    <row r="20" spans="1:17" s="99" customFormat="1" ht="15" customHeight="1" x14ac:dyDescent="0.25">
      <c r="A20" s="2">
        <v>21200</v>
      </c>
      <c r="B20" s="79" t="s">
        <v>42</v>
      </c>
      <c r="C20" s="2" t="s">
        <v>34</v>
      </c>
      <c r="D20" s="2" t="s">
        <v>35</v>
      </c>
      <c r="E20" s="97">
        <v>5</v>
      </c>
      <c r="F20" s="2" t="s">
        <v>44</v>
      </c>
      <c r="G20" s="80">
        <v>3000000</v>
      </c>
      <c r="H20" s="2" t="s">
        <v>36</v>
      </c>
      <c r="I20" s="81">
        <v>105</v>
      </c>
      <c r="J20" s="2">
        <v>18</v>
      </c>
      <c r="K20" s="82">
        <v>0.09</v>
      </c>
      <c r="L20" s="83">
        <v>44280</v>
      </c>
      <c r="M20" s="107" t="s">
        <v>28</v>
      </c>
      <c r="N20" s="108"/>
      <c r="O20" s="108"/>
      <c r="P20" s="108"/>
      <c r="Q20" s="109"/>
    </row>
    <row r="21" spans="1:17" s="17" customFormat="1" ht="15" customHeight="1" x14ac:dyDescent="0.25">
      <c r="A21" s="2">
        <v>21210</v>
      </c>
      <c r="B21" s="79" t="s">
        <v>45</v>
      </c>
      <c r="C21" s="2" t="s">
        <v>46</v>
      </c>
      <c r="D21" s="2" t="s">
        <v>47</v>
      </c>
      <c r="E21" s="79">
        <v>6</v>
      </c>
      <c r="F21" s="2" t="s">
        <v>16</v>
      </c>
      <c r="G21" s="80">
        <v>3000000</v>
      </c>
      <c r="H21" s="2" t="s">
        <v>17</v>
      </c>
      <c r="I21" s="81">
        <v>72</v>
      </c>
      <c r="J21" s="2">
        <v>30</v>
      </c>
      <c r="K21" s="82">
        <v>0.09</v>
      </c>
      <c r="L21" s="83">
        <v>44263</v>
      </c>
      <c r="M21" s="107" t="s">
        <v>28</v>
      </c>
      <c r="N21" s="108"/>
      <c r="O21" s="108"/>
      <c r="P21" s="108"/>
      <c r="Q21" s="109"/>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31" t="s">
        <v>28</v>
      </c>
      <c r="N22" s="132"/>
      <c r="O22" s="132"/>
      <c r="P22" s="132"/>
      <c r="Q22" s="133"/>
    </row>
    <row r="23" spans="1:17" s="17" customFormat="1" ht="15" customHeight="1" thickBot="1" x14ac:dyDescent="0.3">
      <c r="A23" s="137" t="s">
        <v>22</v>
      </c>
      <c r="B23" s="138"/>
      <c r="C23" s="138"/>
      <c r="D23" s="138"/>
      <c r="E23" s="139"/>
      <c r="F23" s="88"/>
      <c r="G23" s="6">
        <f>SUM(G19:G22)</f>
        <v>10000000</v>
      </c>
      <c r="H23" s="4" t="s">
        <v>9</v>
      </c>
      <c r="I23" s="23">
        <f>SUM(I19:I22)</f>
        <v>381</v>
      </c>
      <c r="J23" s="24">
        <f>SUM(J19:J22)</f>
        <v>84</v>
      </c>
      <c r="K23" s="31"/>
      <c r="L23" s="140"/>
      <c r="M23" s="140"/>
      <c r="N23" s="140"/>
      <c r="O23" s="140"/>
      <c r="P23" s="140"/>
      <c r="Q23" s="141"/>
    </row>
    <row r="24" spans="1:17" s="1" customFormat="1" ht="15" customHeight="1" thickBot="1" x14ac:dyDescent="0.3">
      <c r="A24" s="137" t="s">
        <v>23</v>
      </c>
      <c r="B24" s="138"/>
      <c r="C24" s="138"/>
      <c r="D24" s="138"/>
      <c r="E24" s="139"/>
      <c r="F24" s="88"/>
      <c r="G24" s="6">
        <v>0</v>
      </c>
      <c r="H24" s="4" t="s">
        <v>9</v>
      </c>
      <c r="I24" s="25">
        <v>0</v>
      </c>
      <c r="J24" s="4">
        <v>0</v>
      </c>
      <c r="K24" s="32"/>
      <c r="L24" s="140"/>
      <c r="M24" s="140"/>
      <c r="N24" s="140"/>
      <c r="O24" s="140"/>
      <c r="P24" s="140"/>
      <c r="Q24" s="141"/>
    </row>
    <row r="25" spans="1:17" s="1" customFormat="1" ht="15" customHeight="1" thickBot="1" x14ac:dyDescent="0.3">
      <c r="A25" s="137" t="s">
        <v>24</v>
      </c>
      <c r="B25" s="138"/>
      <c r="C25" s="138"/>
      <c r="D25" s="138"/>
      <c r="E25" s="139"/>
      <c r="F25" s="88"/>
      <c r="G25" s="6">
        <f>P17-G24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52" t="s">
        <v>21</v>
      </c>
      <c r="B27" s="152"/>
      <c r="C27" s="152"/>
      <c r="D27" s="152"/>
      <c r="E27" s="152"/>
      <c r="F27" s="152"/>
      <c r="G27" s="152"/>
      <c r="H27" s="152"/>
      <c r="I27" s="152"/>
      <c r="J27" s="152"/>
      <c r="K27" s="152"/>
      <c r="L27" s="152"/>
      <c r="M27" s="152"/>
      <c r="N27" s="10"/>
      <c r="O27" s="10"/>
      <c r="P27" s="10"/>
      <c r="Q27" s="10"/>
    </row>
    <row r="28" spans="1:17" ht="15.75" x14ac:dyDescent="0.25">
      <c r="A28" s="152" t="s">
        <v>41</v>
      </c>
      <c r="B28" s="152"/>
      <c r="C28" s="152"/>
      <c r="D28" s="152"/>
      <c r="E28" s="152"/>
      <c r="F28" s="152"/>
      <c r="G28" s="152"/>
      <c r="H28" s="152"/>
      <c r="I28" s="152"/>
      <c r="J28" s="152"/>
      <c r="K28" s="152"/>
      <c r="L28" s="152"/>
      <c r="M28" s="152"/>
    </row>
  </sheetData>
  <mergeCells count="36">
    <mergeCell ref="A24:E24"/>
    <mergeCell ref="L24:Q24"/>
    <mergeCell ref="A25:E25"/>
    <mergeCell ref="A27:M27"/>
    <mergeCell ref="A28:M28"/>
    <mergeCell ref="A23:E23"/>
    <mergeCell ref="L23:Q23"/>
    <mergeCell ref="A15:E15"/>
    <mergeCell ref="A17:C17"/>
    <mergeCell ref="H17:J17"/>
    <mergeCell ref="M17:O17"/>
    <mergeCell ref="P17:Q17"/>
    <mergeCell ref="M18:Q18"/>
    <mergeCell ref="M19:Q19"/>
    <mergeCell ref="M20:Q20"/>
    <mergeCell ref="M21:Q21"/>
    <mergeCell ref="M22:Q22"/>
    <mergeCell ref="M10:Q10"/>
    <mergeCell ref="M11:Q11"/>
    <mergeCell ref="A13:E13"/>
    <mergeCell ref="L13:Q13"/>
    <mergeCell ref="A14:E14"/>
    <mergeCell ref="L14:Q14"/>
    <mergeCell ref="M12:Q12"/>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10"/>
      <c r="B1" s="110"/>
      <c r="C1" s="110"/>
      <c r="D1" s="110"/>
      <c r="E1" s="110"/>
      <c r="F1" s="110"/>
      <c r="G1" s="110"/>
      <c r="H1" s="110"/>
      <c r="I1" s="110"/>
      <c r="J1" s="110"/>
      <c r="K1" s="110"/>
      <c r="L1" s="110"/>
      <c r="M1" s="110"/>
      <c r="N1" s="110"/>
      <c r="O1" s="110"/>
      <c r="P1" s="110"/>
      <c r="Q1" s="110"/>
    </row>
    <row r="2" spans="1:18" ht="18" customHeight="1" x14ac:dyDescent="0.25">
      <c r="A2" s="111" t="s">
        <v>51</v>
      </c>
      <c r="B2" s="111"/>
      <c r="C2" s="111"/>
      <c r="D2" s="111"/>
      <c r="E2" s="111"/>
      <c r="F2" s="111"/>
      <c r="G2" s="111"/>
      <c r="H2" s="111"/>
      <c r="I2" s="111"/>
      <c r="J2" s="111"/>
      <c r="K2" s="111"/>
      <c r="L2" s="111"/>
      <c r="M2" s="112"/>
      <c r="N2" s="112"/>
      <c r="O2" s="112"/>
      <c r="P2" s="112"/>
      <c r="Q2" s="112"/>
    </row>
    <row r="3" spans="1:18" ht="13.5" customHeight="1" x14ac:dyDescent="0.25">
      <c r="A3" s="111" t="s">
        <v>31</v>
      </c>
      <c r="B3" s="111"/>
      <c r="C3" s="111"/>
      <c r="D3" s="111"/>
      <c r="E3" s="111"/>
      <c r="F3" s="111"/>
      <c r="G3" s="111"/>
      <c r="H3" s="111"/>
      <c r="I3" s="111"/>
      <c r="J3" s="111"/>
      <c r="K3" s="111"/>
      <c r="L3" s="111"/>
      <c r="M3" s="113"/>
      <c r="N3" s="113"/>
      <c r="O3" s="113"/>
      <c r="P3" s="113"/>
      <c r="Q3" s="113"/>
    </row>
    <row r="4" spans="1:18" ht="60" customHeight="1" x14ac:dyDescent="0.25">
      <c r="A4" s="114" t="s">
        <v>0</v>
      </c>
      <c r="B4" s="114"/>
      <c r="C4" s="114"/>
      <c r="D4" s="114"/>
      <c r="E4" s="114"/>
      <c r="F4" s="114"/>
      <c r="G4" s="114"/>
      <c r="H4" s="114"/>
      <c r="I4" s="114"/>
      <c r="J4" s="114"/>
      <c r="K4" s="114"/>
      <c r="L4" s="114"/>
      <c r="M4" s="114"/>
      <c r="N4" s="110"/>
      <c r="O4" s="110"/>
      <c r="P4" s="110"/>
      <c r="Q4" s="110"/>
    </row>
    <row r="5" spans="1:18" ht="18.75" customHeight="1" x14ac:dyDescent="0.25">
      <c r="A5" s="115" t="s">
        <v>30</v>
      </c>
      <c r="B5" s="116"/>
      <c r="C5" s="116"/>
      <c r="D5" s="116"/>
      <c r="E5" s="117"/>
      <c r="F5" s="117"/>
      <c r="G5" s="117"/>
      <c r="H5" s="117"/>
      <c r="I5" s="117"/>
      <c r="J5" s="117"/>
      <c r="K5" s="117"/>
      <c r="L5" s="117"/>
      <c r="M5" s="117"/>
      <c r="N5" s="117"/>
      <c r="O5" s="117"/>
      <c r="P5" s="117"/>
      <c r="Q5" s="117"/>
    </row>
    <row r="6" spans="1:18" s="1" customFormat="1" ht="14.25" customHeight="1" x14ac:dyDescent="0.25">
      <c r="A6" s="19"/>
      <c r="B6" s="20"/>
      <c r="C6" s="20"/>
      <c r="D6" s="20"/>
      <c r="E6" s="21"/>
      <c r="F6" s="21"/>
      <c r="G6" s="21"/>
      <c r="H6" s="21"/>
      <c r="I6" s="21"/>
      <c r="J6" s="21"/>
      <c r="K6" s="21"/>
      <c r="L6" s="21"/>
      <c r="M6" s="118"/>
      <c r="N6" s="118"/>
      <c r="O6" s="118"/>
      <c r="P6" s="118"/>
      <c r="Q6" s="18"/>
    </row>
    <row r="7" spans="1:18" s="1" customFormat="1" ht="15.75" x14ac:dyDescent="0.25">
      <c r="A7" s="119" t="s">
        <v>37</v>
      </c>
      <c r="B7" s="119"/>
      <c r="C7" s="120"/>
      <c r="D7" s="26"/>
      <c r="E7" s="26"/>
      <c r="F7" s="26"/>
      <c r="G7" s="27"/>
      <c r="H7" s="121"/>
      <c r="I7" s="122"/>
      <c r="J7" s="122"/>
      <c r="K7" s="72"/>
      <c r="L7" s="29"/>
      <c r="M7" s="123" t="s">
        <v>1</v>
      </c>
      <c r="N7" s="124"/>
      <c r="O7" s="125"/>
      <c r="P7" s="126">
        <v>9465974</v>
      </c>
      <c r="Q7" s="12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8" t="s">
        <v>13</v>
      </c>
      <c r="N8" s="129"/>
      <c r="O8" s="129"/>
      <c r="P8" s="129"/>
      <c r="Q8" s="130"/>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07" t="s">
        <v>28</v>
      </c>
      <c r="N9" s="108"/>
      <c r="O9" s="108"/>
      <c r="P9" s="108"/>
      <c r="Q9" s="10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31" t="s">
        <v>32</v>
      </c>
      <c r="N10" s="132"/>
      <c r="O10" s="132"/>
      <c r="P10" s="132"/>
      <c r="Q10" s="133"/>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43" t="s">
        <v>28</v>
      </c>
      <c r="N11" s="144"/>
      <c r="O11" s="144"/>
      <c r="P11" s="144"/>
      <c r="Q11" s="145"/>
    </row>
    <row r="12" spans="1:18" s="17" customFormat="1" ht="15" customHeight="1" thickBot="1" x14ac:dyDescent="0.3">
      <c r="A12" s="137" t="s">
        <v>22</v>
      </c>
      <c r="B12" s="138"/>
      <c r="C12" s="138"/>
      <c r="D12" s="138"/>
      <c r="E12" s="139"/>
      <c r="F12" s="68"/>
      <c r="G12" s="6">
        <f>SUM(G9:G11)</f>
        <v>9000000</v>
      </c>
      <c r="H12" s="4" t="s">
        <v>9</v>
      </c>
      <c r="I12" s="23">
        <f>SUM(I9:I11)</f>
        <v>379</v>
      </c>
      <c r="J12" s="24">
        <f>SUM(J9:J11)</f>
        <v>60</v>
      </c>
      <c r="K12" s="31"/>
      <c r="L12" s="140"/>
      <c r="M12" s="140"/>
      <c r="N12" s="140"/>
      <c r="O12" s="140"/>
      <c r="P12" s="140"/>
      <c r="Q12" s="141"/>
    </row>
    <row r="13" spans="1:18" s="1" customFormat="1" ht="15" customHeight="1" thickBot="1" x14ac:dyDescent="0.3">
      <c r="A13" s="137" t="s">
        <v>23</v>
      </c>
      <c r="B13" s="138"/>
      <c r="C13" s="138"/>
      <c r="D13" s="138"/>
      <c r="E13" s="139"/>
      <c r="F13" s="68"/>
      <c r="G13" s="6">
        <f>G10</f>
        <v>3000000</v>
      </c>
      <c r="H13" s="4" t="s">
        <v>9</v>
      </c>
      <c r="I13" s="25">
        <f>I10</f>
        <v>171</v>
      </c>
      <c r="J13" s="4">
        <f>J10</f>
        <v>21</v>
      </c>
      <c r="K13" s="32"/>
      <c r="L13" s="140"/>
      <c r="M13" s="140"/>
      <c r="N13" s="140"/>
      <c r="O13" s="140"/>
      <c r="P13" s="142"/>
      <c r="Q13" s="141"/>
    </row>
    <row r="14" spans="1:18" s="1" customFormat="1" ht="29.25" customHeight="1" thickBot="1" x14ac:dyDescent="0.3">
      <c r="A14" s="137" t="s">
        <v>24</v>
      </c>
      <c r="B14" s="138"/>
      <c r="C14" s="138"/>
      <c r="D14" s="138"/>
      <c r="E14" s="139"/>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46" t="s">
        <v>20</v>
      </c>
      <c r="B16" s="146"/>
      <c r="C16" s="147"/>
      <c r="D16" s="62"/>
      <c r="E16" s="62"/>
      <c r="F16" s="62"/>
      <c r="G16" s="63"/>
      <c r="H16" s="148"/>
      <c r="I16" s="124"/>
      <c r="J16" s="124"/>
      <c r="K16" s="71"/>
      <c r="L16" s="29"/>
      <c r="M16" s="123" t="s">
        <v>1</v>
      </c>
      <c r="N16" s="124"/>
      <c r="O16" s="125"/>
      <c r="P16" s="126">
        <v>31740258</v>
      </c>
      <c r="Q16" s="149"/>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8" t="s">
        <v>13</v>
      </c>
      <c r="N17" s="129"/>
      <c r="O17" s="129"/>
      <c r="P17" s="129"/>
      <c r="Q17" s="130"/>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50" t="s">
        <v>28</v>
      </c>
      <c r="N18" s="151"/>
      <c r="O18" s="151"/>
      <c r="P18" s="151"/>
      <c r="Q18" s="151"/>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07" t="s">
        <v>28</v>
      </c>
      <c r="N19" s="108"/>
      <c r="O19" s="108"/>
      <c r="P19" s="108"/>
      <c r="Q19" s="109"/>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07" t="s">
        <v>28</v>
      </c>
      <c r="N20" s="108"/>
      <c r="O20" s="108"/>
      <c r="P20" s="108"/>
      <c r="Q20" s="109"/>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153" t="s">
        <v>28</v>
      </c>
      <c r="N21" s="154"/>
      <c r="O21" s="154"/>
      <c r="P21" s="154"/>
      <c r="Q21" s="155"/>
    </row>
    <row r="22" spans="1:17" s="17" customFormat="1" ht="15" customHeight="1" thickBot="1" x14ac:dyDescent="0.3">
      <c r="A22" s="137" t="s">
        <v>22</v>
      </c>
      <c r="B22" s="138"/>
      <c r="C22" s="138"/>
      <c r="D22" s="138"/>
      <c r="E22" s="139"/>
      <c r="F22" s="68"/>
      <c r="G22" s="6">
        <f>SUM(G18:G21)</f>
        <v>10000000</v>
      </c>
      <c r="H22" s="4" t="s">
        <v>9</v>
      </c>
      <c r="I22" s="23">
        <f>SUM(I18:I21)</f>
        <v>381</v>
      </c>
      <c r="J22" s="24">
        <f>SUM(J18:J21)</f>
        <v>84</v>
      </c>
      <c r="K22" s="31"/>
      <c r="L22" s="140"/>
      <c r="M22" s="140"/>
      <c r="N22" s="140"/>
      <c r="O22" s="140"/>
      <c r="P22" s="140"/>
      <c r="Q22" s="141"/>
    </row>
    <row r="23" spans="1:17" s="17" customFormat="1" ht="15" customHeight="1" thickBot="1" x14ac:dyDescent="0.3">
      <c r="A23" s="137" t="s">
        <v>23</v>
      </c>
      <c r="B23" s="138"/>
      <c r="C23" s="138"/>
      <c r="D23" s="138"/>
      <c r="E23" s="139"/>
      <c r="F23" s="68"/>
      <c r="G23" s="6">
        <v>0</v>
      </c>
      <c r="H23" s="4" t="s">
        <v>9</v>
      </c>
      <c r="I23" s="25">
        <v>0</v>
      </c>
      <c r="J23" s="4">
        <v>0</v>
      </c>
      <c r="K23" s="32"/>
      <c r="L23" s="140"/>
      <c r="M23" s="140"/>
      <c r="N23" s="140"/>
      <c r="O23" s="140"/>
      <c r="P23" s="140"/>
      <c r="Q23" s="141"/>
    </row>
    <row r="24" spans="1:17" s="1" customFormat="1" ht="15" customHeight="1" thickBot="1" x14ac:dyDescent="0.3">
      <c r="A24" s="137" t="s">
        <v>24</v>
      </c>
      <c r="B24" s="138"/>
      <c r="C24" s="138"/>
      <c r="D24" s="138"/>
      <c r="E24" s="139"/>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52" t="s">
        <v>21</v>
      </c>
      <c r="B26" s="152"/>
      <c r="C26" s="152"/>
      <c r="D26" s="152"/>
      <c r="E26" s="152"/>
      <c r="F26" s="152"/>
      <c r="G26" s="152"/>
      <c r="H26" s="152"/>
      <c r="I26" s="152"/>
      <c r="J26" s="152"/>
      <c r="K26" s="152"/>
      <c r="L26" s="152"/>
      <c r="M26" s="152"/>
      <c r="N26" s="10"/>
      <c r="O26" s="10"/>
      <c r="P26" s="10"/>
      <c r="Q26" s="10"/>
    </row>
    <row r="27" spans="1:17" ht="15.75" customHeight="1" x14ac:dyDescent="0.25">
      <c r="A27" s="152" t="s">
        <v>41</v>
      </c>
      <c r="B27" s="152"/>
      <c r="C27" s="152"/>
      <c r="D27" s="152"/>
      <c r="E27" s="152"/>
      <c r="F27" s="152"/>
      <c r="G27" s="152"/>
      <c r="H27" s="152"/>
      <c r="I27" s="152"/>
      <c r="J27" s="152"/>
      <c r="K27" s="152"/>
      <c r="L27" s="152"/>
      <c r="M27" s="152"/>
    </row>
  </sheetData>
  <mergeCells count="35">
    <mergeCell ref="M9:Q9"/>
    <mergeCell ref="A1:Q1"/>
    <mergeCell ref="A2:Q2"/>
    <mergeCell ref="A3:Q3"/>
    <mergeCell ref="A4:Q4"/>
    <mergeCell ref="A5:Q5"/>
    <mergeCell ref="M6:P6"/>
    <mergeCell ref="A7:C7"/>
    <mergeCell ref="H7:J7"/>
    <mergeCell ref="M7:O7"/>
    <mergeCell ref="P7:Q7"/>
    <mergeCell ref="M8:Q8"/>
    <mergeCell ref="M17:Q17"/>
    <mergeCell ref="M10:Q10"/>
    <mergeCell ref="M11:Q11"/>
    <mergeCell ref="A12:E12"/>
    <mergeCell ref="L12:Q12"/>
    <mergeCell ref="A13:E13"/>
    <mergeCell ref="L13:Q13"/>
    <mergeCell ref="A14:E14"/>
    <mergeCell ref="A16:C16"/>
    <mergeCell ref="H16:J16"/>
    <mergeCell ref="M16:O16"/>
    <mergeCell ref="P16:Q16"/>
    <mergeCell ref="A24:E24"/>
    <mergeCell ref="A26:M26"/>
    <mergeCell ref="A27:M27"/>
    <mergeCell ref="M18:Q18"/>
    <mergeCell ref="M21:Q21"/>
    <mergeCell ref="A22:E22"/>
    <mergeCell ref="L22:Q22"/>
    <mergeCell ref="A23:E23"/>
    <mergeCell ref="L23:Q23"/>
    <mergeCell ref="M19:Q19"/>
    <mergeCell ref="M20:Q20"/>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10"/>
      <c r="B1" s="110"/>
      <c r="C1" s="110"/>
      <c r="D1" s="110"/>
      <c r="E1" s="110"/>
      <c r="F1" s="110"/>
      <c r="G1" s="110"/>
      <c r="H1" s="110"/>
      <c r="I1" s="110"/>
      <c r="J1" s="110"/>
      <c r="K1" s="110"/>
      <c r="L1" s="110"/>
      <c r="M1" s="110"/>
      <c r="N1" s="110"/>
      <c r="O1" s="110"/>
      <c r="P1" s="110"/>
      <c r="Q1" s="110"/>
    </row>
    <row r="2" spans="1:18" ht="18" customHeight="1" x14ac:dyDescent="0.25">
      <c r="A2" s="111" t="s">
        <v>33</v>
      </c>
      <c r="B2" s="111"/>
      <c r="C2" s="111"/>
      <c r="D2" s="111"/>
      <c r="E2" s="111"/>
      <c r="F2" s="111"/>
      <c r="G2" s="111"/>
      <c r="H2" s="111"/>
      <c r="I2" s="111"/>
      <c r="J2" s="111"/>
      <c r="K2" s="111"/>
      <c r="L2" s="111"/>
      <c r="M2" s="112"/>
      <c r="N2" s="112"/>
      <c r="O2" s="112"/>
      <c r="P2" s="112"/>
      <c r="Q2" s="112"/>
    </row>
    <row r="3" spans="1:18" ht="13.5" customHeight="1" x14ac:dyDescent="0.25">
      <c r="A3" s="111" t="s">
        <v>31</v>
      </c>
      <c r="B3" s="111"/>
      <c r="C3" s="111"/>
      <c r="D3" s="111"/>
      <c r="E3" s="111"/>
      <c r="F3" s="111"/>
      <c r="G3" s="111"/>
      <c r="H3" s="111"/>
      <c r="I3" s="111"/>
      <c r="J3" s="111"/>
      <c r="K3" s="111"/>
      <c r="L3" s="111"/>
      <c r="M3" s="113"/>
      <c r="N3" s="113"/>
      <c r="O3" s="113"/>
      <c r="P3" s="113"/>
      <c r="Q3" s="113"/>
    </row>
    <row r="4" spans="1:18" ht="60" customHeight="1" x14ac:dyDescent="0.25">
      <c r="A4" s="114" t="s">
        <v>0</v>
      </c>
      <c r="B4" s="114"/>
      <c r="C4" s="114"/>
      <c r="D4" s="114"/>
      <c r="E4" s="114"/>
      <c r="F4" s="114"/>
      <c r="G4" s="114"/>
      <c r="H4" s="114"/>
      <c r="I4" s="114"/>
      <c r="J4" s="114"/>
      <c r="K4" s="114"/>
      <c r="L4" s="114"/>
      <c r="M4" s="114"/>
      <c r="N4" s="110"/>
      <c r="O4" s="110"/>
      <c r="P4" s="110"/>
      <c r="Q4" s="110"/>
    </row>
    <row r="5" spans="1:18" ht="18.75" customHeight="1" x14ac:dyDescent="0.25">
      <c r="A5" s="115" t="s">
        <v>30</v>
      </c>
      <c r="B5" s="116"/>
      <c r="C5" s="116"/>
      <c r="D5" s="116"/>
      <c r="E5" s="117"/>
      <c r="F5" s="117"/>
      <c r="G5" s="117"/>
      <c r="H5" s="117"/>
      <c r="I5" s="117"/>
      <c r="J5" s="117"/>
      <c r="K5" s="117"/>
      <c r="L5" s="117"/>
      <c r="M5" s="117"/>
      <c r="N5" s="117"/>
      <c r="O5" s="117"/>
      <c r="P5" s="117"/>
      <c r="Q5" s="117"/>
    </row>
    <row r="6" spans="1:18" s="1" customFormat="1" ht="14.25" customHeight="1" x14ac:dyDescent="0.25">
      <c r="A6" s="19"/>
      <c r="B6" s="20"/>
      <c r="C6" s="20"/>
      <c r="D6" s="20"/>
      <c r="E6" s="21"/>
      <c r="F6" s="21"/>
      <c r="G6" s="21"/>
      <c r="H6" s="21"/>
      <c r="I6" s="21"/>
      <c r="J6" s="21"/>
      <c r="K6" s="21"/>
      <c r="L6" s="21"/>
      <c r="M6" s="118"/>
      <c r="N6" s="118"/>
      <c r="O6" s="118"/>
      <c r="P6" s="118"/>
      <c r="Q6" s="18"/>
    </row>
    <row r="7" spans="1:18" s="1" customFormat="1" ht="15.75" x14ac:dyDescent="0.25">
      <c r="A7" s="119" t="s">
        <v>37</v>
      </c>
      <c r="B7" s="119"/>
      <c r="C7" s="120"/>
      <c r="D7" s="26"/>
      <c r="E7" s="26"/>
      <c r="F7" s="26"/>
      <c r="G7" s="27"/>
      <c r="H7" s="121"/>
      <c r="I7" s="122"/>
      <c r="J7" s="122"/>
      <c r="K7" s="45"/>
      <c r="L7" s="29"/>
      <c r="M7" s="123" t="s">
        <v>1</v>
      </c>
      <c r="N7" s="124"/>
      <c r="O7" s="125"/>
      <c r="P7" s="126">
        <v>9465974</v>
      </c>
      <c r="Q7" s="12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8" t="s">
        <v>13</v>
      </c>
      <c r="N8" s="129"/>
      <c r="O8" s="129"/>
      <c r="P8" s="129"/>
      <c r="Q8" s="130"/>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07" t="s">
        <v>28</v>
      </c>
      <c r="N9" s="108"/>
      <c r="O9" s="108"/>
      <c r="P9" s="108"/>
      <c r="Q9" s="10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31" t="s">
        <v>32</v>
      </c>
      <c r="N10" s="132"/>
      <c r="O10" s="132"/>
      <c r="P10" s="132"/>
      <c r="Q10" s="133"/>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43" t="s">
        <v>28</v>
      </c>
      <c r="N11" s="144"/>
      <c r="O11" s="144"/>
      <c r="P11" s="144"/>
      <c r="Q11" s="145"/>
    </row>
    <row r="12" spans="1:18" s="17" customFormat="1" ht="15" customHeight="1" thickBot="1" x14ac:dyDescent="0.3">
      <c r="A12" s="137" t="s">
        <v>22</v>
      </c>
      <c r="B12" s="138"/>
      <c r="C12" s="138"/>
      <c r="D12" s="138"/>
      <c r="E12" s="139"/>
      <c r="F12" s="43"/>
      <c r="G12" s="6">
        <f>SUM(G9)</f>
        <v>3000000</v>
      </c>
      <c r="H12" s="4" t="s">
        <v>9</v>
      </c>
      <c r="I12" s="23">
        <f>SUM(I9:I10)</f>
        <v>239</v>
      </c>
      <c r="J12" s="24">
        <f>SUM(J9:J10)</f>
        <v>42</v>
      </c>
      <c r="K12" s="31"/>
      <c r="L12" s="140"/>
      <c r="M12" s="140"/>
      <c r="N12" s="140"/>
      <c r="O12" s="140"/>
      <c r="P12" s="140"/>
      <c r="Q12" s="141"/>
    </row>
    <row r="13" spans="1:18" s="1" customFormat="1" ht="15" customHeight="1" thickBot="1" x14ac:dyDescent="0.3">
      <c r="A13" s="137" t="s">
        <v>23</v>
      </c>
      <c r="B13" s="138"/>
      <c r="C13" s="138"/>
      <c r="D13" s="138"/>
      <c r="E13" s="139"/>
      <c r="F13" s="43"/>
      <c r="G13" s="6">
        <f>G10</f>
        <v>3000000</v>
      </c>
      <c r="H13" s="4" t="s">
        <v>9</v>
      </c>
      <c r="I13" s="25">
        <f>I10</f>
        <v>171</v>
      </c>
      <c r="J13" s="4">
        <f>J10</f>
        <v>21</v>
      </c>
      <c r="K13" s="32"/>
      <c r="L13" s="140"/>
      <c r="M13" s="140"/>
      <c r="N13" s="140"/>
      <c r="O13" s="140"/>
      <c r="P13" s="142"/>
      <c r="Q13" s="141"/>
    </row>
    <row r="14" spans="1:18" s="1" customFormat="1" ht="29.25" customHeight="1" thickBot="1" x14ac:dyDescent="0.3">
      <c r="A14" s="137" t="s">
        <v>24</v>
      </c>
      <c r="B14" s="138"/>
      <c r="C14" s="138"/>
      <c r="D14" s="138"/>
      <c r="E14" s="139"/>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46" t="s">
        <v>20</v>
      </c>
      <c r="B16" s="146"/>
      <c r="C16" s="147"/>
      <c r="D16" s="62"/>
      <c r="E16" s="62"/>
      <c r="F16" s="62"/>
      <c r="G16" s="63"/>
      <c r="H16" s="148"/>
      <c r="I16" s="124"/>
      <c r="J16" s="124"/>
      <c r="K16" s="46"/>
      <c r="L16" s="29"/>
      <c r="M16" s="123" t="s">
        <v>1</v>
      </c>
      <c r="N16" s="124"/>
      <c r="O16" s="125"/>
      <c r="P16" s="126">
        <v>31740258</v>
      </c>
      <c r="Q16" s="149"/>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8" t="s">
        <v>13</v>
      </c>
      <c r="N17" s="129"/>
      <c r="O17" s="129"/>
      <c r="P17" s="129"/>
      <c r="Q17" s="130"/>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50" t="s">
        <v>28</v>
      </c>
      <c r="N18" s="151"/>
      <c r="O18" s="151"/>
      <c r="P18" s="151"/>
      <c r="Q18" s="151"/>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43" t="s">
        <v>28</v>
      </c>
      <c r="N19" s="144"/>
      <c r="O19" s="144"/>
      <c r="P19" s="144"/>
      <c r="Q19" s="145"/>
    </row>
    <row r="20" spans="1:17" s="17" customFormat="1" ht="15" customHeight="1" thickBot="1" x14ac:dyDescent="0.3">
      <c r="A20" s="137" t="s">
        <v>22</v>
      </c>
      <c r="B20" s="138"/>
      <c r="C20" s="138"/>
      <c r="D20" s="138"/>
      <c r="E20" s="139"/>
      <c r="F20" s="38"/>
      <c r="G20" s="6">
        <f>SUM(G18:G19)</f>
        <v>6000000</v>
      </c>
      <c r="H20" s="4" t="s">
        <v>9</v>
      </c>
      <c r="I20" s="23">
        <f>SUM(I18:I19)</f>
        <v>273</v>
      </c>
      <c r="J20" s="24">
        <f>SUM(J18:J19)</f>
        <v>44</v>
      </c>
      <c r="K20" s="31"/>
      <c r="L20" s="140"/>
      <c r="M20" s="140"/>
      <c r="N20" s="140"/>
      <c r="O20" s="140"/>
      <c r="P20" s="140"/>
      <c r="Q20" s="141"/>
    </row>
    <row r="21" spans="1:17" s="17" customFormat="1" ht="15" customHeight="1" thickBot="1" x14ac:dyDescent="0.3">
      <c r="A21" s="137" t="s">
        <v>23</v>
      </c>
      <c r="B21" s="138"/>
      <c r="C21" s="138"/>
      <c r="D21" s="138"/>
      <c r="E21" s="139"/>
      <c r="F21" s="38"/>
      <c r="G21" s="6">
        <v>0</v>
      </c>
      <c r="H21" s="4" t="s">
        <v>9</v>
      </c>
      <c r="I21" s="25">
        <v>0</v>
      </c>
      <c r="J21" s="4">
        <v>0</v>
      </c>
      <c r="K21" s="32"/>
      <c r="L21" s="140"/>
      <c r="M21" s="140"/>
      <c r="N21" s="140"/>
      <c r="O21" s="140"/>
      <c r="P21" s="140"/>
      <c r="Q21" s="141"/>
    </row>
    <row r="22" spans="1:17" s="1" customFormat="1" ht="15" customHeight="1" thickBot="1" x14ac:dyDescent="0.3">
      <c r="A22" s="137" t="s">
        <v>24</v>
      </c>
      <c r="B22" s="138"/>
      <c r="C22" s="138"/>
      <c r="D22" s="138"/>
      <c r="E22" s="139"/>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52" t="s">
        <v>21</v>
      </c>
      <c r="B24" s="152"/>
      <c r="C24" s="152"/>
      <c r="D24" s="152"/>
      <c r="E24" s="152"/>
      <c r="F24" s="152"/>
      <c r="G24" s="152"/>
      <c r="H24" s="152"/>
      <c r="I24" s="152"/>
      <c r="J24" s="152"/>
      <c r="K24" s="152"/>
      <c r="L24" s="152"/>
      <c r="M24" s="152"/>
      <c r="N24" s="10"/>
      <c r="O24" s="10"/>
      <c r="P24" s="10"/>
      <c r="Q24" s="10"/>
    </row>
    <row r="25" spans="1:17" ht="15.75" customHeight="1" x14ac:dyDescent="0.25">
      <c r="A25" s="152" t="s">
        <v>41</v>
      </c>
      <c r="B25" s="152"/>
      <c r="C25" s="152"/>
      <c r="D25" s="152"/>
      <c r="E25" s="152"/>
      <c r="F25" s="152"/>
      <c r="G25" s="152"/>
      <c r="H25" s="152"/>
      <c r="I25" s="152"/>
      <c r="J25" s="152"/>
      <c r="K25" s="152"/>
      <c r="L25" s="152"/>
      <c r="M25" s="152"/>
    </row>
  </sheetData>
  <mergeCells count="33">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 ref="A12:E12"/>
    <mergeCell ref="A16:C16"/>
    <mergeCell ref="H16:J16"/>
    <mergeCell ref="M16:O16"/>
    <mergeCell ref="P16:Q16"/>
    <mergeCell ref="L12:Q12"/>
    <mergeCell ref="A13:E13"/>
    <mergeCell ref="L13:Q13"/>
    <mergeCell ref="A14:E14"/>
    <mergeCell ref="M19:Q19"/>
    <mergeCell ref="A25:M25"/>
    <mergeCell ref="A24:M24"/>
    <mergeCell ref="A20:E20"/>
    <mergeCell ref="L20:Q20"/>
    <mergeCell ref="A21:E21"/>
    <mergeCell ref="L21:Q21"/>
    <mergeCell ref="A22:E22"/>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10"/>
      <c r="B1" s="110"/>
      <c r="C1" s="110"/>
      <c r="D1" s="110"/>
      <c r="E1" s="110"/>
      <c r="F1" s="110"/>
      <c r="G1" s="110"/>
      <c r="H1" s="110"/>
      <c r="I1" s="110"/>
      <c r="J1" s="110"/>
      <c r="K1" s="110"/>
      <c r="L1" s="110"/>
      <c r="M1" s="110"/>
      <c r="N1" s="110"/>
      <c r="O1" s="110"/>
      <c r="P1" s="110"/>
      <c r="Q1" s="110"/>
    </row>
    <row r="2" spans="1:17" ht="18" customHeight="1" x14ac:dyDescent="0.25">
      <c r="A2" s="111" t="s">
        <v>29</v>
      </c>
      <c r="B2" s="111"/>
      <c r="C2" s="111"/>
      <c r="D2" s="111"/>
      <c r="E2" s="111"/>
      <c r="F2" s="111"/>
      <c r="G2" s="111"/>
      <c r="H2" s="111"/>
      <c r="I2" s="111"/>
      <c r="J2" s="111"/>
      <c r="K2" s="111"/>
      <c r="L2" s="111"/>
      <c r="M2" s="112"/>
      <c r="N2" s="112"/>
      <c r="O2" s="112"/>
      <c r="P2" s="112"/>
      <c r="Q2" s="112"/>
    </row>
    <row r="3" spans="1:17" ht="12.75" customHeight="1" x14ac:dyDescent="0.25">
      <c r="A3" s="111" t="s">
        <v>31</v>
      </c>
      <c r="B3" s="111"/>
      <c r="C3" s="111"/>
      <c r="D3" s="111"/>
      <c r="E3" s="111"/>
      <c r="F3" s="111"/>
      <c r="G3" s="111"/>
      <c r="H3" s="111"/>
      <c r="I3" s="111"/>
      <c r="J3" s="111"/>
      <c r="K3" s="111"/>
      <c r="L3" s="111"/>
      <c r="M3" s="113"/>
      <c r="N3" s="113"/>
      <c r="O3" s="113"/>
      <c r="P3" s="113"/>
      <c r="Q3" s="113"/>
    </row>
    <row r="4" spans="1:17" ht="60" customHeight="1" x14ac:dyDescent="0.25">
      <c r="A4" s="114" t="s">
        <v>0</v>
      </c>
      <c r="B4" s="114"/>
      <c r="C4" s="114"/>
      <c r="D4" s="114"/>
      <c r="E4" s="114"/>
      <c r="F4" s="114"/>
      <c r="G4" s="114"/>
      <c r="H4" s="114"/>
      <c r="I4" s="114"/>
      <c r="J4" s="114"/>
      <c r="K4" s="114"/>
      <c r="L4" s="114"/>
      <c r="M4" s="114"/>
      <c r="N4" s="110"/>
      <c r="O4" s="110"/>
      <c r="P4" s="110"/>
      <c r="Q4" s="110"/>
    </row>
    <row r="5" spans="1:17" ht="18.75" customHeight="1" x14ac:dyDescent="0.25">
      <c r="A5" s="115" t="s">
        <v>30</v>
      </c>
      <c r="B5" s="116"/>
      <c r="C5" s="116"/>
      <c r="D5" s="116"/>
      <c r="E5" s="117"/>
      <c r="F5" s="117"/>
      <c r="G5" s="117"/>
      <c r="H5" s="117"/>
      <c r="I5" s="117"/>
      <c r="J5" s="117"/>
      <c r="K5" s="117"/>
      <c r="L5" s="117"/>
      <c r="M5" s="117"/>
      <c r="N5" s="117"/>
      <c r="O5" s="117"/>
      <c r="P5" s="117"/>
      <c r="Q5" s="117"/>
    </row>
    <row r="6" spans="1:17" ht="14.25" customHeight="1" x14ac:dyDescent="0.25">
      <c r="A6" s="19"/>
      <c r="B6" s="20"/>
      <c r="C6" s="20"/>
      <c r="D6" s="20"/>
      <c r="E6" s="21"/>
      <c r="F6" s="21"/>
      <c r="G6" s="21"/>
      <c r="H6" s="21"/>
      <c r="I6" s="21"/>
      <c r="J6" s="21"/>
      <c r="K6" s="21"/>
      <c r="L6" s="21"/>
      <c r="M6" s="118"/>
      <c r="N6" s="118"/>
      <c r="O6" s="118"/>
      <c r="P6" s="118"/>
      <c r="Q6" s="18"/>
    </row>
    <row r="7" spans="1:17" ht="15.75" x14ac:dyDescent="0.25">
      <c r="A7" s="119" t="s">
        <v>20</v>
      </c>
      <c r="B7" s="119"/>
      <c r="C7" s="120"/>
      <c r="D7" s="26"/>
      <c r="E7" s="26"/>
      <c r="F7" s="26"/>
      <c r="G7" s="27"/>
      <c r="H7" s="121"/>
      <c r="I7" s="122"/>
      <c r="J7" s="122"/>
      <c r="K7" s="28"/>
      <c r="L7" s="29"/>
      <c r="M7" s="123" t="s">
        <v>1</v>
      </c>
      <c r="N7" s="124"/>
      <c r="O7" s="125"/>
      <c r="P7" s="126">
        <v>31740258</v>
      </c>
      <c r="Q7" s="127"/>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8" t="s">
        <v>13</v>
      </c>
      <c r="N8" s="129"/>
      <c r="O8" s="129"/>
      <c r="P8" s="129"/>
      <c r="Q8" s="130"/>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150" t="s">
        <v>28</v>
      </c>
      <c r="N9" s="151"/>
      <c r="O9" s="151"/>
      <c r="P9" s="151"/>
      <c r="Q9" s="151"/>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43" t="s">
        <v>32</v>
      </c>
      <c r="N10" s="144"/>
      <c r="O10" s="144"/>
      <c r="P10" s="144"/>
      <c r="Q10" s="145"/>
    </row>
    <row r="11" spans="1:17" s="17" customFormat="1" ht="15" customHeight="1" thickBot="1" x14ac:dyDescent="0.3">
      <c r="A11" s="137" t="s">
        <v>22</v>
      </c>
      <c r="B11" s="138"/>
      <c r="C11" s="138"/>
      <c r="D11" s="138"/>
      <c r="E11" s="139"/>
      <c r="F11" s="30"/>
      <c r="G11" s="6">
        <f>SUM(G9+G9)</f>
        <v>6000000</v>
      </c>
      <c r="H11" s="4" t="s">
        <v>9</v>
      </c>
      <c r="I11" s="23">
        <f>SUM(I9:I10)</f>
        <v>339</v>
      </c>
      <c r="J11" s="24">
        <f>SUM(J9:J10)</f>
        <v>47</v>
      </c>
      <c r="K11" s="31"/>
      <c r="L11" s="140"/>
      <c r="M11" s="140"/>
      <c r="N11" s="140"/>
      <c r="O11" s="140"/>
      <c r="P11" s="140"/>
      <c r="Q11" s="141"/>
    </row>
    <row r="12" spans="1:17" s="17" customFormat="1" ht="15" customHeight="1" thickBot="1" x14ac:dyDescent="0.3">
      <c r="A12" s="137" t="s">
        <v>23</v>
      </c>
      <c r="B12" s="138"/>
      <c r="C12" s="138"/>
      <c r="D12" s="138"/>
      <c r="E12" s="139"/>
      <c r="F12" s="30"/>
      <c r="G12" s="6">
        <f>G10</f>
        <v>3000000</v>
      </c>
      <c r="H12" s="4" t="s">
        <v>9</v>
      </c>
      <c r="I12" s="25">
        <f>I10</f>
        <v>171</v>
      </c>
      <c r="J12" s="4">
        <v>21</v>
      </c>
      <c r="K12" s="32"/>
      <c r="L12" s="140"/>
      <c r="M12" s="140"/>
      <c r="N12" s="140"/>
      <c r="O12" s="140"/>
      <c r="P12" s="140"/>
      <c r="Q12" s="141"/>
    </row>
    <row r="13" spans="1:17" ht="15" customHeight="1" thickBot="1" x14ac:dyDescent="0.3">
      <c r="A13" s="137" t="s">
        <v>24</v>
      </c>
      <c r="B13" s="138"/>
      <c r="C13" s="138"/>
      <c r="D13" s="138"/>
      <c r="E13" s="139"/>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52" t="s">
        <v>21</v>
      </c>
      <c r="B15" s="152"/>
      <c r="C15" s="152"/>
      <c r="D15" s="152"/>
      <c r="E15" s="152"/>
      <c r="F15" s="152"/>
      <c r="G15" s="152"/>
      <c r="H15" s="152"/>
      <c r="I15" s="152"/>
      <c r="J15" s="152"/>
      <c r="K15" s="152"/>
      <c r="L15" s="152"/>
      <c r="M15" s="152"/>
      <c r="N15" s="10"/>
      <c r="O15" s="10"/>
      <c r="P15" s="10"/>
      <c r="Q15" s="10"/>
    </row>
    <row r="16" spans="1:17" ht="15.75" x14ac:dyDescent="0.25">
      <c r="A16" s="152" t="s">
        <v>41</v>
      </c>
      <c r="B16" s="152"/>
      <c r="C16" s="152"/>
      <c r="D16" s="152"/>
      <c r="E16" s="152"/>
      <c r="F16" s="152"/>
      <c r="G16" s="152"/>
      <c r="H16" s="152"/>
      <c r="I16" s="152"/>
      <c r="J16" s="152"/>
      <c r="K16" s="152"/>
      <c r="L16" s="152"/>
      <c r="M16" s="152"/>
    </row>
  </sheetData>
  <mergeCells count="20">
    <mergeCell ref="M7:O7"/>
    <mergeCell ref="M10:Q10"/>
    <mergeCell ref="P7:Q7"/>
    <mergeCell ref="M8:Q8"/>
    <mergeCell ref="A1:Q1"/>
    <mergeCell ref="A2:Q2"/>
    <mergeCell ref="A3:Q3"/>
    <mergeCell ref="A5:Q5"/>
    <mergeCell ref="A16:M16"/>
    <mergeCell ref="A15:M15"/>
    <mergeCell ref="A4:Q4"/>
    <mergeCell ref="A11:E11"/>
    <mergeCell ref="L11:Q11"/>
    <mergeCell ref="A12:E12"/>
    <mergeCell ref="L12:Q12"/>
    <mergeCell ref="A13:E13"/>
    <mergeCell ref="M9:Q9"/>
    <mergeCell ref="M6:P6"/>
    <mergeCell ref="A7:C7"/>
    <mergeCell ref="H7:J7"/>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Direct Loan NOFA Application Log (XLSX) (June 1, 2021)</dc:title>
  <dc:creator>TDHCA</dc:creator>
  <cp:keywords>2021 direct loan nofa app june 1</cp:keywords>
  <cp:lastModifiedBy>Jason Burr</cp:lastModifiedBy>
  <dcterms:created xsi:type="dcterms:W3CDTF">2021-02-11T18:35:38Z</dcterms:created>
  <dcterms:modified xsi:type="dcterms:W3CDTF">2021-06-03T21:36:46Z</dcterms:modified>
  <cp:category>2021 MFDL app</cp:category>
</cp:coreProperties>
</file>