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19095" windowHeight="7725"/>
  </bookViews>
  <sheets>
    <sheet name="8_6_21" sheetId="3" r:id="rId1"/>
    <sheet name="7_27_21" sheetId="4" r:id="rId2"/>
    <sheet name="7_22_21"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4" l="1"/>
  <c r="I19" i="4"/>
  <c r="G19" i="4"/>
  <c r="G21" i="3" l="1"/>
  <c r="I19" i="3"/>
  <c r="G19" i="3"/>
  <c r="I19" i="1" l="1"/>
  <c r="G19" i="1"/>
  <c r="G21" i="1" s="1"/>
</calcChain>
</file>

<file path=xl/sharedStrings.xml><?xml version="1.0" encoding="utf-8"?>
<sst xmlns="http://schemas.openxmlformats.org/spreadsheetml/2006/main" count="253" uniqueCount="56">
  <si>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</si>
  <si>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</si>
  <si>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</si>
  <si>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</si>
  <si>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</si>
  <si>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</si>
  <si>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</si>
  <si>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</si>
  <si>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</si>
  <si>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</si>
  <si>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</si>
  <si>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</si>
  <si>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</si>
  <si>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</si>
  <si>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</si>
  <si>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</si>
  <si>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</si>
  <si>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</si>
  <si>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</si>
  <si>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</si>
  <si>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</si>
  <si>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</si>
  <si>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</si>
  <si>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</si>
  <si>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</si>
  <si>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</si>
  <si>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</si>
  <si>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</si>
  <si>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</si>
  <si>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</si>
  <si>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</si>
  <si>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</si>
  <si>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</si>
  <si>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</si>
  <si>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</si>
  <si>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</si>
  <si>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</si>
  <si>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</si>
  <si>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</si>
  <si>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</si>
  <si>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</si>
  <si>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</si>
  <si>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</si>
  <si>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</si>
  <si>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</si>
  <si>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</si>
  <si>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</si>
  <si>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</si>
  <si>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</si>
  <si>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</si>
  <si>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</si>
  <si>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</si>
  <si>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</si>
  <si>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</si>
  <si>
    <t>Lofts at Temple Medical Center*</t>
  </si>
  <si>
    <t>* Lofts at Temple Mendical District is requesting MFDL funding under the 2021-3 NOFA, in addition to MFDL funds awarded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</si>
</sst>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98">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0" fillId="0" borderId="0" xfId="0" applyFont="1" applyFill="1" applyBorder="1" applyAlignment="1"/>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6" fontId="2" fillId="0" borderId="14" xfId="1" applyNumberFormat="1" applyFont="1" applyFill="1" applyBorder="1" applyAlignment="1">
      <alignment vertical="top" wrapText="1"/>
    </xf>
    <xf numFmtId="0" fontId="0" fillId="0" borderId="1" xfId="0" applyFont="1" applyFill="1" applyBorder="1" applyAlignment="1">
      <alignment horizontal="center"/>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2" borderId="0" xfId="0" applyFont="1" applyFill="1" applyBorder="1" applyAlignment="1">
      <alignment horizontal="left" wrapText="1"/>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13" fillId="0" borderId="12" xfId="0" applyFont="1" applyFill="1" applyBorder="1" applyAlignment="1"/>
    <xf numFmtId="0" fontId="13" fillId="0" borderId="13" xfId="0" applyFont="1" applyFill="1" applyBorder="1" applyAlignment="1"/>
    <xf numFmtId="0" fontId="13" fillId="0" borderId="15" xfId="0" applyFont="1" applyFill="1" applyBorder="1" applyAlignment="1"/>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xf numFmtId="0" fontId="5" fillId="2" borderId="21" xfId="0" applyFont="1" applyFill="1" applyBorder="1" applyAlignment="1">
      <alignment horizontal="center"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zoomScaleNormal="100" workbookViewId="0">
      <selection activeCell="A2" sqref="A2:P2"/>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58"/>
      <c r="B1" s="58"/>
      <c r="C1" s="58"/>
      <c r="D1" s="58"/>
      <c r="E1" s="58"/>
      <c r="F1" s="58"/>
      <c r="G1" s="58"/>
      <c r="H1" s="58"/>
      <c r="I1" s="58"/>
      <c r="J1" s="58"/>
      <c r="K1" s="58"/>
      <c r="L1" s="58"/>
      <c r="M1" s="58"/>
      <c r="N1" s="58"/>
      <c r="O1" s="58"/>
      <c r="P1" s="58"/>
    </row>
    <row r="2" spans="1:16" ht="18" customHeight="1" x14ac:dyDescent="0.25">
      <c r="A2" s="59" t="s">
        <v>53</v>
      </c>
      <c r="B2" s="59"/>
      <c r="C2" s="59"/>
      <c r="D2" s="59"/>
      <c r="E2" s="59"/>
      <c r="F2" s="59"/>
      <c r="G2" s="59"/>
      <c r="H2" s="59"/>
      <c r="I2" s="59"/>
      <c r="J2" s="59"/>
      <c r="K2" s="59"/>
      <c r="L2" s="60"/>
      <c r="M2" s="60"/>
      <c r="N2" s="60"/>
      <c r="O2" s="60"/>
      <c r="P2" s="60"/>
    </row>
    <row r="3" spans="1:16" ht="13.5" customHeight="1" x14ac:dyDescent="0.25">
      <c r="A3" s="59" t="s">
        <v>28</v>
      </c>
      <c r="B3" s="59"/>
      <c r="C3" s="59"/>
      <c r="D3" s="59"/>
      <c r="E3" s="59"/>
      <c r="F3" s="59"/>
      <c r="G3" s="59"/>
      <c r="H3" s="59"/>
      <c r="I3" s="59"/>
      <c r="J3" s="59"/>
      <c r="K3" s="59"/>
      <c r="L3" s="61"/>
      <c r="M3" s="61"/>
      <c r="N3" s="61"/>
      <c r="O3" s="61"/>
      <c r="P3" s="61"/>
    </row>
    <row r="4" spans="1:16" ht="60" customHeight="1" x14ac:dyDescent="0.25">
      <c r="A4" s="62" t="s">
        <v>30</v>
      </c>
      <c r="B4" s="62"/>
      <c r="C4" s="62"/>
      <c r="D4" s="62"/>
      <c r="E4" s="62"/>
      <c r="F4" s="62"/>
      <c r="G4" s="62"/>
      <c r="H4" s="62"/>
      <c r="I4" s="62"/>
      <c r="J4" s="62"/>
      <c r="K4" s="62"/>
      <c r="L4" s="62"/>
      <c r="M4" s="58"/>
      <c r="N4" s="58"/>
      <c r="O4" s="58"/>
      <c r="P4" s="58"/>
    </row>
    <row r="5" spans="1:16" ht="18.75" customHeight="1" x14ac:dyDescent="0.25">
      <c r="A5" s="63" t="s">
        <v>29</v>
      </c>
      <c r="B5" s="64"/>
      <c r="C5" s="64"/>
      <c r="D5" s="64"/>
      <c r="E5" s="65"/>
      <c r="F5" s="65"/>
      <c r="G5" s="65"/>
      <c r="H5" s="65"/>
      <c r="I5" s="65"/>
      <c r="J5" s="65"/>
      <c r="K5" s="65"/>
      <c r="L5" s="65"/>
      <c r="M5" s="65"/>
      <c r="N5" s="65"/>
      <c r="O5" s="65"/>
      <c r="P5" s="65"/>
    </row>
    <row r="6" spans="1:16" s="5" customFormat="1" ht="14.25" customHeight="1" x14ac:dyDescent="0.25">
      <c r="A6" s="1"/>
      <c r="B6" s="2"/>
      <c r="C6" s="2"/>
      <c r="D6" s="2"/>
      <c r="E6" s="3"/>
      <c r="F6" s="3"/>
      <c r="G6" s="3"/>
      <c r="H6" s="3"/>
      <c r="I6" s="3"/>
      <c r="J6" s="3"/>
      <c r="K6" s="3"/>
      <c r="L6" s="57"/>
      <c r="M6" s="57"/>
      <c r="N6" s="57"/>
      <c r="O6" s="57"/>
      <c r="P6" s="4"/>
    </row>
    <row r="7" spans="1:16" s="5" customFormat="1" ht="15.75" x14ac:dyDescent="0.25">
      <c r="A7" s="69" t="s">
        <v>0</v>
      </c>
      <c r="B7" s="69"/>
      <c r="C7" s="70"/>
      <c r="D7" s="6"/>
      <c r="E7" s="6"/>
      <c r="F7" s="6"/>
      <c r="G7" s="7"/>
      <c r="H7" s="71"/>
      <c r="I7" s="72"/>
      <c r="J7" s="49"/>
      <c r="K7" s="9"/>
      <c r="L7" s="73" t="s">
        <v>1</v>
      </c>
      <c r="M7" s="74"/>
      <c r="N7" s="75"/>
      <c r="O7" s="76">
        <v>37575662</v>
      </c>
      <c r="P7" s="77"/>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78" t="s">
        <v>13</v>
      </c>
      <c r="M8" s="79"/>
      <c r="N8" s="79"/>
      <c r="O8" s="79"/>
      <c r="P8" s="80"/>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81" t="s">
        <v>23</v>
      </c>
      <c r="M9" s="82"/>
      <c r="N9" s="82"/>
      <c r="O9" s="82"/>
      <c r="P9" s="83"/>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66" t="s">
        <v>23</v>
      </c>
      <c r="M10" s="67"/>
      <c r="N10" s="67"/>
      <c r="O10" s="67"/>
      <c r="P10" s="68"/>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66" t="s">
        <v>23</v>
      </c>
      <c r="M11" s="67"/>
      <c r="N11" s="67"/>
      <c r="O11" s="67"/>
      <c r="P11" s="68"/>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66" t="s">
        <v>23</v>
      </c>
      <c r="M12" s="67"/>
      <c r="N12" s="67"/>
      <c r="O12" s="67"/>
      <c r="P12" s="68"/>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84" t="s">
        <v>23</v>
      </c>
      <c r="M13" s="67"/>
      <c r="N13" s="67"/>
      <c r="O13" s="67"/>
      <c r="P13" s="68"/>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66" t="s">
        <v>23</v>
      </c>
      <c r="M14" s="67"/>
      <c r="N14" s="67"/>
      <c r="O14" s="67"/>
      <c r="P14" s="68"/>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66" t="s">
        <v>23</v>
      </c>
      <c r="M15" s="67"/>
      <c r="N15" s="67"/>
      <c r="O15" s="67"/>
      <c r="P15" s="68"/>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66" t="s">
        <v>23</v>
      </c>
      <c r="M16" s="67"/>
      <c r="N16" s="67"/>
      <c r="O16" s="67"/>
      <c r="P16" s="68"/>
    </row>
    <row r="17" spans="1:16" s="5" customFormat="1" ht="18" customHeight="1" x14ac:dyDescent="0.25">
      <c r="A17" s="41">
        <v>21510</v>
      </c>
      <c r="B17" s="48" t="s">
        <v>45</v>
      </c>
      <c r="C17" s="48" t="s">
        <v>46</v>
      </c>
      <c r="D17" s="48" t="s">
        <v>47</v>
      </c>
      <c r="E17" s="48">
        <v>8</v>
      </c>
      <c r="F17" s="48" t="s">
        <v>16</v>
      </c>
      <c r="G17" s="12">
        <v>4500000</v>
      </c>
      <c r="H17" s="48" t="s">
        <v>22</v>
      </c>
      <c r="I17" s="13">
        <v>82</v>
      </c>
      <c r="J17" s="14">
        <v>0.09</v>
      </c>
      <c r="K17" s="15">
        <v>44398</v>
      </c>
      <c r="L17" s="66" t="s">
        <v>23</v>
      </c>
      <c r="M17" s="67"/>
      <c r="N17" s="67"/>
      <c r="O17" s="67"/>
      <c r="P17" s="68"/>
    </row>
    <row r="18" spans="1:16" s="5" customFormat="1" ht="18" customHeight="1" thickBot="1" x14ac:dyDescent="0.3">
      <c r="A18" s="50">
        <v>21511</v>
      </c>
      <c r="B18" s="51" t="s">
        <v>54</v>
      </c>
      <c r="C18" s="51" t="s">
        <v>49</v>
      </c>
      <c r="D18" s="51" t="s">
        <v>50</v>
      </c>
      <c r="E18" s="51">
        <v>8</v>
      </c>
      <c r="F18" s="51" t="s">
        <v>16</v>
      </c>
      <c r="G18" s="52">
        <v>1740490</v>
      </c>
      <c r="H18" s="51" t="s">
        <v>19</v>
      </c>
      <c r="I18" s="53">
        <v>140</v>
      </c>
      <c r="J18" s="54">
        <v>0.09</v>
      </c>
      <c r="K18" s="55">
        <v>44398</v>
      </c>
      <c r="L18" s="89" t="s">
        <v>23</v>
      </c>
      <c r="M18" s="89"/>
      <c r="N18" s="89"/>
      <c r="O18" s="89"/>
      <c r="P18" s="90"/>
    </row>
    <row r="19" spans="1:16" s="5" customFormat="1" ht="16.5" thickBot="1" x14ac:dyDescent="0.3">
      <c r="A19" s="85" t="s">
        <v>24</v>
      </c>
      <c r="B19" s="86"/>
      <c r="C19" s="86"/>
      <c r="D19" s="86"/>
      <c r="E19" s="87"/>
      <c r="F19" s="46"/>
      <c r="G19" s="22">
        <f>SUM(G9:G18)</f>
        <v>19622125</v>
      </c>
      <c r="H19" s="23" t="s">
        <v>10</v>
      </c>
      <c r="I19" s="24">
        <f>SUM(I9:I18)</f>
        <v>1013</v>
      </c>
      <c r="J19" s="25"/>
      <c r="K19" s="91"/>
      <c r="L19" s="91"/>
      <c r="M19" s="91"/>
      <c r="N19" s="91"/>
      <c r="O19" s="91"/>
      <c r="P19" s="92"/>
    </row>
    <row r="20" spans="1:16" s="10" customFormat="1" ht="19.5" customHeight="1" thickBot="1" x14ac:dyDescent="0.3">
      <c r="A20" s="85" t="s">
        <v>25</v>
      </c>
      <c r="B20" s="86"/>
      <c r="C20" s="86"/>
      <c r="D20" s="86"/>
      <c r="E20" s="87"/>
      <c r="F20" s="46"/>
      <c r="G20" s="43">
        <v>0</v>
      </c>
      <c r="H20" s="26"/>
      <c r="I20" s="44"/>
      <c r="J20" s="26"/>
      <c r="K20" s="91"/>
      <c r="L20" s="91"/>
      <c r="M20" s="91"/>
      <c r="N20" s="91"/>
      <c r="O20" s="93"/>
      <c r="P20" s="92"/>
    </row>
    <row r="21" spans="1:16" s="10" customFormat="1" ht="19.5" customHeight="1" thickBot="1" x14ac:dyDescent="0.3">
      <c r="A21" s="85" t="s">
        <v>44</v>
      </c>
      <c r="B21" s="86"/>
      <c r="C21" s="86"/>
      <c r="D21" s="86"/>
      <c r="E21" s="87"/>
      <c r="F21" s="46"/>
      <c r="G21" s="56">
        <f>O7-G19</f>
        <v>17953537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88" t="s">
        <v>26</v>
      </c>
      <c r="B23" s="88"/>
      <c r="C23" s="88"/>
      <c r="D23" s="88"/>
      <c r="E23" s="88"/>
      <c r="F23" s="88"/>
      <c r="G23" s="88"/>
      <c r="H23" s="88"/>
      <c r="I23" s="88"/>
      <c r="J23" s="88"/>
      <c r="K23" s="88"/>
      <c r="L23" s="88"/>
      <c r="M23" s="31"/>
      <c r="N23" s="31"/>
      <c r="O23" s="31"/>
      <c r="P23" s="31"/>
    </row>
    <row r="24" spans="1:16" ht="15.75" x14ac:dyDescent="0.25">
      <c r="A24" s="88" t="s">
        <v>27</v>
      </c>
      <c r="B24" s="88"/>
      <c r="C24" s="88"/>
      <c r="D24" s="88"/>
      <c r="E24" s="88"/>
      <c r="F24" s="88"/>
      <c r="G24" s="88"/>
      <c r="H24" s="88"/>
      <c r="I24" s="88"/>
      <c r="J24" s="88"/>
      <c r="K24" s="88"/>
      <c r="L24" s="88"/>
    </row>
    <row r="26" spans="1:16" x14ac:dyDescent="0.25">
      <c r="A26" t="s">
        <v>55</v>
      </c>
    </row>
  </sheetData>
  <mergeCells count="28">
    <mergeCell ref="A21:E21"/>
    <mergeCell ref="A23:L23"/>
    <mergeCell ref="A24:L24"/>
    <mergeCell ref="L16:P16"/>
    <mergeCell ref="L17:P17"/>
    <mergeCell ref="L18:P18"/>
    <mergeCell ref="A19:E19"/>
    <mergeCell ref="K19:P19"/>
    <mergeCell ref="A20:E20"/>
    <mergeCell ref="K20:P20"/>
    <mergeCell ref="L15:P15"/>
    <mergeCell ref="A7:C7"/>
    <mergeCell ref="H7:I7"/>
    <mergeCell ref="L7:N7"/>
    <mergeCell ref="O7:P7"/>
    <mergeCell ref="L8:P8"/>
    <mergeCell ref="L9:P9"/>
    <mergeCell ref="L10:P10"/>
    <mergeCell ref="L11:P11"/>
    <mergeCell ref="L12:P12"/>
    <mergeCell ref="L13:P13"/>
    <mergeCell ref="L14:P14"/>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7" zoomScale="90" zoomScaleNormal="90" workbookViewId="0">
      <selection activeCell="M21" sqref="M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58"/>
      <c r="B1" s="58"/>
      <c r="C1" s="58"/>
      <c r="D1" s="58"/>
      <c r="E1" s="58"/>
      <c r="F1" s="58"/>
      <c r="G1" s="58"/>
      <c r="H1" s="58"/>
      <c r="I1" s="58"/>
      <c r="J1" s="58"/>
      <c r="K1" s="58"/>
      <c r="L1" s="58"/>
      <c r="M1" s="58"/>
      <c r="N1" s="58"/>
      <c r="O1" s="58"/>
      <c r="P1" s="58"/>
    </row>
    <row r="2" spans="1:16" ht="18" customHeight="1" x14ac:dyDescent="0.25">
      <c r="A2" s="59" t="s">
        <v>53</v>
      </c>
      <c r="B2" s="59"/>
      <c r="C2" s="59"/>
      <c r="D2" s="59"/>
      <c r="E2" s="59"/>
      <c r="F2" s="59"/>
      <c r="G2" s="59"/>
      <c r="H2" s="59"/>
      <c r="I2" s="59"/>
      <c r="J2" s="59"/>
      <c r="K2" s="59"/>
      <c r="L2" s="60"/>
      <c r="M2" s="60"/>
      <c r="N2" s="60"/>
      <c r="O2" s="60"/>
      <c r="P2" s="60"/>
    </row>
    <row r="3" spans="1:16" ht="13.5" customHeight="1" x14ac:dyDescent="0.25">
      <c r="A3" s="59" t="s">
        <v>28</v>
      </c>
      <c r="B3" s="59"/>
      <c r="C3" s="59"/>
      <c r="D3" s="59"/>
      <c r="E3" s="59"/>
      <c r="F3" s="59"/>
      <c r="G3" s="59"/>
      <c r="H3" s="59"/>
      <c r="I3" s="59"/>
      <c r="J3" s="59"/>
      <c r="K3" s="59"/>
      <c r="L3" s="61"/>
      <c r="M3" s="61"/>
      <c r="N3" s="61"/>
      <c r="O3" s="61"/>
      <c r="P3" s="61"/>
    </row>
    <row r="4" spans="1:16" ht="60" customHeight="1" x14ac:dyDescent="0.25">
      <c r="A4" s="62" t="s">
        <v>30</v>
      </c>
      <c r="B4" s="62"/>
      <c r="C4" s="62"/>
      <c r="D4" s="62"/>
      <c r="E4" s="62"/>
      <c r="F4" s="62"/>
      <c r="G4" s="62"/>
      <c r="H4" s="62"/>
      <c r="I4" s="62"/>
      <c r="J4" s="62"/>
      <c r="K4" s="62"/>
      <c r="L4" s="62"/>
      <c r="M4" s="58"/>
      <c r="N4" s="58"/>
      <c r="O4" s="58"/>
      <c r="P4" s="58"/>
    </row>
    <row r="5" spans="1:16" ht="18.75" customHeight="1" x14ac:dyDescent="0.25">
      <c r="A5" s="63" t="s">
        <v>29</v>
      </c>
      <c r="B5" s="64"/>
      <c r="C5" s="64"/>
      <c r="D5" s="64"/>
      <c r="E5" s="65"/>
      <c r="F5" s="65"/>
      <c r="G5" s="65"/>
      <c r="H5" s="65"/>
      <c r="I5" s="65"/>
      <c r="J5" s="65"/>
      <c r="K5" s="65"/>
      <c r="L5" s="65"/>
      <c r="M5" s="65"/>
      <c r="N5" s="65"/>
      <c r="O5" s="65"/>
      <c r="P5" s="65"/>
    </row>
    <row r="6" spans="1:16" s="5" customFormat="1" ht="14.25" customHeight="1" x14ac:dyDescent="0.25">
      <c r="A6" s="1"/>
      <c r="B6" s="2"/>
      <c r="C6" s="2"/>
      <c r="D6" s="2"/>
      <c r="E6" s="3"/>
      <c r="F6" s="3"/>
      <c r="G6" s="3"/>
      <c r="H6" s="3"/>
      <c r="I6" s="3"/>
      <c r="J6" s="3"/>
      <c r="K6" s="3"/>
      <c r="L6" s="57"/>
      <c r="M6" s="57"/>
      <c r="N6" s="57"/>
      <c r="O6" s="57"/>
      <c r="P6" s="4"/>
    </row>
    <row r="7" spans="1:16" s="5" customFormat="1" ht="15.75" x14ac:dyDescent="0.25">
      <c r="A7" s="69" t="s">
        <v>0</v>
      </c>
      <c r="B7" s="69"/>
      <c r="C7" s="70"/>
      <c r="D7" s="6"/>
      <c r="E7" s="6"/>
      <c r="F7" s="6"/>
      <c r="G7" s="7"/>
      <c r="H7" s="71"/>
      <c r="I7" s="72"/>
      <c r="J7" s="49"/>
      <c r="K7" s="9"/>
      <c r="L7" s="73" t="s">
        <v>1</v>
      </c>
      <c r="M7" s="74"/>
      <c r="N7" s="75"/>
      <c r="O7" s="76">
        <v>37575662</v>
      </c>
      <c r="P7" s="77"/>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78" t="s">
        <v>13</v>
      </c>
      <c r="M8" s="79"/>
      <c r="N8" s="79"/>
      <c r="O8" s="79"/>
      <c r="P8" s="80"/>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81" t="s">
        <v>23</v>
      </c>
      <c r="M9" s="82"/>
      <c r="N9" s="82"/>
      <c r="O9" s="82"/>
      <c r="P9" s="83"/>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66" t="s">
        <v>23</v>
      </c>
      <c r="M10" s="67"/>
      <c r="N10" s="67"/>
      <c r="O10" s="67"/>
      <c r="P10" s="68"/>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66" t="s">
        <v>23</v>
      </c>
      <c r="M11" s="67"/>
      <c r="N11" s="67"/>
      <c r="O11" s="67"/>
      <c r="P11" s="68"/>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66" t="s">
        <v>23</v>
      </c>
      <c r="M12" s="67"/>
      <c r="N12" s="67"/>
      <c r="O12" s="67"/>
      <c r="P12" s="68"/>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84" t="s">
        <v>23</v>
      </c>
      <c r="M13" s="67"/>
      <c r="N13" s="67"/>
      <c r="O13" s="67"/>
      <c r="P13" s="68"/>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66" t="s">
        <v>23</v>
      </c>
      <c r="M14" s="67"/>
      <c r="N14" s="67"/>
      <c r="O14" s="67"/>
      <c r="P14" s="68"/>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66" t="s">
        <v>23</v>
      </c>
      <c r="M15" s="67"/>
      <c r="N15" s="67"/>
      <c r="O15" s="67"/>
      <c r="P15" s="68"/>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66" t="s">
        <v>23</v>
      </c>
      <c r="M16" s="67"/>
      <c r="N16" s="67"/>
      <c r="O16" s="67"/>
      <c r="P16" s="68"/>
    </row>
    <row r="17" spans="1:16" s="5" customFormat="1" ht="18" customHeight="1" x14ac:dyDescent="0.25">
      <c r="A17" s="41">
        <v>20510</v>
      </c>
      <c r="B17" s="48" t="s">
        <v>45</v>
      </c>
      <c r="C17" s="48" t="s">
        <v>46</v>
      </c>
      <c r="D17" s="48" t="s">
        <v>47</v>
      </c>
      <c r="E17" s="48">
        <v>8</v>
      </c>
      <c r="F17" s="48" t="s">
        <v>16</v>
      </c>
      <c r="G17" s="12">
        <v>4500000</v>
      </c>
      <c r="H17" s="48" t="s">
        <v>22</v>
      </c>
      <c r="I17" s="13">
        <v>82</v>
      </c>
      <c r="J17" s="14">
        <v>0.09</v>
      </c>
      <c r="K17" s="15">
        <v>44398</v>
      </c>
      <c r="L17" s="66" t="s">
        <v>23</v>
      </c>
      <c r="M17" s="67"/>
      <c r="N17" s="67"/>
      <c r="O17" s="67"/>
      <c r="P17" s="68"/>
    </row>
    <row r="18" spans="1:16" s="5" customFormat="1" ht="18" customHeight="1" thickBot="1" x14ac:dyDescent="0.3">
      <c r="A18" s="50">
        <v>20511</v>
      </c>
      <c r="B18" s="51" t="s">
        <v>48</v>
      </c>
      <c r="C18" s="51" t="s">
        <v>49</v>
      </c>
      <c r="D18" s="51" t="s">
        <v>50</v>
      </c>
      <c r="E18" s="51">
        <v>8</v>
      </c>
      <c r="F18" s="51" t="s">
        <v>16</v>
      </c>
      <c r="G18" s="52">
        <v>4490490</v>
      </c>
      <c r="H18" s="51" t="s">
        <v>19</v>
      </c>
      <c r="I18" s="53">
        <v>140</v>
      </c>
      <c r="J18" s="54">
        <v>0.09</v>
      </c>
      <c r="K18" s="55">
        <v>44398</v>
      </c>
      <c r="L18" s="89" t="s">
        <v>23</v>
      </c>
      <c r="M18" s="89"/>
      <c r="N18" s="89"/>
      <c r="O18" s="89"/>
      <c r="P18" s="90"/>
    </row>
    <row r="19" spans="1:16" s="5" customFormat="1" ht="16.5" thickBot="1" x14ac:dyDescent="0.3">
      <c r="A19" s="85" t="s">
        <v>24</v>
      </c>
      <c r="B19" s="86"/>
      <c r="C19" s="86"/>
      <c r="D19" s="86"/>
      <c r="E19" s="87"/>
      <c r="F19" s="46"/>
      <c r="G19" s="22">
        <f>SUM(G9:G18)</f>
        <v>22372125</v>
      </c>
      <c r="H19" s="23" t="s">
        <v>10</v>
      </c>
      <c r="I19" s="24">
        <f>SUM(I9:I18)</f>
        <v>1013</v>
      </c>
      <c r="J19" s="25"/>
      <c r="K19" s="91"/>
      <c r="L19" s="91"/>
      <c r="M19" s="91"/>
      <c r="N19" s="91"/>
      <c r="O19" s="91"/>
      <c r="P19" s="92"/>
    </row>
    <row r="20" spans="1:16" s="10" customFormat="1" ht="19.5" customHeight="1" thickBot="1" x14ac:dyDescent="0.3">
      <c r="A20" s="85" t="s">
        <v>25</v>
      </c>
      <c r="B20" s="86"/>
      <c r="C20" s="86"/>
      <c r="D20" s="86"/>
      <c r="E20" s="87"/>
      <c r="F20" s="46"/>
      <c r="G20" s="43">
        <v>0</v>
      </c>
      <c r="H20" s="26"/>
      <c r="I20" s="44"/>
      <c r="J20" s="26"/>
      <c r="K20" s="91"/>
      <c r="L20" s="91"/>
      <c r="M20" s="91"/>
      <c r="N20" s="91"/>
      <c r="O20" s="93"/>
      <c r="P20" s="92"/>
    </row>
    <row r="21" spans="1:16" s="10" customFormat="1" ht="19.5" customHeight="1" thickBot="1" x14ac:dyDescent="0.3">
      <c r="A21" s="85" t="s">
        <v>44</v>
      </c>
      <c r="B21" s="86"/>
      <c r="C21" s="86"/>
      <c r="D21" s="86"/>
      <c r="E21" s="87"/>
      <c r="F21" s="46"/>
      <c r="G21" s="22">
        <f>O7-(G19+G20)</f>
        <v>15203537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88" t="s">
        <v>26</v>
      </c>
      <c r="B23" s="88"/>
      <c r="C23" s="88"/>
      <c r="D23" s="88"/>
      <c r="E23" s="88"/>
      <c r="F23" s="88"/>
      <c r="G23" s="88"/>
      <c r="H23" s="88"/>
      <c r="I23" s="88"/>
      <c r="J23" s="88"/>
      <c r="K23" s="88"/>
      <c r="L23" s="88"/>
      <c r="M23" s="31"/>
      <c r="N23" s="31"/>
      <c r="O23" s="31"/>
      <c r="P23" s="31"/>
    </row>
    <row r="24" spans="1:16" ht="15.75" x14ac:dyDescent="0.25">
      <c r="A24" s="88" t="s">
        <v>27</v>
      </c>
      <c r="B24" s="88"/>
      <c r="C24" s="88"/>
      <c r="D24" s="88"/>
      <c r="E24" s="88"/>
      <c r="F24" s="88"/>
      <c r="G24" s="88"/>
      <c r="H24" s="88"/>
      <c r="I24" s="88"/>
      <c r="J24" s="88"/>
      <c r="K24" s="88"/>
      <c r="L24" s="88"/>
    </row>
  </sheetData>
  <mergeCells count="28">
    <mergeCell ref="A21:E21"/>
    <mergeCell ref="A23:L23"/>
    <mergeCell ref="A24:L24"/>
    <mergeCell ref="L16:P16"/>
    <mergeCell ref="L17:P17"/>
    <mergeCell ref="L18:P18"/>
    <mergeCell ref="A19:E19"/>
    <mergeCell ref="K19:P19"/>
    <mergeCell ref="A20:E20"/>
    <mergeCell ref="K20:P20"/>
    <mergeCell ref="L15:P15"/>
    <mergeCell ref="A7:C7"/>
    <mergeCell ref="H7:I7"/>
    <mergeCell ref="L7:N7"/>
    <mergeCell ref="O7:P7"/>
    <mergeCell ref="L8:P8"/>
    <mergeCell ref="L9:P9"/>
    <mergeCell ref="L10:P10"/>
    <mergeCell ref="L11:P11"/>
    <mergeCell ref="L12:P12"/>
    <mergeCell ref="L13:P13"/>
    <mergeCell ref="L14:P14"/>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2" zoomScale="80" zoomScaleNormal="80" workbookViewId="0">
      <selection activeCell="K18" sqref="K18"/>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85546875" customWidth="1"/>
    <col min="271" max="271" width="20.140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85546875" customWidth="1"/>
    <col min="527" max="527" width="20.140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85546875" customWidth="1"/>
    <col min="783" max="783" width="20.140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85546875" customWidth="1"/>
    <col min="1039" max="1039" width="20.140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85546875" customWidth="1"/>
    <col min="1295" max="1295" width="20.140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85546875" customWidth="1"/>
    <col min="1551" max="1551" width="20.140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85546875" customWidth="1"/>
    <col min="1807" max="1807" width="20.140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85546875" customWidth="1"/>
    <col min="2063" max="2063" width="20.140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85546875" customWidth="1"/>
    <col min="2319" max="2319" width="20.140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85546875" customWidth="1"/>
    <col min="2575" max="2575" width="20.140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85546875" customWidth="1"/>
    <col min="2831" max="2831" width="20.140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85546875" customWidth="1"/>
    <col min="3087" max="3087" width="20.140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85546875" customWidth="1"/>
    <col min="3343" max="3343" width="20.140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85546875" customWidth="1"/>
    <col min="3599" max="3599" width="20.140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85546875" customWidth="1"/>
    <col min="3855" max="3855" width="20.140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85546875" customWidth="1"/>
    <col min="4111" max="4111" width="20.140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85546875" customWidth="1"/>
    <col min="4367" max="4367" width="20.140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85546875" customWidth="1"/>
    <col min="4623" max="4623" width="20.140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85546875" customWidth="1"/>
    <col min="4879" max="4879" width="20.140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85546875" customWidth="1"/>
    <col min="5135" max="5135" width="20.140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85546875" customWidth="1"/>
    <col min="5391" max="5391" width="20.140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85546875" customWidth="1"/>
    <col min="5647" max="5647" width="20.140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85546875" customWidth="1"/>
    <col min="5903" max="5903" width="20.140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85546875" customWidth="1"/>
    <col min="6159" max="6159" width="20.140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85546875" customWidth="1"/>
    <col min="6415" max="6415" width="20.140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85546875" customWidth="1"/>
    <col min="6671" max="6671" width="20.140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85546875" customWidth="1"/>
    <col min="6927" max="6927" width="20.140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85546875" customWidth="1"/>
    <col min="7183" max="7183" width="20.140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85546875" customWidth="1"/>
    <col min="7439" max="7439" width="20.140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85546875" customWidth="1"/>
    <col min="7695" max="7695" width="20.140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85546875" customWidth="1"/>
    <col min="7951" max="7951" width="20.140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85546875" customWidth="1"/>
    <col min="8207" max="8207" width="20.140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85546875" customWidth="1"/>
    <col min="8463" max="8463" width="20.140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85546875" customWidth="1"/>
    <col min="8719" max="8719" width="20.140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85546875" customWidth="1"/>
    <col min="8975" max="8975" width="20.140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85546875" customWidth="1"/>
    <col min="9231" max="9231" width="20.140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85546875" customWidth="1"/>
    <col min="9487" max="9487" width="20.140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85546875" customWidth="1"/>
    <col min="9743" max="9743" width="20.140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85546875" customWidth="1"/>
    <col min="9999" max="9999" width="20.140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85546875" customWidth="1"/>
    <col min="10255" max="10255" width="20.140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85546875" customWidth="1"/>
    <col min="10511" max="10511" width="20.140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85546875" customWidth="1"/>
    <col min="10767" max="10767" width="20.140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85546875" customWidth="1"/>
    <col min="11023" max="11023" width="20.140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85546875" customWidth="1"/>
    <col min="11279" max="11279" width="20.140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85546875" customWidth="1"/>
    <col min="11535" max="11535" width="20.140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85546875" customWidth="1"/>
    <col min="11791" max="11791" width="20.140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85546875" customWidth="1"/>
    <col min="12047" max="12047" width="20.140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85546875" customWidth="1"/>
    <col min="12303" max="12303" width="20.140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85546875" customWidth="1"/>
    <col min="12559" max="12559" width="20.140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85546875" customWidth="1"/>
    <col min="12815" max="12815" width="20.140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85546875" customWidth="1"/>
    <col min="13071" max="13071" width="20.140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85546875" customWidth="1"/>
    <col min="13327" max="13327" width="20.140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85546875" customWidth="1"/>
    <col min="13583" max="13583" width="20.140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85546875" customWidth="1"/>
    <col min="13839" max="13839" width="20.140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85546875" customWidth="1"/>
    <col min="14095" max="14095" width="20.140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85546875" customWidth="1"/>
    <col min="14351" max="14351" width="20.140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85546875" customWidth="1"/>
    <col min="14607" max="14607" width="20.140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85546875" customWidth="1"/>
    <col min="14863" max="14863" width="20.140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85546875" customWidth="1"/>
    <col min="15119" max="15119" width="20.140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85546875" customWidth="1"/>
    <col min="15375" max="15375" width="20.140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85546875" customWidth="1"/>
    <col min="15631" max="15631" width="20.140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85546875" customWidth="1"/>
    <col min="15887" max="15887" width="20.140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85546875" customWidth="1"/>
    <col min="16143" max="16143" width="20.140625" customWidth="1"/>
  </cols>
  <sheetData>
    <row r="1" spans="1:17" ht="116.25" customHeight="1" x14ac:dyDescent="0.25">
      <c r="A1" s="58"/>
      <c r="B1" s="58"/>
      <c r="C1" s="58"/>
      <c r="D1" s="58"/>
      <c r="E1" s="58"/>
      <c r="F1" s="58"/>
      <c r="G1" s="58"/>
      <c r="H1" s="58"/>
      <c r="I1" s="58"/>
      <c r="J1" s="58"/>
      <c r="K1" s="58"/>
      <c r="L1" s="58"/>
      <c r="M1" s="58"/>
      <c r="N1" s="58"/>
      <c r="O1" s="58"/>
      <c r="P1" s="58"/>
    </row>
    <row r="2" spans="1:17" ht="18" customHeight="1" x14ac:dyDescent="0.25">
      <c r="A2" s="59" t="s">
        <v>51</v>
      </c>
      <c r="B2" s="59"/>
      <c r="C2" s="59"/>
      <c r="D2" s="59"/>
      <c r="E2" s="59"/>
      <c r="F2" s="59"/>
      <c r="G2" s="59"/>
      <c r="H2" s="59"/>
      <c r="I2" s="59"/>
      <c r="J2" s="59"/>
      <c r="K2" s="59"/>
      <c r="L2" s="60"/>
      <c r="M2" s="60"/>
      <c r="N2" s="60"/>
      <c r="O2" s="60"/>
      <c r="P2" s="60"/>
    </row>
    <row r="3" spans="1:17" ht="13.5" customHeight="1" x14ac:dyDescent="0.25">
      <c r="A3" s="59" t="s">
        <v>28</v>
      </c>
      <c r="B3" s="59"/>
      <c r="C3" s="59"/>
      <c r="D3" s="59"/>
      <c r="E3" s="59"/>
      <c r="F3" s="59"/>
      <c r="G3" s="59"/>
      <c r="H3" s="59"/>
      <c r="I3" s="59"/>
      <c r="J3" s="59"/>
      <c r="K3" s="59"/>
      <c r="L3" s="61"/>
      <c r="M3" s="61"/>
      <c r="N3" s="61"/>
      <c r="O3" s="61"/>
      <c r="P3" s="61"/>
    </row>
    <row r="4" spans="1:17" ht="60" customHeight="1" x14ac:dyDescent="0.25">
      <c r="A4" s="62" t="s">
        <v>30</v>
      </c>
      <c r="B4" s="62"/>
      <c r="C4" s="62"/>
      <c r="D4" s="62"/>
      <c r="E4" s="62"/>
      <c r="F4" s="62"/>
      <c r="G4" s="62"/>
      <c r="H4" s="62"/>
      <c r="I4" s="62"/>
      <c r="J4" s="62"/>
      <c r="K4" s="62"/>
      <c r="L4" s="62"/>
      <c r="M4" s="58"/>
      <c r="N4" s="58"/>
      <c r="O4" s="58"/>
      <c r="P4" s="58"/>
    </row>
    <row r="5" spans="1:17" ht="18.75" customHeight="1" x14ac:dyDescent="0.25">
      <c r="A5" s="63" t="s">
        <v>29</v>
      </c>
      <c r="B5" s="64"/>
      <c r="C5" s="64"/>
      <c r="D5" s="64"/>
      <c r="E5" s="65"/>
      <c r="F5" s="65"/>
      <c r="G5" s="65"/>
      <c r="H5" s="65"/>
      <c r="I5" s="65"/>
      <c r="J5" s="65"/>
      <c r="K5" s="65"/>
      <c r="L5" s="65"/>
      <c r="M5" s="65"/>
      <c r="N5" s="65"/>
      <c r="O5" s="65"/>
      <c r="P5" s="65"/>
    </row>
    <row r="6" spans="1:17" s="5" customFormat="1" ht="14.25" customHeight="1" x14ac:dyDescent="0.25">
      <c r="A6" s="1"/>
      <c r="B6" s="2"/>
      <c r="C6" s="2"/>
      <c r="D6" s="2"/>
      <c r="E6" s="3"/>
      <c r="F6" s="3"/>
      <c r="G6" s="3"/>
      <c r="H6" s="3"/>
      <c r="I6" s="3"/>
      <c r="J6" s="3"/>
      <c r="K6" s="3"/>
      <c r="L6" s="57"/>
      <c r="M6" s="57"/>
      <c r="N6" s="57"/>
      <c r="O6" s="57"/>
      <c r="P6" s="4"/>
    </row>
    <row r="7" spans="1:17" s="5" customFormat="1" ht="15.75" x14ac:dyDescent="0.25">
      <c r="A7" s="69" t="s">
        <v>0</v>
      </c>
      <c r="B7" s="69"/>
      <c r="C7" s="70"/>
      <c r="D7" s="6"/>
      <c r="E7" s="6"/>
      <c r="F7" s="6"/>
      <c r="G7" s="7"/>
      <c r="H7" s="71"/>
      <c r="I7" s="72"/>
      <c r="J7" s="8"/>
      <c r="K7" s="9"/>
      <c r="L7" s="73" t="s">
        <v>1</v>
      </c>
      <c r="M7" s="74"/>
      <c r="N7" s="75"/>
      <c r="O7" s="76">
        <v>37575662</v>
      </c>
      <c r="P7" s="77"/>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78" t="s">
        <v>13</v>
      </c>
      <c r="M8" s="79"/>
      <c r="N8" s="79"/>
      <c r="O8" s="79"/>
      <c r="P8" s="80"/>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81" t="s">
        <v>23</v>
      </c>
      <c r="M9" s="82"/>
      <c r="N9" s="82"/>
      <c r="O9" s="82"/>
      <c r="P9" s="83"/>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66" t="s">
        <v>23</v>
      </c>
      <c r="M10" s="67"/>
      <c r="N10" s="67"/>
      <c r="O10" s="67"/>
      <c r="P10" s="68"/>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66" t="s">
        <v>23</v>
      </c>
      <c r="M11" s="67"/>
      <c r="N11" s="67"/>
      <c r="O11" s="67"/>
      <c r="P11" s="68"/>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66" t="s">
        <v>23</v>
      </c>
      <c r="M12" s="67"/>
      <c r="N12" s="67"/>
      <c r="O12" s="67"/>
      <c r="P12" s="68"/>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66" t="s">
        <v>23</v>
      </c>
      <c r="M13" s="67"/>
      <c r="N13" s="67"/>
      <c r="O13" s="67"/>
      <c r="P13" s="68"/>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66" t="s">
        <v>23</v>
      </c>
      <c r="M14" s="67"/>
      <c r="N14" s="67"/>
      <c r="O14" s="67"/>
      <c r="P14" s="68"/>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84" t="s">
        <v>23</v>
      </c>
      <c r="M15" s="67"/>
      <c r="N15" s="67"/>
      <c r="O15" s="67"/>
      <c r="P15" s="68"/>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66" t="s">
        <v>23</v>
      </c>
      <c r="M16" s="67"/>
      <c r="N16" s="67"/>
      <c r="O16" s="67"/>
      <c r="P16" s="68"/>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66" t="s">
        <v>23</v>
      </c>
      <c r="M17" s="66"/>
      <c r="N17" s="66"/>
      <c r="O17" s="66"/>
      <c r="P17" s="97"/>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94" t="s">
        <v>23</v>
      </c>
      <c r="M18" s="95"/>
      <c r="N18" s="95"/>
      <c r="O18" s="95"/>
      <c r="P18" s="96"/>
      <c r="Q18" s="16"/>
    </row>
    <row r="19" spans="1:17" s="5" customFormat="1" ht="16.5" thickBot="1" x14ac:dyDescent="0.3">
      <c r="A19" s="85" t="s">
        <v>24</v>
      </c>
      <c r="B19" s="86"/>
      <c r="C19" s="86"/>
      <c r="D19" s="86"/>
      <c r="E19" s="87"/>
      <c r="F19" s="21"/>
      <c r="G19" s="22">
        <f>SUM(G9:G18)</f>
        <v>22372125</v>
      </c>
      <c r="H19" s="23" t="s">
        <v>10</v>
      </c>
      <c r="I19" s="24">
        <f>SUM(I9:I18)</f>
        <v>1013</v>
      </c>
      <c r="J19" s="25"/>
      <c r="K19" s="91"/>
      <c r="L19" s="91"/>
      <c r="M19" s="91"/>
      <c r="N19" s="91"/>
      <c r="O19" s="91"/>
      <c r="P19" s="92"/>
    </row>
    <row r="20" spans="1:17" s="10" customFormat="1" ht="19.5" customHeight="1" thickBot="1" x14ac:dyDescent="0.3">
      <c r="A20" s="85" t="s">
        <v>25</v>
      </c>
      <c r="B20" s="86"/>
      <c r="C20" s="86"/>
      <c r="D20" s="86"/>
      <c r="E20" s="87"/>
      <c r="F20" s="21"/>
      <c r="G20" s="43">
        <v>0</v>
      </c>
      <c r="H20" s="26"/>
      <c r="I20" s="44"/>
      <c r="J20" s="26"/>
      <c r="K20" s="91"/>
      <c r="L20" s="91"/>
      <c r="M20" s="91"/>
      <c r="N20" s="91"/>
      <c r="O20" s="93"/>
      <c r="P20" s="92"/>
    </row>
    <row r="21" spans="1:17" s="10" customFormat="1" ht="19.5" customHeight="1" thickBot="1" x14ac:dyDescent="0.3">
      <c r="A21" s="85" t="s">
        <v>44</v>
      </c>
      <c r="B21" s="86"/>
      <c r="C21" s="86"/>
      <c r="D21" s="86"/>
      <c r="E21" s="87"/>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88" t="s">
        <v>26</v>
      </c>
      <c r="B23" s="88"/>
      <c r="C23" s="88"/>
      <c r="D23" s="88"/>
      <c r="E23" s="88"/>
      <c r="F23" s="88"/>
      <c r="G23" s="88"/>
      <c r="H23" s="88"/>
      <c r="I23" s="88"/>
      <c r="J23" s="88"/>
      <c r="K23" s="88"/>
      <c r="L23" s="88"/>
      <c r="M23" s="31"/>
      <c r="N23" s="31"/>
      <c r="O23" s="31"/>
      <c r="P23" s="31"/>
    </row>
    <row r="24" spans="1:17" ht="15.75" x14ac:dyDescent="0.25">
      <c r="A24" s="88" t="s">
        <v>27</v>
      </c>
      <c r="B24" s="88"/>
      <c r="C24" s="88"/>
      <c r="D24" s="88"/>
      <c r="E24" s="88"/>
      <c r="F24" s="88"/>
      <c r="G24" s="88"/>
      <c r="H24" s="88"/>
      <c r="I24" s="88"/>
      <c r="J24" s="88"/>
      <c r="K24" s="88"/>
      <c r="L24" s="88"/>
    </row>
  </sheetData>
  <mergeCells count="28">
    <mergeCell ref="A23:L23"/>
    <mergeCell ref="A24:L24"/>
    <mergeCell ref="L15:P15"/>
    <mergeCell ref="A19:E19"/>
    <mergeCell ref="K19:P19"/>
    <mergeCell ref="A20:E20"/>
    <mergeCell ref="K20:P20"/>
    <mergeCell ref="A21:E21"/>
    <mergeCell ref="L18:P18"/>
    <mergeCell ref="L16:P16"/>
    <mergeCell ref="L17:P17"/>
    <mergeCell ref="L10:P10"/>
    <mergeCell ref="L11:P11"/>
    <mergeCell ref="L12:P12"/>
    <mergeCell ref="L13:P13"/>
    <mergeCell ref="L14:P14"/>
    <mergeCell ref="L9:P9"/>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8_6_21</vt: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2021-3 Direct Loan NOFA Application Log (XLSX) (August 6, 2021)</dc:title>
  <dc:creator>TDHCA</dc:creator>
  <cp:keywords>2021-3 Direct Loan NOFA Application Log (XLSX) (August 6, 2021)</cp:keywords>
  <cp:lastModifiedBy>Jason Burr</cp:lastModifiedBy>
  <cp:lastPrinted>2021-07-22T14:44:15Z</cp:lastPrinted>
  <dcterms:created xsi:type="dcterms:W3CDTF">2021-07-21T17:56:17Z</dcterms:created>
  <dcterms:modified xsi:type="dcterms:W3CDTF">2021-08-06T18:25:13Z</dcterms:modified>
  <cp:category>2021 MFDL</cp:category>
</cp:coreProperties>
</file>