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15" windowWidth="14670" windowHeight="12120" tabRatio="564"/>
  </bookViews>
  <sheets>
    <sheet name="Log" sheetId="1" r:id="rId1"/>
    <sheet name="Tie Breakers" sheetId="4" r:id="rId2"/>
  </sheets>
  <definedNames>
    <definedName name="_xlnm.Print_Titles" localSheetId="0">Log!$12:$12</definedName>
  </definedNames>
  <calcPr calcId="125725" concurrentCalc="0"/>
</workbook>
</file>

<file path=xl/calcChain.xml><?xml version="1.0" encoding="utf-8"?>
<calcChain xmlns="http://schemas.openxmlformats.org/spreadsheetml/2006/main">
  <c r="I165" i="1"/>
  <c r="A101"/>
  <c r="C161"/>
  <c r="C162"/>
  <c r="Q149"/>
  <c r="Q141"/>
  <c r="Q122"/>
  <c r="Q95"/>
  <c r="Q64"/>
  <c r="Q31"/>
  <c r="A71"/>
  <c r="A51"/>
  <c r="A34"/>
  <c r="A147"/>
  <c r="A143"/>
  <c r="A136"/>
  <c r="E160"/>
  <c r="E4" i="4"/>
  <c r="E3"/>
  <c r="E2"/>
  <c r="A55" i="1"/>
  <c r="A47"/>
  <c r="Q158"/>
  <c r="A155"/>
  <c r="Q153"/>
  <c r="A151"/>
  <c r="Q145"/>
  <c r="Q134"/>
  <c r="A132"/>
  <c r="Q130"/>
  <c r="A128"/>
  <c r="Q126"/>
  <c r="A124"/>
  <c r="A118"/>
  <c r="Q116"/>
  <c r="A114"/>
  <c r="Q112"/>
  <c r="A110"/>
  <c r="Q108"/>
  <c r="A106"/>
  <c r="Q104"/>
  <c r="Q99"/>
  <c r="A97"/>
  <c r="A87"/>
  <c r="Q85"/>
  <c r="A83"/>
  <c r="Q81"/>
  <c r="A79"/>
  <c r="Q77"/>
  <c r="A75"/>
  <c r="Q73"/>
  <c r="Q69"/>
  <c r="A66"/>
  <c r="Q53"/>
  <c r="Q49"/>
  <c r="Q45"/>
  <c r="A43"/>
  <c r="Q41"/>
  <c r="A39"/>
  <c r="Q37"/>
  <c r="Q160"/>
  <c r="C163"/>
  <c r="I166"/>
</calcChain>
</file>

<file path=xl/sharedStrings.xml><?xml version="1.0" encoding="utf-8"?>
<sst xmlns="http://schemas.openxmlformats.org/spreadsheetml/2006/main" count="759" uniqueCount="333">
  <si>
    <t>Dallas</t>
  </si>
  <si>
    <t>Rural</t>
  </si>
  <si>
    <t>General</t>
  </si>
  <si>
    <t>Williamson</t>
  </si>
  <si>
    <t>Urban</t>
  </si>
  <si>
    <t>Austin</t>
  </si>
  <si>
    <t>San Antonio</t>
  </si>
  <si>
    <t>Bexar</t>
  </si>
  <si>
    <t>Mark Musemeche</t>
  </si>
  <si>
    <t>Houston</t>
  </si>
  <si>
    <t>Harris</t>
  </si>
  <si>
    <t>Tuscany Park at Arcola</t>
  </si>
  <si>
    <t>Arcola</t>
  </si>
  <si>
    <t>Fort Bend</t>
  </si>
  <si>
    <t>Brian McGeady</t>
  </si>
  <si>
    <t>Sara Reidy</t>
  </si>
  <si>
    <t>Cameron</t>
  </si>
  <si>
    <t>Doak Brown</t>
  </si>
  <si>
    <t>Hidalgo</t>
  </si>
  <si>
    <t>El Paso</t>
  </si>
  <si>
    <t>Hughes Springs</t>
  </si>
  <si>
    <t>Cass</t>
  </si>
  <si>
    <t>David Mark Koogler</t>
  </si>
  <si>
    <t>Waller</t>
  </si>
  <si>
    <t>Fort Worth</t>
  </si>
  <si>
    <t>Corpus Christi</t>
  </si>
  <si>
    <t>Nueces</t>
  </si>
  <si>
    <t>Travis</t>
  </si>
  <si>
    <t>San Angelo</t>
  </si>
  <si>
    <t>Tom Green</t>
  </si>
  <si>
    <t>Stuart Shaw</t>
  </si>
  <si>
    <t>Tarrant</t>
  </si>
  <si>
    <t>Doak D. Brown</t>
  </si>
  <si>
    <t>Leslie Holleman</t>
  </si>
  <si>
    <t>Donna Rickenbacker</t>
  </si>
  <si>
    <t>Washington</t>
  </si>
  <si>
    <t>Will Markel</t>
  </si>
  <si>
    <t>Bell</t>
  </si>
  <si>
    <t>New Braunfels</t>
  </si>
  <si>
    <t>Comal</t>
  </si>
  <si>
    <t>Lubbock</t>
  </si>
  <si>
    <t>Bowie</t>
  </si>
  <si>
    <t>Whitehouse</t>
  </si>
  <si>
    <t>Smith</t>
  </si>
  <si>
    <t>Tim Lang</t>
  </si>
  <si>
    <t>Thomas Huth</t>
  </si>
  <si>
    <t>Brazoria</t>
  </si>
  <si>
    <t>Grayson</t>
  </si>
  <si>
    <t>Lisa Stephens</t>
  </si>
  <si>
    <t>Manish Verma</t>
  </si>
  <si>
    <t>Henry Flores</t>
  </si>
  <si>
    <t>Dan Wilson</t>
  </si>
  <si>
    <t>Collin</t>
  </si>
  <si>
    <t>Total Units</t>
  </si>
  <si>
    <t>Texas Department of Housing and Community Affairs</t>
  </si>
  <si>
    <t>Application Number</t>
  </si>
  <si>
    <t>Region</t>
  </si>
  <si>
    <t>Rural/Urban</t>
  </si>
  <si>
    <t>Zip Code</t>
  </si>
  <si>
    <t>Address</t>
  </si>
  <si>
    <t>Development name</t>
  </si>
  <si>
    <t>City</t>
  </si>
  <si>
    <t>County</t>
  </si>
  <si>
    <t>LI Units</t>
  </si>
  <si>
    <t>Market Rate Units</t>
  </si>
  <si>
    <t>Non-Profit Set-Aside</t>
  </si>
  <si>
    <t>USDA Set-Aside</t>
  </si>
  <si>
    <t>At-Risk Set-Aside</t>
  </si>
  <si>
    <t>Census Tract</t>
  </si>
  <si>
    <t>Applicant contact name</t>
  </si>
  <si>
    <t>x</t>
  </si>
  <si>
    <t>Marlon Sullivan</t>
  </si>
  <si>
    <t>Linden</t>
  </si>
  <si>
    <t>Northside Manor Apartments</t>
  </si>
  <si>
    <t>Angleton</t>
  </si>
  <si>
    <t>Henderson</t>
  </si>
  <si>
    <t>Melissa Baughman</t>
  </si>
  <si>
    <t>McKinney Manor Apartments</t>
  </si>
  <si>
    <t>506 N. McKinney</t>
  </si>
  <si>
    <t>Sweeny</t>
  </si>
  <si>
    <t>Nan Boyles</t>
  </si>
  <si>
    <t>Gilbert M. Piette</t>
  </si>
  <si>
    <t>Georgetown</t>
  </si>
  <si>
    <t>Arthur J. Schuldt, Jr.</t>
  </si>
  <si>
    <t>Melissa Adami</t>
  </si>
  <si>
    <t>Kerrville</t>
  </si>
  <si>
    <t>Kerr</t>
  </si>
  <si>
    <t>Murray Calhoun</t>
  </si>
  <si>
    <t>Devin Baker</t>
  </si>
  <si>
    <t>The Cottages at Main</t>
  </si>
  <si>
    <t>417 East Main Street</t>
  </si>
  <si>
    <t>Bullard</t>
  </si>
  <si>
    <t>The Village at Main</t>
  </si>
  <si>
    <t>Emily Lindsey</t>
  </si>
  <si>
    <t>Justin Zimmerman</t>
  </si>
  <si>
    <t>Audrey Watson</t>
  </si>
  <si>
    <t>Cisco</t>
  </si>
  <si>
    <t>Eastland</t>
  </si>
  <si>
    <t>Mike Sugrue</t>
  </si>
  <si>
    <t>Palladium Anna</t>
  </si>
  <si>
    <t>Anna</t>
  </si>
  <si>
    <t>Jervon Harris</t>
  </si>
  <si>
    <t>Garland</t>
  </si>
  <si>
    <t>Mabank</t>
  </si>
  <si>
    <t>Reserve at Hagan</t>
  </si>
  <si>
    <t>606 Highway 110 S</t>
  </si>
  <si>
    <t>Four Corners</t>
  </si>
  <si>
    <t>Bradford McMurray</t>
  </si>
  <si>
    <t>Borgfeld Manor</t>
  </si>
  <si>
    <t>Cibolo</t>
  </si>
  <si>
    <t>Guadalupe</t>
  </si>
  <si>
    <t>Indian Lake Apartment Homes</t>
  </si>
  <si>
    <t>Indian Lake</t>
  </si>
  <si>
    <t>Edinburg</t>
  </si>
  <si>
    <t>Ike Monty</t>
  </si>
  <si>
    <t>Keystone Place</t>
  </si>
  <si>
    <t>1331 Pullman Dr</t>
  </si>
  <si>
    <t>NC</t>
  </si>
  <si>
    <r>
      <t xml:space="preserve">Target Population </t>
    </r>
    <r>
      <rPr>
        <sz val="10"/>
        <color indexed="8"/>
        <rFont val="Calibri"/>
        <family val="2"/>
      </rPr>
      <t>(Supp. Hsg. = Supportive Housing)</t>
    </r>
  </si>
  <si>
    <t>At-Risk/USDA Set-Aside</t>
  </si>
  <si>
    <t>Application #</t>
  </si>
  <si>
    <t>Sub-region</t>
  </si>
  <si>
    <r>
      <t xml:space="preserve">Points Requested under </t>
    </r>
    <r>
      <rPr>
        <sz val="11"/>
        <color indexed="8"/>
        <rFont val="Cambria"/>
        <family val="1"/>
      </rPr>
      <t>§11.9(c)(4) Opportunity Index</t>
    </r>
  </si>
  <si>
    <t>Distance to nearest HTC-assisted Development</t>
  </si>
  <si>
    <t>TDHCA # of nearest HTC-assisted Development</t>
  </si>
  <si>
    <t>Review completed and staff confirmed points requested under §11.9(c)(4) Opportunity Index</t>
  </si>
  <si>
    <t>Yes</t>
  </si>
  <si>
    <t>HTC request/
UW Amount</t>
  </si>
  <si>
    <t>A/R</t>
  </si>
  <si>
    <t xml:space="preserve">Construction Type
</t>
  </si>
  <si>
    <t>Spring Creek Apartments</t>
  </si>
  <si>
    <t>2016 Competitive 9% Housing Tax Credit Program</t>
  </si>
  <si>
    <t>EHA Liberty Village</t>
  </si>
  <si>
    <t>4500 Block of South Veterans Boulevard</t>
  </si>
  <si>
    <t>305 Highway 8 North</t>
  </si>
  <si>
    <t>1741/1745 E. Henderson Rd.</t>
  </si>
  <si>
    <t>Hyde Estates</t>
  </si>
  <si>
    <t>Near SEC of FM 3470 and Cunningham Rd.</t>
  </si>
  <si>
    <t>Killeen</t>
  </si>
  <si>
    <t>Lake Ridge Apartments</t>
  </si>
  <si>
    <t>401 North Third St.</t>
  </si>
  <si>
    <t>Kaufman</t>
  </si>
  <si>
    <t>Elderly Limitation</t>
  </si>
  <si>
    <t>Hughes Springs Seniors Apartments</t>
  </si>
  <si>
    <t>202 Keasler Street #33</t>
  </si>
  <si>
    <t>Elderly Preference</t>
  </si>
  <si>
    <t>Salazar Park</t>
  </si>
  <si>
    <t>S side of Montana Ave, E of N Yarbrough Dr</t>
  </si>
  <si>
    <t>Richard Seges</t>
  </si>
  <si>
    <t>417 East Main</t>
  </si>
  <si>
    <t>Gonzalez Apartments</t>
  </si>
  <si>
    <t>SWQ Montana Ave and Rich Beem Blvd</t>
  </si>
  <si>
    <t>Balcones Haus Apartments</t>
  </si>
  <si>
    <t xml:space="preserve">246 Loma Vista </t>
  </si>
  <si>
    <t>Tracey Fine</t>
  </si>
  <si>
    <t xml:space="preserve">Crosby Meadows Apartments </t>
  </si>
  <si>
    <t>304 Krenek</t>
  </si>
  <si>
    <t>Crosby</t>
  </si>
  <si>
    <t>SEA RAD Oaks</t>
  </si>
  <si>
    <t>11607 Sierra Nevada Ln. / 6119 Valiant Circle</t>
  </si>
  <si>
    <t>Robert Onion</t>
  </si>
  <si>
    <t>Timber Ridge Apartments</t>
  </si>
  <si>
    <t>427 Martin Street</t>
  </si>
  <si>
    <t>Chandler</t>
  </si>
  <si>
    <t>Parklane Villas</t>
  </si>
  <si>
    <t>NEC of Hosea Street and Riggs Street</t>
  </si>
  <si>
    <t>Brenham</t>
  </si>
  <si>
    <t>Marvalette Hunter</t>
  </si>
  <si>
    <t>Pleasanton Seniors Apartments</t>
  </si>
  <si>
    <t>1547 Jami Drive</t>
  </si>
  <si>
    <t>Pleasanton</t>
  </si>
  <si>
    <t>Atascosa</t>
  </si>
  <si>
    <t>Conrad Lofts</t>
  </si>
  <si>
    <t>191 W. 6th Street</t>
  </si>
  <si>
    <t>Plainview</t>
  </si>
  <si>
    <t>Hale</t>
  </si>
  <si>
    <t>ADR</t>
  </si>
  <si>
    <t>Daniel Sailler III</t>
  </si>
  <si>
    <t>SilverLeaf at Panhandle</t>
  </si>
  <si>
    <t>Proposed at the 500 block of Pecan St</t>
  </si>
  <si>
    <t>Panahandle</t>
  </si>
  <si>
    <t>Carson</t>
  </si>
  <si>
    <t>J. Michael Sugrue</t>
  </si>
  <si>
    <t>The Villas</t>
  </si>
  <si>
    <t>5804 98th St</t>
  </si>
  <si>
    <t>Paul Stell</t>
  </si>
  <si>
    <t>Laguna Hotel Lofts</t>
  </si>
  <si>
    <t>400 Conrad Hilton Boulevard &amp; 105 E 7th Street</t>
  </si>
  <si>
    <t>The Residence at Autumn Sage</t>
  </si>
  <si>
    <t>S side of Autumn Sage Dr, W of Rebecca Ln</t>
  </si>
  <si>
    <t>Abilene</t>
  </si>
  <si>
    <t>Taylor</t>
  </si>
  <si>
    <t>Bluff View Senior Village</t>
  </si>
  <si>
    <t>NW corner of US-175 Frontage Rd &amp; FM 741</t>
  </si>
  <si>
    <t>Crandall</t>
  </si>
  <si>
    <t>Teresa Bowyer</t>
  </si>
  <si>
    <t>Gala at Melissa</t>
  </si>
  <si>
    <t>N side of E Melissa Rd, appx 1/3 mile E of Sam Rayburn Hwy</t>
  </si>
  <si>
    <t>Melissa</t>
  </si>
  <si>
    <t>Avondale Farms Seniors</t>
  </si>
  <si>
    <t>SEC of US-287 and Avondale Haslet Road</t>
  </si>
  <si>
    <t>Brandon Bolin</t>
  </si>
  <si>
    <t>Harmon Senior Villas</t>
  </si>
  <si>
    <t>12801 Harmon Road (9.023 acres)</t>
  </si>
  <si>
    <t>David Yarden</t>
  </si>
  <si>
    <t>Provision at Melissa</t>
  </si>
  <si>
    <t>N side of E Melissa Rd, app 1/4 mile E of Sam Rayburn Hwy</t>
  </si>
  <si>
    <t>Palladium Garland</t>
  </si>
  <si>
    <t>SE quadrant of Interstate 30 and Northwest Drive</t>
  </si>
  <si>
    <t>Thomas E. Huth</t>
  </si>
  <si>
    <t>The Standard at Boswell Marketplace</t>
  </si>
  <si>
    <t>NW Corner of N. Old Decatur Road and Bailey Boswell Road</t>
  </si>
  <si>
    <t>Daniel Smith</t>
  </si>
  <si>
    <t>Parkdale Villas</t>
  </si>
  <si>
    <t>3909 W FM 120 &amp; N Parkdale Rd</t>
  </si>
  <si>
    <t>Denison</t>
  </si>
  <si>
    <t>NE quadrant of Highway 5 and 422</t>
  </si>
  <si>
    <t>Whitehouse Senior Village</t>
  </si>
  <si>
    <t>W-end Leamington Spa @ Ruby Ln</t>
  </si>
  <si>
    <t>Chaz Garrett</t>
  </si>
  <si>
    <t>Nash Senior Village</t>
  </si>
  <si>
    <t>S side New Boston Rd B/T Clark Ln &amp; Collins Rd</t>
  </si>
  <si>
    <t>Nash</t>
  </si>
  <si>
    <t>Mill Town Seniors</t>
  </si>
  <si>
    <t>S. 16th St. at W. Avenue P</t>
  </si>
  <si>
    <t>Silsbee</t>
  </si>
  <si>
    <t>Hardin</t>
  </si>
  <si>
    <t>Lumberton Senior Village</t>
  </si>
  <si>
    <t>NW Corner of Mitchell Rd and Smith League Rd</t>
  </si>
  <si>
    <t>Lumberton</t>
  </si>
  <si>
    <t>Hamilton Crossing</t>
  </si>
  <si>
    <t>31600-31700 block of Waller Tomball Rd</t>
  </si>
  <si>
    <t>Mariposa Apartment Homes at Clear Creek</t>
  </si>
  <si>
    <t>Appx SE quadrant of Hwy 528 and NASA Blvd</t>
  </si>
  <si>
    <t>Webster</t>
  </si>
  <si>
    <t>Huntington at Sienna Ranch</t>
  </si>
  <si>
    <t>6300 block Sienna Ranch Road</t>
  </si>
  <si>
    <t>Gala at Four Corners</t>
  </si>
  <si>
    <t>N Side of Old Richmond Rd, W of Sugarbridge Tr</t>
  </si>
  <si>
    <t>Provision at West Bellfort</t>
  </si>
  <si>
    <t>S side of W Bellfort Ave at Belknap Rd</t>
  </si>
  <si>
    <t>The Standard on the Creek</t>
  </si>
  <si>
    <t>SE Corner of Fall Creek Preserve Dr and Sam Houston Pkwy</t>
  </si>
  <si>
    <t>Post Oak Road</t>
  </si>
  <si>
    <t>Sarah Andre</t>
  </si>
  <si>
    <t>Chapman Crossings</t>
  </si>
  <si>
    <t>N. Side of Water Works Blvd., E. of N. Sam Houston Pkwy E.</t>
  </si>
  <si>
    <t>Houston ETJ</t>
  </si>
  <si>
    <t>Havens of Hutto</t>
  </si>
  <si>
    <t>SE Corner of County Rd 1660 and County Rd 137</t>
  </si>
  <si>
    <t>Hutto</t>
  </si>
  <si>
    <t>Kaia Pointe</t>
  </si>
  <si>
    <t>Appx 4900 block of Williams Dr, S of Casa Loma Cir</t>
  </si>
  <si>
    <t>Live Oak Apartments</t>
  </si>
  <si>
    <t>4121 Williams Dr</t>
  </si>
  <si>
    <t>Craig Lintner</t>
  </si>
  <si>
    <t>Rachael Commons</t>
  </si>
  <si>
    <t>435 Little Avenue McGregor, Texas  76657</t>
  </si>
  <si>
    <t>McGregor</t>
  </si>
  <si>
    <t>McLennan</t>
  </si>
  <si>
    <t>The Reserve at Dry Creek</t>
  </si>
  <si>
    <t>Approx. 900 Block of North Old Temple Road</t>
  </si>
  <si>
    <t>Hewitt</t>
  </si>
  <si>
    <t>Janine Sisak</t>
  </si>
  <si>
    <t>Saralita Senior Village</t>
  </si>
  <si>
    <t>1335 Medina Highway East</t>
  </si>
  <si>
    <t>NW of W. Borgfeld Road and Dobie Road</t>
  </si>
  <si>
    <t>Easterling Culebra Apartments</t>
  </si>
  <si>
    <t>9936 Culebra Road</t>
  </si>
  <si>
    <t>Laurel Glen</t>
  </si>
  <si>
    <t>11043 N. Loop 1604</t>
  </si>
  <si>
    <t>Bishop Courts</t>
  </si>
  <si>
    <t xml:space="preserve">978 Hwy 77 </t>
  </si>
  <si>
    <t>Bishop</t>
  </si>
  <si>
    <t>Stewart Rutledge</t>
  </si>
  <si>
    <t>Calallen Apartments</t>
  </si>
  <si>
    <t>14800 Northwest Blvd.</t>
  </si>
  <si>
    <t>NW Corner of Henderson Rd and Old Alice Rd</t>
  </si>
  <si>
    <t>BAH Taylor Senior Village</t>
  </si>
  <si>
    <t>1617 N. Taylor Rd.</t>
  </si>
  <si>
    <t>Mission</t>
  </si>
  <si>
    <t xml:space="preserve">Sierra Vista </t>
  </si>
  <si>
    <t>NW quadrant of Owassa Rd. and N. Veterans Blvd.</t>
  </si>
  <si>
    <t>Lopezville CDP</t>
  </si>
  <si>
    <t>Starlight</t>
  </si>
  <si>
    <t xml:space="preserve">SWQ of Alberta and Raul Longoria </t>
  </si>
  <si>
    <t>Murillo</t>
  </si>
  <si>
    <t>Villa Verde Estates</t>
  </si>
  <si>
    <t>Near NEC of W Mile 5 N Rd. and S. Border Ave.</t>
  </si>
  <si>
    <t>Weslaco ETJ</t>
  </si>
  <si>
    <t>Silverleaf at Mason</t>
  </si>
  <si>
    <t>S of Austin Street and E of Ranck Avenue</t>
  </si>
  <si>
    <t>Mason</t>
  </si>
  <si>
    <t>Kirby Park Villas</t>
  </si>
  <si>
    <t xml:space="preserve">SW Corner of 29th and Martin Luther King Blvd. </t>
  </si>
  <si>
    <t>South Homestead Palms</t>
  </si>
  <si>
    <t>6 Homestead Meadows SO#2 RPL A Lot 5</t>
  </si>
  <si>
    <t>R.L. Bowling, IV</t>
  </si>
  <si>
    <t>River Palms</t>
  </si>
  <si>
    <t>14001 Pebble Hills Blvd.</t>
  </si>
  <si>
    <t>Total Estimated 2016 Credit Ceiling</t>
  </si>
  <si>
    <t>~1.33 miles</t>
  </si>
  <si>
    <t>~.79 miles</t>
  </si>
  <si>
    <t>~.53 miles</t>
  </si>
  <si>
    <t>Census Tract Poverty %</t>
  </si>
  <si>
    <t>Schools Score</t>
  </si>
  <si>
    <t>01048</t>
  </si>
  <si>
    <t>Section 811 Participant</t>
  </si>
  <si>
    <t>HOME/TCAP Participant</t>
  </si>
  <si>
    <t>Elderly Max:  $4,797,314</t>
  </si>
  <si>
    <t>Elderly Max:  $4,246,921</t>
  </si>
  <si>
    <t>Elderly Max:  $1,243,672</t>
  </si>
  <si>
    <t>Elderly Max:  $1,941,755</t>
  </si>
  <si>
    <t>Award List</t>
  </si>
  <si>
    <t>Awarded</t>
  </si>
  <si>
    <t>Award Status</t>
  </si>
  <si>
    <t>16114 The Veranda Townhomes</t>
  </si>
  <si>
    <t>16185 Merritt Heritage</t>
  </si>
  <si>
    <t>16210 Merritt Monument</t>
  </si>
  <si>
    <t>2016 credits carried forward</t>
  </si>
  <si>
    <t>The Application log is organized by region and subregion. Applicants selecting the At-Risk/USDA Set-Asides are listed first and are organized by score rather than by region. The log reflects actions taken since the last posting.  Detailed instructions regarding how to interpret the information presented here is included in previously posted logs on the Department's website.</t>
  </si>
  <si>
    <t>Final Score</t>
  </si>
  <si>
    <t>*The following applications awarded in 2016 returned credits in 2018  under force majeure:</t>
  </si>
  <si>
    <t>Amount Awarded</t>
  </si>
  <si>
    <t>Remaining Tax Credits*</t>
  </si>
  <si>
    <t>Number of Applications Awarded</t>
  </si>
  <si>
    <t>Amount Available to Allocate</t>
  </si>
  <si>
    <t>At-Risk Available to Allocate</t>
  </si>
  <si>
    <t>Total Awarded</t>
  </si>
  <si>
    <t>Sienna Plantation</t>
  </si>
  <si>
    <t>Version date: January 29, 2019</t>
  </si>
  <si>
    <t>Total credits from 2016 ceiling</t>
  </si>
  <si>
    <r>
      <t xml:space="preserve">For more information regarding force majeure returns, refer to 10 TAC </t>
    </r>
    <r>
      <rPr>
        <sz val="9"/>
        <color theme="1"/>
        <rFont val="Calibri"/>
        <family val="2"/>
      </rPr>
      <t>§11.6(5).</t>
    </r>
  </si>
</sst>
</file>

<file path=xl/styles.xml><?xml version="1.0" encoding="utf-8"?>
<styleSheet xmlns="http://schemas.openxmlformats.org/spreadsheetml/2006/main">
  <numFmts count="5">
    <numFmt numFmtId="5" formatCode="&quot;$&quot;#,##0_);\(&quot;$&quot;#,##0\)"/>
    <numFmt numFmtId="44" formatCode="_(&quot;$&quot;* #,##0.00_);_(&quot;$&quot;* \(#,##0.00\);_(&quot;$&quot;* &quot;-&quot;??_);_(@_)"/>
    <numFmt numFmtId="43" formatCode="_(* #,##0.00_);_(* \(#,##0.00\);_(* &quot;-&quot;??_);_(@_)"/>
    <numFmt numFmtId="164" formatCode="_(&quot;$&quot;* #,##0_);_(&quot;$&quot;* \(#,##0\);_(&quot;$&quot;* &quot;-&quot;??_);_(@_)"/>
    <numFmt numFmtId="165" formatCode="&quot;$&quot;#,##0"/>
  </numFmts>
  <fonts count="28">
    <font>
      <sz val="11"/>
      <color theme="1"/>
      <name val="Calibri"/>
      <family val="2"/>
      <scheme val="minor"/>
    </font>
    <font>
      <sz val="11"/>
      <color indexed="8"/>
      <name val="Calibri"/>
      <family val="2"/>
    </font>
    <font>
      <sz val="11"/>
      <color indexed="8"/>
      <name val="Calibri"/>
      <family val="2"/>
    </font>
    <font>
      <sz val="10"/>
      <name val="Arial"/>
      <family val="2"/>
    </font>
    <font>
      <sz val="10"/>
      <color indexed="8"/>
      <name val="Calibri"/>
      <family val="2"/>
    </font>
    <font>
      <sz val="10"/>
      <color indexed="8"/>
      <name val="Arial"/>
      <family val="2"/>
    </font>
    <font>
      <b/>
      <sz val="10"/>
      <color indexed="8"/>
      <name val="Calibri"/>
      <family val="2"/>
    </font>
    <font>
      <sz val="10"/>
      <name val="Arial"/>
      <family val="2"/>
    </font>
    <font>
      <sz val="11"/>
      <color indexed="8"/>
      <name val="Cambria"/>
      <family val="1"/>
    </font>
    <font>
      <sz val="11"/>
      <color theme="1"/>
      <name val="Calibri"/>
      <family val="2"/>
      <scheme val="minor"/>
    </font>
    <font>
      <b/>
      <sz val="11"/>
      <color theme="1"/>
      <name val="Calibri"/>
      <family val="2"/>
      <scheme val="minor"/>
    </font>
    <font>
      <sz val="14"/>
      <color theme="1"/>
      <name val="Calibri"/>
      <family val="2"/>
      <scheme val="minor"/>
    </font>
    <font>
      <sz val="9"/>
      <color theme="1"/>
      <name val="Calibri"/>
      <family val="2"/>
      <scheme val="minor"/>
    </font>
    <font>
      <b/>
      <sz val="16"/>
      <color theme="1"/>
      <name val="Cambria"/>
      <family val="1"/>
      <scheme val="major"/>
    </font>
    <font>
      <b/>
      <sz val="9"/>
      <color theme="1"/>
      <name val="Calibri"/>
      <family val="2"/>
      <scheme val="minor"/>
    </font>
    <font>
      <sz val="11"/>
      <color theme="1"/>
      <name val="Cambria"/>
      <family val="1"/>
      <scheme val="major"/>
    </font>
    <font>
      <sz val="8"/>
      <color theme="1"/>
      <name val="Calibri"/>
      <family val="2"/>
      <scheme val="minor"/>
    </font>
    <font>
      <b/>
      <sz val="9"/>
      <color rgb="FF363636"/>
      <name val="Calibri"/>
      <family val="2"/>
      <scheme val="minor"/>
    </font>
    <font>
      <sz val="10"/>
      <color theme="1"/>
      <name val="Calibri"/>
      <family val="2"/>
      <scheme val="minor"/>
    </font>
    <font>
      <sz val="9"/>
      <color theme="1"/>
      <name val="Calibri"/>
      <family val="2"/>
    </font>
    <font>
      <sz val="10"/>
      <color rgb="FF000000"/>
      <name val="Calibri"/>
      <family val="2"/>
    </font>
    <font>
      <b/>
      <sz val="10"/>
      <color indexed="8"/>
      <name val="Calibri"/>
      <family val="2"/>
      <scheme val="minor"/>
    </font>
    <font>
      <sz val="10"/>
      <color indexed="8"/>
      <name val="Calibri"/>
      <family val="2"/>
      <scheme val="minor"/>
    </font>
    <font>
      <sz val="10"/>
      <color rgb="FF000000"/>
      <name val="Calibri"/>
      <family val="2"/>
      <scheme val="minor"/>
    </font>
    <font>
      <sz val="10"/>
      <name val="Calibri"/>
      <family val="2"/>
      <scheme val="minor"/>
    </font>
    <font>
      <b/>
      <sz val="10"/>
      <color rgb="FF000000"/>
      <name val="Calibri"/>
      <family val="2"/>
      <scheme val="minor"/>
    </font>
    <font>
      <b/>
      <sz val="10"/>
      <color theme="1"/>
      <name val="Calibri"/>
      <family val="2"/>
      <scheme val="minor"/>
    </font>
    <font>
      <b/>
      <sz val="14"/>
      <color theme="1"/>
      <name val="Calibri"/>
      <family val="2"/>
      <scheme val="minor"/>
    </font>
  </fonts>
  <fills count="5">
    <fill>
      <patternFill patternType="none"/>
    </fill>
    <fill>
      <patternFill patternType="gray125"/>
    </fill>
    <fill>
      <patternFill patternType="solid">
        <fgColor theme="4" tint="0.59999389629810485"/>
        <bgColor indexed="64"/>
      </patternFill>
    </fill>
    <fill>
      <patternFill patternType="solid">
        <fgColor theme="0" tint="-0.14999847407452621"/>
        <bgColor indexed="0"/>
      </patternFill>
    </fill>
    <fill>
      <patternFill patternType="solid">
        <fgColor theme="0" tint="-0.14999847407452621"/>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bottom style="medium">
        <color indexed="64"/>
      </bottom>
      <diagonal/>
    </border>
  </borders>
  <cellStyleXfs count="24">
    <xf numFmtId="0" fontId="0" fillId="0" borderId="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9"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0" fontId="3" fillId="0" borderId="0"/>
    <xf numFmtId="0" fontId="3" fillId="0" borderId="0"/>
    <xf numFmtId="0" fontId="3" fillId="0" borderId="0"/>
    <xf numFmtId="0" fontId="3" fillId="0" borderId="0"/>
    <xf numFmtId="0" fontId="7" fillId="0" borderId="0"/>
    <xf numFmtId="0" fontId="5" fillId="0" borderId="0"/>
    <xf numFmtId="9" fontId="3"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cellStyleXfs>
  <cellXfs count="134">
    <xf numFmtId="0" fontId="0" fillId="0" borderId="0" xfId="0"/>
    <xf numFmtId="0" fontId="11" fillId="0" borderId="0" xfId="0" applyFont="1" applyBorder="1" applyAlignment="1">
      <alignment horizontal="left" vertical="top"/>
    </xf>
    <xf numFmtId="0" fontId="0" fillId="0" borderId="0" xfId="0" applyAlignment="1">
      <alignment horizontal="center" vertical="top"/>
    </xf>
    <xf numFmtId="0" fontId="0" fillId="0" borderId="0" xfId="0"/>
    <xf numFmtId="0" fontId="12" fillId="0" borderId="0" xfId="0" applyFont="1" applyFill="1" applyBorder="1" applyAlignment="1">
      <alignment horizontal="left"/>
    </xf>
    <xf numFmtId="0" fontId="12" fillId="0" borderId="0" xfId="0" applyFont="1" applyBorder="1" applyAlignment="1">
      <alignment horizontal="left"/>
    </xf>
    <xf numFmtId="0" fontId="12" fillId="0" borderId="0" xfId="0" applyFont="1" applyFill="1" applyBorder="1" applyAlignment="1">
      <alignment horizontal="center" vertical="center"/>
    </xf>
    <xf numFmtId="0" fontId="12" fillId="0" borderId="0" xfId="0" applyFont="1" applyBorder="1" applyAlignment="1">
      <alignment horizontal="center" vertical="center"/>
    </xf>
    <xf numFmtId="0" fontId="0" fillId="0" borderId="0" xfId="0" applyFill="1" applyAlignment="1">
      <alignment horizontal="center" vertical="center"/>
    </xf>
    <xf numFmtId="0" fontId="0" fillId="0" borderId="0" xfId="0" applyFill="1"/>
    <xf numFmtId="0" fontId="12" fillId="0" borderId="0" xfId="0" applyFont="1" applyFill="1" applyBorder="1" applyAlignment="1">
      <alignment horizontal="left" vertical="top"/>
    </xf>
    <xf numFmtId="0" fontId="13" fillId="0" borderId="0" xfId="0" applyFont="1" applyBorder="1" applyAlignment="1">
      <alignment horizontal="left" vertical="top"/>
    </xf>
    <xf numFmtId="0" fontId="0" fillId="0" borderId="0" xfId="0" applyBorder="1" applyAlignment="1">
      <alignment vertical="top"/>
    </xf>
    <xf numFmtId="0" fontId="0" fillId="0" borderId="0" xfId="0" applyAlignment="1">
      <alignment horizontal="left" vertical="top"/>
    </xf>
    <xf numFmtId="0" fontId="14" fillId="0" borderId="0" xfId="0" applyFont="1" applyFill="1" applyBorder="1" applyAlignment="1">
      <alignment horizontal="left" vertical="top"/>
    </xf>
    <xf numFmtId="0" fontId="0" fillId="0" borderId="0" xfId="0" applyBorder="1" applyAlignment="1">
      <alignment horizontal="left" vertical="top"/>
    </xf>
    <xf numFmtId="0" fontId="15" fillId="2" borderId="1" xfId="0" applyFont="1" applyFill="1" applyBorder="1" applyAlignment="1">
      <alignment horizontal="center" vertical="center" wrapText="1"/>
    </xf>
    <xf numFmtId="49" fontId="15" fillId="2" borderId="1" xfId="0" applyNumberFormat="1" applyFont="1" applyFill="1" applyBorder="1" applyAlignment="1">
      <alignment horizontal="center" vertical="center" wrapText="1"/>
    </xf>
    <xf numFmtId="0" fontId="0" fillId="0" borderId="0" xfId="0" applyFill="1"/>
    <xf numFmtId="0" fontId="6" fillId="3" borderId="1" xfId="18" applyFont="1" applyFill="1" applyBorder="1" applyAlignment="1">
      <alignment horizontal="center" textRotation="90" wrapText="1"/>
    </xf>
    <xf numFmtId="0" fontId="6" fillId="3" borderId="1" xfId="18" applyFont="1" applyFill="1" applyBorder="1" applyAlignment="1">
      <alignment horizontal="center" textRotation="90"/>
    </xf>
    <xf numFmtId="0" fontId="0" fillId="0" borderId="0" xfId="0" applyAlignment="1">
      <alignment vertical="top"/>
    </xf>
    <xf numFmtId="0" fontId="14" fillId="4" borderId="1" xfId="0" applyFont="1" applyFill="1" applyBorder="1" applyAlignment="1">
      <alignment wrapText="1"/>
    </xf>
    <xf numFmtId="0" fontId="0" fillId="0" borderId="0" xfId="0" applyFill="1" applyBorder="1" applyAlignment="1"/>
    <xf numFmtId="0" fontId="0" fillId="0" borderId="0" xfId="0" applyFont="1" applyFill="1" applyBorder="1"/>
    <xf numFmtId="0" fontId="0" fillId="0" borderId="0" xfId="0" applyFont="1" applyFill="1" applyBorder="1" applyAlignment="1">
      <alignment horizontal="center"/>
    </xf>
    <xf numFmtId="0" fontId="0" fillId="0" borderId="0" xfId="0" applyFont="1" applyFill="1" applyAlignment="1"/>
    <xf numFmtId="0" fontId="0" fillId="0" borderId="0" xfId="0" applyFont="1" applyFill="1" applyBorder="1" applyAlignment="1"/>
    <xf numFmtId="0" fontId="10" fillId="0" borderId="0" xfId="0" applyFont="1" applyFill="1" applyBorder="1" applyAlignment="1">
      <alignment horizontal="right"/>
    </xf>
    <xf numFmtId="0" fontId="0" fillId="0" borderId="0" xfId="0" applyFill="1" applyAlignment="1"/>
    <xf numFmtId="0" fontId="0" fillId="0" borderId="1" xfId="0" applyFont="1" applyFill="1" applyBorder="1" applyAlignment="1"/>
    <xf numFmtId="0" fontId="0" fillId="0" borderId="1" xfId="0" applyFont="1" applyFill="1" applyBorder="1" applyAlignment="1">
      <alignment horizontal="center"/>
    </xf>
    <xf numFmtId="2" fontId="0" fillId="0" borderId="1" xfId="0" applyNumberFormat="1" applyFont="1" applyFill="1" applyBorder="1" applyAlignment="1">
      <alignment horizontal="center"/>
    </xf>
    <xf numFmtId="49" fontId="0" fillId="0" borderId="1" xfId="0" applyNumberFormat="1" applyFill="1" applyBorder="1" applyAlignment="1">
      <alignment horizontal="center"/>
    </xf>
    <xf numFmtId="0" fontId="0" fillId="0" borderId="1" xfId="0" applyFill="1" applyBorder="1" applyAlignment="1">
      <alignment horizontal="center"/>
    </xf>
    <xf numFmtId="0" fontId="0" fillId="0" borderId="1" xfId="0" applyFont="1" applyFill="1" applyBorder="1"/>
    <xf numFmtId="0" fontId="10" fillId="0" borderId="0" xfId="0" applyFont="1" applyFill="1" applyBorder="1" applyAlignment="1">
      <alignment horizontal="center"/>
    </xf>
    <xf numFmtId="164" fontId="14" fillId="0" borderId="0" xfId="0" applyNumberFormat="1" applyFont="1" applyAlignment="1">
      <alignment horizontal="center" vertical="top"/>
    </xf>
    <xf numFmtId="0" fontId="14" fillId="0" borderId="0" xfId="0" applyFont="1" applyFill="1" applyBorder="1" applyAlignment="1">
      <alignment horizontal="center" vertical="top"/>
    </xf>
    <xf numFmtId="0" fontId="16" fillId="0" borderId="0" xfId="0" applyFont="1" applyBorder="1" applyAlignment="1">
      <alignment vertical="top"/>
    </xf>
    <xf numFmtId="0" fontId="14" fillId="4" borderId="1" xfId="0" applyFont="1" applyFill="1" applyBorder="1" applyAlignment="1">
      <alignment horizontal="center" textRotation="90"/>
    </xf>
    <xf numFmtId="0" fontId="14" fillId="4" borderId="1" xfId="0" applyFont="1" applyFill="1" applyBorder="1" applyAlignment="1"/>
    <xf numFmtId="0" fontId="14" fillId="4" borderId="1" xfId="0" applyFont="1" applyFill="1" applyBorder="1" applyAlignment="1">
      <alignment horizontal="center"/>
    </xf>
    <xf numFmtId="0" fontId="14" fillId="4" borderId="1" xfId="0" applyFont="1" applyFill="1" applyBorder="1" applyAlignment="1">
      <alignment textRotation="90"/>
    </xf>
    <xf numFmtId="0" fontId="14" fillId="0" borderId="0" xfId="0" applyFont="1" applyFill="1" applyBorder="1" applyAlignment="1">
      <alignment vertical="top"/>
    </xf>
    <xf numFmtId="0" fontId="14" fillId="0" borderId="0" xfId="0" applyFont="1" applyFill="1" applyBorder="1" applyAlignment="1">
      <alignment vertical="top" textRotation="90"/>
    </xf>
    <xf numFmtId="0" fontId="14" fillId="0" borderId="0" xfId="0" applyFont="1" applyFill="1" applyBorder="1" applyAlignment="1">
      <alignment horizontal="center" vertical="top" textRotation="90"/>
    </xf>
    <xf numFmtId="0" fontId="6" fillId="0" borderId="0" xfId="18" applyFont="1" applyFill="1" applyBorder="1" applyAlignment="1">
      <alignment horizontal="center" vertical="top" textRotation="90"/>
    </xf>
    <xf numFmtId="0" fontId="0" fillId="0" borderId="0" xfId="0" applyFill="1" applyAlignment="1">
      <alignment vertical="top"/>
    </xf>
    <xf numFmtId="165" fontId="10" fillId="0" borderId="0" xfId="0" applyNumberFormat="1" applyFont="1" applyFill="1" applyBorder="1" applyAlignment="1">
      <alignment horizontal="center"/>
    </xf>
    <xf numFmtId="0" fontId="4" fillId="0" borderId="0" xfId="0" applyFont="1" applyAlignment="1">
      <alignment vertical="top"/>
    </xf>
    <xf numFmtId="0" fontId="18" fillId="0" borderId="0" xfId="0" applyFont="1" applyAlignment="1">
      <alignment vertical="top"/>
    </xf>
    <xf numFmtId="0" fontId="18" fillId="0" borderId="0" xfId="0" applyFont="1" applyFill="1" applyBorder="1" applyAlignment="1">
      <alignment wrapText="1"/>
    </xf>
    <xf numFmtId="0" fontId="18" fillId="0" borderId="2" xfId="0" applyFont="1" applyFill="1" applyBorder="1" applyAlignment="1">
      <alignment wrapText="1"/>
    </xf>
    <xf numFmtId="44" fontId="9" fillId="0" borderId="0" xfId="6" applyFont="1" applyAlignment="1">
      <alignment vertical="top"/>
    </xf>
    <xf numFmtId="0" fontId="12" fillId="0" borderId="0" xfId="0" applyFont="1" applyBorder="1" applyAlignment="1">
      <alignment horizontal="left" vertical="top"/>
    </xf>
    <xf numFmtId="0" fontId="12" fillId="0" borderId="0" xfId="0" applyFont="1" applyAlignment="1">
      <alignment horizontal="center" vertical="top"/>
    </xf>
    <xf numFmtId="0" fontId="12" fillId="0" borderId="0" xfId="0" applyFont="1" applyAlignment="1">
      <alignment vertical="top"/>
    </xf>
    <xf numFmtId="0" fontId="18" fillId="0" borderId="0" xfId="0" applyFont="1" applyFill="1" applyBorder="1" applyAlignment="1"/>
    <xf numFmtId="0" fontId="18" fillId="0" borderId="0" xfId="0" applyFont="1" applyFill="1" applyAlignment="1"/>
    <xf numFmtId="0" fontId="18" fillId="0" borderId="0" xfId="0" applyFont="1" applyFill="1" applyAlignment="1">
      <alignment horizontal="center"/>
    </xf>
    <xf numFmtId="165" fontId="18" fillId="0" borderId="0" xfId="0" applyNumberFormat="1" applyFont="1" applyFill="1" applyAlignment="1"/>
    <xf numFmtId="49" fontId="18" fillId="0" borderId="0" xfId="0" applyNumberFormat="1" applyFont="1" applyFill="1" applyAlignment="1">
      <alignment horizontal="center"/>
    </xf>
    <xf numFmtId="0" fontId="18" fillId="0" borderId="0" xfId="0" applyFont="1" applyFill="1" applyBorder="1" applyAlignment="1">
      <alignment horizontal="center"/>
    </xf>
    <xf numFmtId="165" fontId="18" fillId="0" borderId="0" xfId="0" applyNumberFormat="1" applyFont="1" applyFill="1" applyBorder="1" applyAlignment="1"/>
    <xf numFmtId="49" fontId="18" fillId="0" borderId="0" xfId="0" applyNumberFormat="1" applyFont="1" applyFill="1" applyBorder="1" applyAlignment="1">
      <alignment horizontal="center"/>
    </xf>
    <xf numFmtId="3" fontId="18" fillId="0" borderId="0" xfId="0" applyNumberFormat="1" applyFont="1" applyFill="1" applyAlignment="1">
      <alignment horizontal="center"/>
    </xf>
    <xf numFmtId="0" fontId="21" fillId="0" borderId="0" xfId="18" applyFont="1" applyFill="1" applyBorder="1" applyAlignment="1">
      <alignment horizontal="left" vertical="top"/>
    </xf>
    <xf numFmtId="0" fontId="22" fillId="0" borderId="0" xfId="18" applyFont="1" applyFill="1" applyBorder="1" applyAlignment="1">
      <alignment vertical="top"/>
    </xf>
    <xf numFmtId="5" fontId="21" fillId="0" borderId="0" xfId="6" applyNumberFormat="1" applyFont="1" applyFill="1" applyBorder="1" applyAlignment="1">
      <alignment horizontal="left" vertical="top"/>
    </xf>
    <xf numFmtId="0" fontId="23" fillId="0" borderId="0" xfId="0" applyFont="1" applyFill="1" applyAlignment="1"/>
    <xf numFmtId="0" fontId="23" fillId="0" borderId="0" xfId="0" applyFont="1" applyFill="1" applyAlignment="1">
      <alignment horizontal="center"/>
    </xf>
    <xf numFmtId="0" fontId="24" fillId="0" borderId="0" xfId="0" applyFont="1" applyFill="1" applyAlignment="1">
      <alignment horizontal="center"/>
    </xf>
    <xf numFmtId="0" fontId="21" fillId="0" borderId="0" xfId="18" applyFont="1" applyFill="1" applyBorder="1" applyAlignment="1">
      <alignment horizontal="right" vertical="top"/>
    </xf>
    <xf numFmtId="165" fontId="25" fillId="0" borderId="0" xfId="0" applyNumberFormat="1" applyFont="1" applyFill="1" applyAlignment="1"/>
    <xf numFmtId="0" fontId="20" fillId="0" borderId="0" xfId="0" applyFont="1" applyFill="1" applyAlignment="1">
      <alignment horizontal="center"/>
    </xf>
    <xf numFmtId="0" fontId="26" fillId="0" borderId="0" xfId="0" applyFont="1" applyFill="1" applyBorder="1" applyAlignment="1">
      <alignment horizontal="center"/>
    </xf>
    <xf numFmtId="0" fontId="20" fillId="0" borderId="0" xfId="0" applyFont="1" applyFill="1" applyAlignment="1"/>
    <xf numFmtId="0" fontId="22" fillId="0" borderId="0" xfId="18" applyFont="1" applyFill="1" applyBorder="1" applyAlignment="1">
      <alignment horizontal="left" vertical="top"/>
    </xf>
    <xf numFmtId="0" fontId="21" fillId="0" borderId="0" xfId="18" applyFont="1" applyFill="1" applyBorder="1" applyAlignment="1">
      <alignment vertical="top"/>
    </xf>
    <xf numFmtId="165" fontId="23" fillId="0" borderId="0" xfId="0" applyNumberFormat="1" applyFont="1" applyFill="1" applyAlignment="1">
      <alignment horizontal="center"/>
    </xf>
    <xf numFmtId="0" fontId="26" fillId="0" borderId="0" xfId="0" applyFont="1" applyFill="1" applyAlignment="1"/>
    <xf numFmtId="0" fontId="18" fillId="0" borderId="0" xfId="0" applyFont="1" applyFill="1" applyBorder="1" applyAlignment="1">
      <alignment horizontal="left"/>
    </xf>
    <xf numFmtId="164" fontId="18" fillId="0" borderId="0" xfId="6" applyNumberFormat="1" applyFont="1" applyFill="1" applyAlignment="1"/>
    <xf numFmtId="164" fontId="18" fillId="0" borderId="0" xfId="6" applyNumberFormat="1" applyFont="1" applyFill="1" applyAlignment="1">
      <alignment horizontal="center"/>
    </xf>
    <xf numFmtId="0" fontId="26" fillId="0" borderId="0" xfId="0" applyFont="1" applyFill="1" applyBorder="1" applyAlignment="1">
      <alignment horizontal="left" vertical="center"/>
    </xf>
    <xf numFmtId="0" fontId="26" fillId="0" borderId="0" xfId="0" applyFont="1" applyFill="1" applyBorder="1" applyAlignment="1"/>
    <xf numFmtId="0" fontId="26" fillId="0" borderId="0" xfId="0" applyFont="1" applyFill="1" applyAlignment="1">
      <alignment horizontal="center"/>
    </xf>
    <xf numFmtId="164" fontId="26" fillId="0" borderId="0" xfId="6" applyNumberFormat="1" applyFont="1" applyFill="1" applyAlignment="1"/>
    <xf numFmtId="164" fontId="26" fillId="0" borderId="0" xfId="6" applyNumberFormat="1" applyFont="1" applyFill="1" applyAlignment="1">
      <alignment horizontal="center"/>
    </xf>
    <xf numFmtId="3" fontId="18" fillId="0" borderId="0" xfId="0" applyNumberFormat="1" applyFont="1" applyFill="1" applyBorder="1" applyAlignment="1">
      <alignment horizontal="center"/>
    </xf>
    <xf numFmtId="0" fontId="25" fillId="0" borderId="0" xfId="0" applyNumberFormat="1" applyFont="1" applyFill="1" applyAlignment="1">
      <alignment horizontal="center"/>
    </xf>
    <xf numFmtId="0" fontId="25" fillId="0" borderId="0" xfId="0" applyFont="1" applyFill="1" applyAlignment="1"/>
    <xf numFmtId="49" fontId="18" fillId="0" borderId="0" xfId="0" applyNumberFormat="1" applyFont="1" applyFill="1" applyBorder="1" applyAlignment="1"/>
    <xf numFmtId="165" fontId="21" fillId="0" borderId="0" xfId="18" applyNumberFormat="1" applyFont="1" applyFill="1" applyBorder="1" applyAlignment="1">
      <alignment horizontal="left" vertical="top"/>
    </xf>
    <xf numFmtId="0" fontId="23" fillId="0" borderId="0" xfId="0" applyFont="1" applyFill="1" applyBorder="1" applyAlignment="1"/>
    <xf numFmtId="0" fontId="23" fillId="0" borderId="0" xfId="0" applyFont="1" applyFill="1" applyBorder="1" applyAlignment="1">
      <alignment horizontal="center"/>
    </xf>
    <xf numFmtId="0" fontId="25" fillId="0" borderId="0" xfId="0" applyFont="1" applyFill="1" applyBorder="1" applyAlignment="1"/>
    <xf numFmtId="165" fontId="25" fillId="0" borderId="0" xfId="0" applyNumberFormat="1" applyFont="1" applyFill="1" applyBorder="1" applyAlignment="1"/>
    <xf numFmtId="0" fontId="20" fillId="0" borderId="0" xfId="0" applyFont="1" applyFill="1" applyBorder="1" applyAlignment="1"/>
    <xf numFmtId="0" fontId="26" fillId="0" borderId="0" xfId="0" applyFont="1" applyFill="1" applyBorder="1" applyAlignment="1">
      <alignment horizontal="right"/>
    </xf>
    <xf numFmtId="164" fontId="26" fillId="0" borderId="0" xfId="6" applyNumberFormat="1" applyFont="1" applyFill="1" applyBorder="1" applyAlignment="1"/>
    <xf numFmtId="164" fontId="26" fillId="0" borderId="0" xfId="6" applyNumberFormat="1" applyFont="1" applyFill="1" applyBorder="1" applyAlignment="1">
      <alignment horizontal="center"/>
    </xf>
    <xf numFmtId="164" fontId="18" fillId="0" borderId="0" xfId="6" applyNumberFormat="1" applyFont="1" applyFill="1" applyBorder="1" applyAlignment="1"/>
    <xf numFmtId="164" fontId="18" fillId="0" borderId="0" xfId="6" applyNumberFormat="1" applyFont="1" applyFill="1" applyBorder="1" applyAlignment="1">
      <alignment horizontal="center"/>
    </xf>
    <xf numFmtId="0" fontId="26" fillId="0" borderId="0" xfId="0" applyFont="1" applyFill="1" applyAlignment="1">
      <alignment horizontal="right"/>
    </xf>
    <xf numFmtId="0" fontId="25" fillId="0" borderId="0" xfId="0" applyFont="1" applyFill="1" applyBorder="1" applyAlignment="1">
      <alignment horizontal="center"/>
    </xf>
    <xf numFmtId="1" fontId="18" fillId="0" borderId="0" xfId="0" applyNumberFormat="1" applyFont="1" applyFill="1" applyBorder="1" applyAlignment="1"/>
    <xf numFmtId="0" fontId="20" fillId="0" borderId="0" xfId="0" applyFont="1" applyFill="1" applyBorder="1" applyAlignment="1">
      <alignment horizontal="center"/>
    </xf>
    <xf numFmtId="0" fontId="26" fillId="0" borderId="0" xfId="0" applyFont="1" applyBorder="1" applyAlignment="1">
      <alignment vertical="top"/>
    </xf>
    <xf numFmtId="0" fontId="12" fillId="0" borderId="0" xfId="0" applyFont="1" applyBorder="1" applyAlignment="1">
      <alignment vertical="top"/>
    </xf>
    <xf numFmtId="0" fontId="14" fillId="0" borderId="0" xfId="0" applyFont="1" applyFill="1" applyBorder="1" applyAlignment="1"/>
    <xf numFmtId="0" fontId="0" fillId="0" borderId="0" xfId="0" applyBorder="1" applyAlignment="1">
      <alignment horizontal="center" vertical="top"/>
    </xf>
    <xf numFmtId="0" fontId="0" fillId="0" borderId="0" xfId="0" applyFill="1" applyBorder="1" applyAlignment="1">
      <alignment horizontal="center" vertical="top"/>
    </xf>
    <xf numFmtId="0" fontId="18" fillId="0" borderId="3" xfId="0" applyFont="1" applyFill="1" applyBorder="1" applyAlignment="1"/>
    <xf numFmtId="5" fontId="26" fillId="0" borderId="3" xfId="0" applyNumberFormat="1" applyFont="1" applyFill="1" applyBorder="1" applyAlignment="1">
      <alignment horizontal="right"/>
    </xf>
    <xf numFmtId="0" fontId="18" fillId="0" borderId="3" xfId="0" applyFont="1" applyFill="1" applyBorder="1" applyAlignment="1">
      <alignment horizontal="center"/>
    </xf>
    <xf numFmtId="0" fontId="26" fillId="0" borderId="3" xfId="0" applyFont="1" applyFill="1" applyBorder="1" applyAlignment="1">
      <alignment horizontal="center"/>
    </xf>
    <xf numFmtId="165" fontId="26" fillId="0" borderId="3" xfId="0" applyNumberFormat="1" applyFont="1" applyFill="1" applyBorder="1" applyAlignment="1">
      <alignment horizontal="right"/>
    </xf>
    <xf numFmtId="165" fontId="26" fillId="0" borderId="3" xfId="0" applyNumberFormat="1" applyFont="1" applyFill="1" applyBorder="1" applyAlignment="1">
      <alignment horizontal="center"/>
    </xf>
    <xf numFmtId="0" fontId="18" fillId="0" borderId="3" xfId="0" applyFont="1" applyFill="1" applyBorder="1" applyAlignment="1">
      <alignment horizontal="left"/>
    </xf>
    <xf numFmtId="0" fontId="21" fillId="0" borderId="3" xfId="18" applyFont="1" applyFill="1" applyBorder="1" applyAlignment="1">
      <alignment horizontal="left"/>
    </xf>
    <xf numFmtId="0" fontId="27" fillId="0" borderId="0" xfId="0" applyFont="1" applyBorder="1" applyAlignment="1">
      <alignment horizontal="left" vertical="top"/>
    </xf>
    <xf numFmtId="0" fontId="10" fillId="4" borderId="1" xfId="0" applyFont="1" applyFill="1" applyBorder="1" applyAlignment="1">
      <alignment horizontal="center" wrapText="1"/>
    </xf>
    <xf numFmtId="0" fontId="18" fillId="0" borderId="0" xfId="0" applyFont="1" applyAlignment="1">
      <alignment horizontal="center" vertical="top"/>
    </xf>
    <xf numFmtId="0" fontId="0" fillId="0" borderId="0" xfId="0" applyAlignment="1">
      <alignment horizontal="center"/>
    </xf>
    <xf numFmtId="1" fontId="14" fillId="0" borderId="0" xfId="0" applyNumberFormat="1" applyFont="1" applyAlignment="1">
      <alignment horizontal="left" vertical="top"/>
    </xf>
    <xf numFmtId="164" fontId="17" fillId="0" borderId="0" xfId="6" applyNumberFormat="1" applyFont="1" applyAlignment="1">
      <alignment horizontal="right"/>
    </xf>
    <xf numFmtId="0" fontId="12" fillId="0" borderId="0" xfId="0" applyFont="1" applyBorder="1" applyAlignment="1">
      <alignment vertical="top" wrapText="1"/>
    </xf>
    <xf numFmtId="0" fontId="12" fillId="0" borderId="0" xfId="0" applyFont="1" applyAlignment="1">
      <alignment vertical="top" wrapText="1"/>
    </xf>
    <xf numFmtId="0" fontId="12" fillId="0" borderId="0" xfId="0" applyFont="1" applyBorder="1" applyAlignment="1">
      <alignment horizontal="left" vertical="center" wrapText="1"/>
    </xf>
    <xf numFmtId="0" fontId="26" fillId="0" borderId="3" xfId="0" applyFont="1" applyFill="1" applyBorder="1" applyAlignment="1">
      <alignment horizontal="center"/>
    </xf>
    <xf numFmtId="164" fontId="12" fillId="0" borderId="0" xfId="0" applyNumberFormat="1" applyFont="1" applyAlignment="1">
      <alignment horizontal="left" vertical="top"/>
    </xf>
    <xf numFmtId="164" fontId="12" fillId="0" borderId="0" xfId="0" applyNumberFormat="1" applyFont="1" applyAlignment="1">
      <alignment horizontal="center" vertical="top"/>
    </xf>
  </cellXfs>
  <cellStyles count="24">
    <cellStyle name="Comma 2" xfId="1"/>
    <cellStyle name="Comma 3" xfId="2"/>
    <cellStyle name="Comma 3 2" xfId="3"/>
    <cellStyle name="Comma 4" xfId="4"/>
    <cellStyle name="Comma 4 2" xfId="5"/>
    <cellStyle name="Currency" xfId="6" builtinId="4"/>
    <cellStyle name="Currency 2" xfId="7"/>
    <cellStyle name="Currency 3" xfId="8"/>
    <cellStyle name="Currency 4" xfId="9"/>
    <cellStyle name="Currency 4 2" xfId="10"/>
    <cellStyle name="Currency 5" xfId="11"/>
    <cellStyle name="Currency 5 2" xfId="12"/>
    <cellStyle name="Normal" xfId="0" builtinId="0"/>
    <cellStyle name="Normal 2" xfId="13"/>
    <cellStyle name="Normal 3" xfId="14"/>
    <cellStyle name="Normal 4" xfId="15"/>
    <cellStyle name="Normal 4 2" xfId="16"/>
    <cellStyle name="Normal 5" xfId="17"/>
    <cellStyle name="Normal_Sheet1" xfId="18"/>
    <cellStyle name="Percent 2" xfId="19"/>
    <cellStyle name="Percent 3" xfId="20"/>
    <cellStyle name="Percent 3 2" xfId="21"/>
    <cellStyle name="Percent 4" xfId="22"/>
    <cellStyle name="Percent 4 2" xfId="23"/>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381001</xdr:colOff>
      <xdr:row>0</xdr:row>
      <xdr:rowOff>0</xdr:rowOff>
    </xdr:from>
    <xdr:to>
      <xdr:col>1</xdr:col>
      <xdr:colOff>1323976</xdr:colOff>
      <xdr:row>6</xdr:row>
      <xdr:rowOff>11431</xdr:rowOff>
    </xdr:to>
    <xdr:pic>
      <xdr:nvPicPr>
        <xdr:cNvPr id="2" name="Picture 1" descr="TDHCA logo.jpg"/>
        <xdr:cNvPicPr>
          <a:picLocks noChangeAspect="1"/>
        </xdr:cNvPicPr>
      </xdr:nvPicPr>
      <xdr:blipFill>
        <a:blip xmlns:r="http://schemas.openxmlformats.org/officeDocument/2006/relationships" r:embed="rId1" cstate="print"/>
        <a:stretch>
          <a:fillRect/>
        </a:stretch>
      </xdr:blipFill>
      <xdr:spPr>
        <a:xfrm>
          <a:off x="381001" y="0"/>
          <a:ext cx="1447800" cy="142113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DC171"/>
  <sheetViews>
    <sheetView showGridLines="0" tabSelected="1" topLeftCell="A4" zoomScaleNormal="100" workbookViewId="0">
      <selection activeCell="A11" sqref="A11"/>
    </sheetView>
  </sheetViews>
  <sheetFormatPr defaultRowHeight="15" outlineLevelRow="1"/>
  <cols>
    <col min="1" max="1" width="7.5703125" style="15" customWidth="1"/>
    <col min="2" max="2" width="24.140625" style="12" customWidth="1"/>
    <col min="3" max="3" width="16.7109375" style="21" customWidth="1"/>
    <col min="4" max="4" width="15" style="21" customWidth="1"/>
    <col min="5" max="5" width="11.5703125" style="21" customWidth="1"/>
    <col min="6" max="6" width="6.42578125" style="2" customWidth="1"/>
    <col min="7" max="7" width="2.85546875" style="2" customWidth="1"/>
    <col min="8" max="8" width="6.28515625" style="13" customWidth="1"/>
    <col min="9" max="11" width="2.42578125" style="2" customWidth="1"/>
    <col min="12" max="12" width="4.5703125" style="2" customWidth="1"/>
    <col min="13" max="13" width="4.140625" style="2" customWidth="1"/>
    <col min="14" max="15" width="4.5703125" style="2" customWidth="1"/>
    <col min="16" max="16" width="9.7109375" style="2" customWidth="1"/>
    <col min="17" max="17" width="11.28515625" style="2" customWidth="1"/>
    <col min="18" max="18" width="3.140625" style="48" customWidth="1"/>
    <col min="19" max="19" width="3.28515625" style="48" customWidth="1"/>
    <col min="20" max="20" width="16.140625" style="21" customWidth="1"/>
    <col min="21" max="21" width="4.28515625" style="2" customWidth="1"/>
    <col min="22" max="22" width="11.140625" style="21" customWidth="1"/>
    <col min="23" max="23" width="12.85546875" style="2" customWidth="1"/>
    <col min="24" max="16384" width="9.140625" style="21"/>
  </cols>
  <sheetData>
    <row r="1" spans="1:75" ht="20.25" customHeight="1">
      <c r="B1" s="21"/>
      <c r="C1" s="11"/>
      <c r="D1" s="12"/>
      <c r="P1" s="50"/>
      <c r="Q1" s="50"/>
      <c r="R1" s="51"/>
      <c r="S1" s="51"/>
      <c r="T1" s="51"/>
      <c r="U1" s="51"/>
      <c r="V1" s="51"/>
      <c r="W1" s="124"/>
    </row>
    <row r="2" spans="1:75" ht="18.75">
      <c r="B2" s="21"/>
      <c r="C2" s="1"/>
      <c r="D2" s="12"/>
      <c r="P2" s="51"/>
      <c r="Q2" s="51"/>
      <c r="R2" s="51"/>
      <c r="S2" s="51"/>
      <c r="T2" s="51"/>
      <c r="U2" s="51"/>
      <c r="V2" s="51"/>
      <c r="W2" s="124"/>
    </row>
    <row r="3" spans="1:75" ht="19.5" customHeight="1">
      <c r="A3" s="21"/>
      <c r="C3" s="11" t="s">
        <v>54</v>
      </c>
      <c r="D3" s="12"/>
      <c r="P3" s="51"/>
      <c r="Q3" s="51"/>
      <c r="R3" s="51"/>
      <c r="S3" s="51"/>
      <c r="T3" s="51"/>
      <c r="U3" s="52"/>
      <c r="V3"/>
      <c r="W3" s="125"/>
    </row>
    <row r="4" spans="1:75" ht="19.5" customHeight="1">
      <c r="A4" s="1"/>
      <c r="B4" s="21"/>
      <c r="C4" s="122" t="s">
        <v>131</v>
      </c>
      <c r="D4" s="12"/>
      <c r="P4" s="51"/>
      <c r="Q4" s="51"/>
      <c r="R4" s="51"/>
      <c r="S4" s="51"/>
      <c r="T4" s="51"/>
      <c r="U4" s="52"/>
      <c r="V4" s="3"/>
      <c r="W4" s="125"/>
    </row>
    <row r="5" spans="1:75" ht="19.5" customHeight="1">
      <c r="A5" s="1"/>
      <c r="B5" s="21"/>
      <c r="C5" s="122" t="s">
        <v>313</v>
      </c>
      <c r="D5" s="12"/>
      <c r="P5" s="51"/>
      <c r="Q5" s="51"/>
      <c r="R5" s="51"/>
      <c r="S5" s="51"/>
      <c r="T5" s="51"/>
      <c r="U5" s="52"/>
      <c r="V5" s="3"/>
      <c r="W5" s="125"/>
    </row>
    <row r="6" spans="1:75" ht="13.5" customHeight="1">
      <c r="A6" s="1"/>
      <c r="B6" s="21"/>
      <c r="D6" s="12"/>
      <c r="Q6" s="25"/>
      <c r="R6" s="36"/>
      <c r="S6" s="25"/>
      <c r="T6" s="51"/>
      <c r="U6" s="52"/>
      <c r="V6" s="3"/>
      <c r="W6" s="125"/>
    </row>
    <row r="7" spans="1:75" ht="15" customHeight="1">
      <c r="A7" s="130" t="s">
        <v>320</v>
      </c>
      <c r="B7" s="130"/>
      <c r="C7" s="130"/>
      <c r="D7" s="130"/>
      <c r="E7" s="130"/>
      <c r="F7" s="130"/>
      <c r="G7" s="130"/>
      <c r="H7" s="130"/>
      <c r="N7" s="110" t="s">
        <v>322</v>
      </c>
      <c r="P7" s="21"/>
      <c r="R7" s="2"/>
      <c r="S7" s="13"/>
      <c r="T7" s="51"/>
      <c r="U7" s="52"/>
      <c r="V7" s="3"/>
      <c r="W7" s="125"/>
    </row>
    <row r="8" spans="1:75" ht="15" customHeight="1">
      <c r="A8" s="130"/>
      <c r="B8" s="130"/>
      <c r="C8" s="130"/>
      <c r="D8" s="130"/>
      <c r="E8" s="130"/>
      <c r="F8" s="130"/>
      <c r="G8" s="130"/>
      <c r="H8" s="130"/>
      <c r="N8" s="110" t="s">
        <v>316</v>
      </c>
      <c r="P8" s="21"/>
      <c r="R8" s="2"/>
      <c r="S8" s="13"/>
      <c r="T8" s="51"/>
      <c r="U8" s="52"/>
      <c r="V8" s="3"/>
      <c r="W8" s="125"/>
    </row>
    <row r="9" spans="1:75" ht="15" customHeight="1">
      <c r="A9" s="130"/>
      <c r="B9" s="130"/>
      <c r="C9" s="130"/>
      <c r="D9" s="130"/>
      <c r="E9" s="130"/>
      <c r="F9" s="130"/>
      <c r="G9" s="130"/>
      <c r="H9" s="130"/>
      <c r="N9" s="55" t="s">
        <v>317</v>
      </c>
      <c r="P9" s="21"/>
      <c r="R9" s="2"/>
      <c r="S9" s="13"/>
      <c r="T9" s="51"/>
      <c r="U9" s="52"/>
      <c r="V9" s="3"/>
      <c r="W9" s="125"/>
    </row>
    <row r="10" spans="1:75" ht="15" customHeight="1">
      <c r="A10" s="130"/>
      <c r="B10" s="130"/>
      <c r="C10" s="130"/>
      <c r="D10" s="130"/>
      <c r="E10" s="130"/>
      <c r="F10" s="130"/>
      <c r="G10" s="130"/>
      <c r="H10" s="130"/>
      <c r="I10" s="3"/>
      <c r="J10" s="3"/>
      <c r="K10" s="3"/>
      <c r="L10" s="3"/>
      <c r="M10" s="3"/>
      <c r="N10" s="55" t="s">
        <v>318</v>
      </c>
      <c r="O10" s="3"/>
      <c r="P10" s="21"/>
      <c r="Q10" s="3"/>
      <c r="R10" s="3"/>
      <c r="S10" s="3"/>
      <c r="T10" s="3"/>
      <c r="U10" s="3"/>
      <c r="V10" s="3"/>
      <c r="W10" s="125"/>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c r="BQ10" s="3"/>
      <c r="BR10" s="3"/>
      <c r="BS10" s="3"/>
      <c r="BT10" s="3"/>
      <c r="BU10" s="3"/>
      <c r="BV10" s="3"/>
      <c r="BW10" s="3"/>
    </row>
    <row r="11" spans="1:75" ht="15.75" customHeight="1">
      <c r="A11" s="109" t="s">
        <v>330</v>
      </c>
      <c r="B11" s="39"/>
      <c r="C11" s="39"/>
      <c r="D11" s="39"/>
      <c r="F11" s="23"/>
      <c r="G11"/>
      <c r="H11"/>
      <c r="I11"/>
      <c r="J11"/>
      <c r="K11"/>
      <c r="L11"/>
      <c r="M11"/>
      <c r="N11" s="110" t="s">
        <v>332</v>
      </c>
      <c r="O11"/>
      <c r="P11"/>
      <c r="Q11"/>
      <c r="R11"/>
      <c r="U11" s="53"/>
      <c r="V11"/>
      <c r="W11" s="125"/>
    </row>
    <row r="12" spans="1:75" ht="131.25" customHeight="1">
      <c r="A12" s="40" t="s">
        <v>55</v>
      </c>
      <c r="B12" s="41" t="s">
        <v>60</v>
      </c>
      <c r="C12" s="41" t="s">
        <v>59</v>
      </c>
      <c r="D12" s="41" t="s">
        <v>61</v>
      </c>
      <c r="E12" s="41" t="s">
        <v>62</v>
      </c>
      <c r="F12" s="40" t="s">
        <v>58</v>
      </c>
      <c r="G12" s="40" t="s">
        <v>56</v>
      </c>
      <c r="H12" s="40" t="s">
        <v>57</v>
      </c>
      <c r="I12" s="40" t="s">
        <v>67</v>
      </c>
      <c r="J12" s="40" t="s">
        <v>66</v>
      </c>
      <c r="K12" s="40" t="s">
        <v>65</v>
      </c>
      <c r="L12" s="20" t="s">
        <v>129</v>
      </c>
      <c r="M12" s="40" t="s">
        <v>63</v>
      </c>
      <c r="N12" s="40" t="s">
        <v>64</v>
      </c>
      <c r="O12" s="40" t="s">
        <v>53</v>
      </c>
      <c r="P12" s="19" t="s">
        <v>118</v>
      </c>
      <c r="Q12" s="22" t="s">
        <v>127</v>
      </c>
      <c r="R12" s="43" t="s">
        <v>307</v>
      </c>
      <c r="S12" s="43" t="s">
        <v>308</v>
      </c>
      <c r="T12" s="22" t="s">
        <v>69</v>
      </c>
      <c r="U12" s="40" t="s">
        <v>321</v>
      </c>
      <c r="V12" s="123" t="s">
        <v>315</v>
      </c>
      <c r="W12" s="42" t="s">
        <v>68</v>
      </c>
    </row>
    <row r="13" spans="1:75" s="48" customFormat="1" ht="15" customHeight="1">
      <c r="A13" s="14" t="s">
        <v>119</v>
      </c>
      <c r="B13" s="44"/>
      <c r="C13" s="44"/>
      <c r="D13" s="44"/>
      <c r="E13" s="45"/>
      <c r="F13" s="38"/>
      <c r="G13" s="46"/>
      <c r="H13" s="44"/>
      <c r="I13" s="46"/>
      <c r="J13" s="46"/>
      <c r="K13" s="46"/>
      <c r="L13" s="46"/>
      <c r="M13" s="47"/>
      <c r="N13" s="46"/>
      <c r="O13" s="46"/>
      <c r="P13" s="46"/>
      <c r="Q13" s="47"/>
      <c r="R13" s="47"/>
      <c r="S13" s="44"/>
      <c r="T13" s="45"/>
      <c r="U13" s="38"/>
      <c r="V13" s="38"/>
      <c r="W13" s="38"/>
    </row>
    <row r="14" spans="1:75" s="59" customFormat="1" ht="15" customHeight="1">
      <c r="A14" s="58">
        <v>16162</v>
      </c>
      <c r="B14" s="59" t="s">
        <v>132</v>
      </c>
      <c r="C14" s="59" t="s">
        <v>133</v>
      </c>
      <c r="D14" s="59" t="s">
        <v>113</v>
      </c>
      <c r="E14" s="59" t="s">
        <v>18</v>
      </c>
      <c r="F14" s="59">
        <v>78542</v>
      </c>
      <c r="G14" s="60">
        <v>11</v>
      </c>
      <c r="H14" s="60" t="s">
        <v>4</v>
      </c>
      <c r="I14" s="60" t="s">
        <v>70</v>
      </c>
      <c r="J14" s="60"/>
      <c r="K14" s="60" t="s">
        <v>70</v>
      </c>
      <c r="L14" s="59" t="s">
        <v>117</v>
      </c>
      <c r="M14" s="60">
        <v>98</v>
      </c>
      <c r="N14" s="60">
        <v>26</v>
      </c>
      <c r="O14" s="60">
        <v>124</v>
      </c>
      <c r="P14" s="59" t="s">
        <v>2</v>
      </c>
      <c r="Q14" s="61">
        <v>1510000</v>
      </c>
      <c r="R14" s="62"/>
      <c r="S14" s="62"/>
      <c r="T14" s="59" t="s">
        <v>17</v>
      </c>
      <c r="U14" s="58">
        <v>158</v>
      </c>
      <c r="V14" s="63" t="s">
        <v>314</v>
      </c>
      <c r="W14" s="60">
        <v>48215023801</v>
      </c>
    </row>
    <row r="15" spans="1:75" s="59" customFormat="1" ht="15" customHeight="1">
      <c r="A15" s="58">
        <v>16142</v>
      </c>
      <c r="B15" s="58" t="s">
        <v>130</v>
      </c>
      <c r="C15" s="58" t="s">
        <v>134</v>
      </c>
      <c r="D15" s="58" t="s">
        <v>72</v>
      </c>
      <c r="E15" s="58" t="s">
        <v>21</v>
      </c>
      <c r="F15" s="58">
        <v>75563</v>
      </c>
      <c r="G15" s="63">
        <v>4</v>
      </c>
      <c r="H15" s="63" t="s">
        <v>1</v>
      </c>
      <c r="I15" s="63" t="s">
        <v>70</v>
      </c>
      <c r="J15" s="63" t="s">
        <v>70</v>
      </c>
      <c r="K15" s="63"/>
      <c r="L15" s="58" t="s">
        <v>128</v>
      </c>
      <c r="M15" s="63">
        <v>24</v>
      </c>
      <c r="N15" s="63">
        <v>0</v>
      </c>
      <c r="O15" s="63">
        <v>24</v>
      </c>
      <c r="P15" s="58" t="s">
        <v>2</v>
      </c>
      <c r="Q15" s="64">
        <v>196572</v>
      </c>
      <c r="R15" s="65"/>
      <c r="S15" s="65"/>
      <c r="T15" s="58" t="s">
        <v>71</v>
      </c>
      <c r="U15" s="58">
        <v>158</v>
      </c>
      <c r="V15" s="63" t="s">
        <v>314</v>
      </c>
      <c r="W15" s="63">
        <v>48067950600</v>
      </c>
    </row>
    <row r="16" spans="1:75" s="59" customFormat="1" ht="15" customHeight="1">
      <c r="A16" s="58">
        <v>16065</v>
      </c>
      <c r="B16" s="59" t="s">
        <v>73</v>
      </c>
      <c r="C16" s="59" t="s">
        <v>135</v>
      </c>
      <c r="D16" s="59" t="s">
        <v>74</v>
      </c>
      <c r="E16" s="59" t="s">
        <v>46</v>
      </c>
      <c r="F16" s="59">
        <v>77515</v>
      </c>
      <c r="G16" s="60">
        <v>6</v>
      </c>
      <c r="H16" s="60" t="s">
        <v>1</v>
      </c>
      <c r="I16" s="60" t="s">
        <v>70</v>
      </c>
      <c r="J16" s="60" t="s">
        <v>70</v>
      </c>
      <c r="K16" s="60"/>
      <c r="L16" s="59" t="s">
        <v>128</v>
      </c>
      <c r="M16" s="60">
        <v>104</v>
      </c>
      <c r="N16" s="60">
        <v>0</v>
      </c>
      <c r="O16" s="60">
        <v>104</v>
      </c>
      <c r="P16" s="59" t="s">
        <v>2</v>
      </c>
      <c r="Q16" s="61">
        <v>782291</v>
      </c>
      <c r="R16" s="62" t="s">
        <v>70</v>
      </c>
      <c r="S16" s="62"/>
      <c r="T16" s="59" t="s">
        <v>80</v>
      </c>
      <c r="U16" s="58">
        <v>156</v>
      </c>
      <c r="V16" s="63" t="s">
        <v>314</v>
      </c>
      <c r="W16" s="60">
        <v>48039662200</v>
      </c>
    </row>
    <row r="17" spans="1:107" s="59" customFormat="1" ht="15" customHeight="1">
      <c r="A17" s="58">
        <v>16154</v>
      </c>
      <c r="B17" s="59" t="s">
        <v>136</v>
      </c>
      <c r="C17" s="59" t="s">
        <v>137</v>
      </c>
      <c r="D17" s="59" t="s">
        <v>138</v>
      </c>
      <c r="E17" s="59" t="s">
        <v>37</v>
      </c>
      <c r="F17" s="59">
        <v>76542</v>
      </c>
      <c r="G17" s="60">
        <v>8</v>
      </c>
      <c r="H17" s="60" t="s">
        <v>4</v>
      </c>
      <c r="I17" s="60" t="s">
        <v>70</v>
      </c>
      <c r="J17" s="60"/>
      <c r="K17" s="60"/>
      <c r="L17" s="59" t="s">
        <v>117</v>
      </c>
      <c r="M17" s="60">
        <v>75</v>
      </c>
      <c r="N17" s="60">
        <v>1</v>
      </c>
      <c r="O17" s="60">
        <v>76</v>
      </c>
      <c r="P17" s="59" t="s">
        <v>2</v>
      </c>
      <c r="Q17" s="61">
        <v>1306000</v>
      </c>
      <c r="R17" s="62"/>
      <c r="S17" s="62"/>
      <c r="T17" s="59" t="s">
        <v>83</v>
      </c>
      <c r="U17" s="58">
        <v>156</v>
      </c>
      <c r="V17" s="63" t="s">
        <v>314</v>
      </c>
      <c r="W17" s="60">
        <v>48027022403</v>
      </c>
    </row>
    <row r="18" spans="1:107" s="59" customFormat="1" ht="15" customHeight="1">
      <c r="A18" s="58">
        <v>16077</v>
      </c>
      <c r="B18" s="59" t="s">
        <v>77</v>
      </c>
      <c r="C18" s="59" t="s">
        <v>78</v>
      </c>
      <c r="D18" s="59" t="s">
        <v>79</v>
      </c>
      <c r="E18" s="59" t="s">
        <v>46</v>
      </c>
      <c r="F18" s="59">
        <v>77480</v>
      </c>
      <c r="G18" s="60">
        <v>6</v>
      </c>
      <c r="H18" s="60" t="s">
        <v>1</v>
      </c>
      <c r="I18" s="60" t="s">
        <v>70</v>
      </c>
      <c r="J18" s="60" t="s">
        <v>70</v>
      </c>
      <c r="K18" s="60"/>
      <c r="L18" s="59" t="s">
        <v>128</v>
      </c>
      <c r="M18" s="60">
        <v>48</v>
      </c>
      <c r="N18" s="60">
        <v>0</v>
      </c>
      <c r="O18" s="60">
        <v>48</v>
      </c>
      <c r="P18" s="59" t="s">
        <v>2</v>
      </c>
      <c r="Q18" s="61">
        <v>335723</v>
      </c>
      <c r="R18" s="62"/>
      <c r="S18" s="62"/>
      <c r="T18" s="59" t="s">
        <v>80</v>
      </c>
      <c r="U18" s="58">
        <v>156</v>
      </c>
      <c r="V18" s="63" t="s">
        <v>314</v>
      </c>
      <c r="W18" s="60">
        <v>48039662800</v>
      </c>
    </row>
    <row r="19" spans="1:107" s="59" customFormat="1" ht="15" customHeight="1">
      <c r="A19" s="58">
        <v>16082</v>
      </c>
      <c r="B19" s="59" t="s">
        <v>139</v>
      </c>
      <c r="C19" s="59" t="s">
        <v>140</v>
      </c>
      <c r="D19" s="59" t="s">
        <v>103</v>
      </c>
      <c r="E19" s="59" t="s">
        <v>141</v>
      </c>
      <c r="F19" s="59">
        <v>75147</v>
      </c>
      <c r="G19" s="60">
        <v>3</v>
      </c>
      <c r="H19" s="60" t="s">
        <v>1</v>
      </c>
      <c r="I19" s="60"/>
      <c r="J19" s="60" t="s">
        <v>70</v>
      </c>
      <c r="K19" s="60"/>
      <c r="L19" s="59" t="s">
        <v>128</v>
      </c>
      <c r="M19" s="60">
        <v>42</v>
      </c>
      <c r="N19" s="60">
        <v>0</v>
      </c>
      <c r="O19" s="60">
        <v>42</v>
      </c>
      <c r="P19" s="59" t="s">
        <v>142</v>
      </c>
      <c r="Q19" s="61">
        <v>325694</v>
      </c>
      <c r="R19" s="62" t="s">
        <v>70</v>
      </c>
      <c r="S19" s="62"/>
      <c r="T19" s="59" t="s">
        <v>93</v>
      </c>
      <c r="U19" s="58">
        <v>156</v>
      </c>
      <c r="V19" s="63" t="s">
        <v>314</v>
      </c>
      <c r="W19" s="60">
        <v>48257051300</v>
      </c>
    </row>
    <row r="20" spans="1:107" s="59" customFormat="1" ht="15" customHeight="1">
      <c r="A20" s="58">
        <v>16033</v>
      </c>
      <c r="B20" s="59" t="s">
        <v>143</v>
      </c>
      <c r="C20" s="59" t="s">
        <v>144</v>
      </c>
      <c r="D20" s="59" t="s">
        <v>20</v>
      </c>
      <c r="E20" s="59" t="s">
        <v>21</v>
      </c>
      <c r="F20" s="59">
        <v>75656</v>
      </c>
      <c r="G20" s="60">
        <v>4</v>
      </c>
      <c r="H20" s="60" t="s">
        <v>1</v>
      </c>
      <c r="I20" s="60"/>
      <c r="J20" s="60" t="s">
        <v>70</v>
      </c>
      <c r="K20" s="60"/>
      <c r="L20" s="59" t="s">
        <v>128</v>
      </c>
      <c r="M20" s="66">
        <v>31</v>
      </c>
      <c r="N20" s="66">
        <v>1</v>
      </c>
      <c r="O20" s="66">
        <v>32</v>
      </c>
      <c r="P20" s="59" t="s">
        <v>145</v>
      </c>
      <c r="Q20" s="61">
        <v>257250</v>
      </c>
      <c r="R20" s="62"/>
      <c r="S20" s="62"/>
      <c r="T20" s="59" t="s">
        <v>87</v>
      </c>
      <c r="U20" s="58">
        <v>156</v>
      </c>
      <c r="V20" s="63" t="s">
        <v>314</v>
      </c>
      <c r="W20" s="60">
        <v>48067950700</v>
      </c>
    </row>
    <row r="21" spans="1:107" s="59" customFormat="1" ht="15" customHeight="1">
      <c r="A21" s="58">
        <v>16352</v>
      </c>
      <c r="B21" s="58" t="s">
        <v>146</v>
      </c>
      <c r="C21" s="58" t="s">
        <v>147</v>
      </c>
      <c r="D21" s="58" t="s">
        <v>19</v>
      </c>
      <c r="E21" s="58" t="s">
        <v>19</v>
      </c>
      <c r="F21" s="58">
        <v>79935</v>
      </c>
      <c r="G21" s="63">
        <v>13</v>
      </c>
      <c r="H21" s="63" t="s">
        <v>4</v>
      </c>
      <c r="I21" s="63" t="s">
        <v>70</v>
      </c>
      <c r="J21" s="63"/>
      <c r="K21" s="63" t="s">
        <v>70</v>
      </c>
      <c r="L21" s="58" t="s">
        <v>117</v>
      </c>
      <c r="M21" s="63">
        <v>185</v>
      </c>
      <c r="N21" s="63">
        <v>0</v>
      </c>
      <c r="O21" s="63">
        <v>185</v>
      </c>
      <c r="P21" s="58" t="s">
        <v>2</v>
      </c>
      <c r="Q21" s="64">
        <v>1500000</v>
      </c>
      <c r="R21" s="65"/>
      <c r="S21" s="65"/>
      <c r="T21" s="58" t="s">
        <v>148</v>
      </c>
      <c r="U21" s="58">
        <v>156</v>
      </c>
      <c r="V21" s="63" t="s">
        <v>314</v>
      </c>
      <c r="W21" s="63">
        <v>48141010303</v>
      </c>
    </row>
    <row r="22" spans="1:107" s="59" customFormat="1" ht="15" customHeight="1">
      <c r="A22" s="58">
        <v>16113</v>
      </c>
      <c r="B22" s="59" t="s">
        <v>92</v>
      </c>
      <c r="C22" s="59" t="s">
        <v>90</v>
      </c>
      <c r="D22" s="59" t="s">
        <v>91</v>
      </c>
      <c r="E22" s="59" t="s">
        <v>43</v>
      </c>
      <c r="F22" s="59">
        <v>75757</v>
      </c>
      <c r="G22" s="60">
        <v>4</v>
      </c>
      <c r="H22" s="60" t="s">
        <v>1</v>
      </c>
      <c r="I22" s="60"/>
      <c r="J22" s="60" t="s">
        <v>70</v>
      </c>
      <c r="K22" s="60"/>
      <c r="L22" s="59" t="s">
        <v>128</v>
      </c>
      <c r="M22" s="60">
        <v>24</v>
      </c>
      <c r="N22" s="60">
        <v>0</v>
      </c>
      <c r="O22" s="60">
        <v>24</v>
      </c>
      <c r="P22" s="59" t="s">
        <v>2</v>
      </c>
      <c r="Q22" s="61">
        <v>225583</v>
      </c>
      <c r="R22" s="62"/>
      <c r="S22" s="62" t="s">
        <v>70</v>
      </c>
      <c r="T22" s="59" t="s">
        <v>76</v>
      </c>
      <c r="U22" s="58">
        <v>155</v>
      </c>
      <c r="V22" s="63" t="s">
        <v>314</v>
      </c>
      <c r="W22" s="60">
        <v>48423001908</v>
      </c>
    </row>
    <row r="23" spans="1:107" s="59" customFormat="1" ht="15" customHeight="1">
      <c r="A23" s="58">
        <v>16116</v>
      </c>
      <c r="B23" s="59" t="s">
        <v>89</v>
      </c>
      <c r="C23" s="59" t="s">
        <v>149</v>
      </c>
      <c r="D23" s="59" t="s">
        <v>91</v>
      </c>
      <c r="E23" s="59" t="s">
        <v>43</v>
      </c>
      <c r="F23" s="59">
        <v>75757</v>
      </c>
      <c r="G23" s="60">
        <v>4</v>
      </c>
      <c r="H23" s="60" t="s">
        <v>1</v>
      </c>
      <c r="I23" s="60"/>
      <c r="J23" s="60" t="s">
        <v>70</v>
      </c>
      <c r="K23" s="60"/>
      <c r="L23" s="59" t="s">
        <v>128</v>
      </c>
      <c r="M23" s="60">
        <v>24</v>
      </c>
      <c r="N23" s="60">
        <v>0</v>
      </c>
      <c r="O23" s="60">
        <v>24</v>
      </c>
      <c r="P23" s="59" t="s">
        <v>145</v>
      </c>
      <c r="Q23" s="61">
        <v>194178</v>
      </c>
      <c r="R23" s="62"/>
      <c r="S23" s="62" t="s">
        <v>70</v>
      </c>
      <c r="T23" s="59" t="s">
        <v>76</v>
      </c>
      <c r="U23" s="58">
        <v>155</v>
      </c>
      <c r="V23" s="63" t="s">
        <v>314</v>
      </c>
      <c r="W23" s="60">
        <v>48423001908</v>
      </c>
    </row>
    <row r="24" spans="1:107" s="59" customFormat="1" ht="15" customHeight="1">
      <c r="A24" s="58">
        <v>16354</v>
      </c>
      <c r="B24" s="59" t="s">
        <v>150</v>
      </c>
      <c r="C24" s="59" t="s">
        <v>151</v>
      </c>
      <c r="D24" s="59" t="s">
        <v>19</v>
      </c>
      <c r="E24" s="59" t="s">
        <v>19</v>
      </c>
      <c r="F24" s="59">
        <v>79938</v>
      </c>
      <c r="G24" s="60">
        <v>13</v>
      </c>
      <c r="H24" s="60" t="s">
        <v>4</v>
      </c>
      <c r="I24" s="60" t="s">
        <v>70</v>
      </c>
      <c r="J24" s="60"/>
      <c r="K24" s="60" t="s">
        <v>70</v>
      </c>
      <c r="L24" s="59" t="s">
        <v>117</v>
      </c>
      <c r="M24" s="60">
        <v>153</v>
      </c>
      <c r="N24" s="60">
        <v>0</v>
      </c>
      <c r="O24" s="60">
        <v>153</v>
      </c>
      <c r="P24" s="59" t="s">
        <v>2</v>
      </c>
      <c r="Q24" s="61">
        <v>1500000</v>
      </c>
      <c r="R24" s="62"/>
      <c r="S24" s="62"/>
      <c r="T24" s="59" t="s">
        <v>148</v>
      </c>
      <c r="U24" s="58">
        <v>155</v>
      </c>
      <c r="V24" s="63" t="s">
        <v>314</v>
      </c>
      <c r="W24" s="60">
        <v>48141010331</v>
      </c>
    </row>
    <row r="25" spans="1:107" s="59" customFormat="1" ht="15" customHeight="1">
      <c r="A25" s="58">
        <v>16124</v>
      </c>
      <c r="B25" s="59" t="s">
        <v>152</v>
      </c>
      <c r="C25" s="59" t="s">
        <v>153</v>
      </c>
      <c r="D25" s="59" t="s">
        <v>38</v>
      </c>
      <c r="E25" s="59" t="s">
        <v>39</v>
      </c>
      <c r="F25" s="59">
        <v>78130</v>
      </c>
      <c r="G25" s="60">
        <v>9</v>
      </c>
      <c r="H25" s="60" t="s">
        <v>4</v>
      </c>
      <c r="I25" s="60" t="s">
        <v>70</v>
      </c>
      <c r="J25" s="60"/>
      <c r="K25" s="60"/>
      <c r="L25" s="59" t="s">
        <v>128</v>
      </c>
      <c r="M25" s="60">
        <v>38</v>
      </c>
      <c r="N25" s="60">
        <v>1</v>
      </c>
      <c r="O25" s="60">
        <v>39</v>
      </c>
      <c r="P25" s="59" t="s">
        <v>145</v>
      </c>
      <c r="Q25" s="61">
        <v>416646</v>
      </c>
      <c r="R25" s="62"/>
      <c r="S25" s="62"/>
      <c r="T25" s="59" t="s">
        <v>154</v>
      </c>
      <c r="U25" s="58">
        <v>155</v>
      </c>
      <c r="V25" s="63" t="s">
        <v>314</v>
      </c>
      <c r="W25" s="60">
        <v>48091310403</v>
      </c>
    </row>
    <row r="26" spans="1:107" s="58" customFormat="1" ht="15" customHeight="1">
      <c r="A26" s="58">
        <v>16175</v>
      </c>
      <c r="B26" s="59" t="s">
        <v>155</v>
      </c>
      <c r="C26" s="59" t="s">
        <v>156</v>
      </c>
      <c r="D26" s="59" t="s">
        <v>157</v>
      </c>
      <c r="E26" s="59" t="s">
        <v>10</v>
      </c>
      <c r="F26" s="59">
        <v>77532</v>
      </c>
      <c r="G26" s="60">
        <v>6</v>
      </c>
      <c r="H26" s="60" t="s">
        <v>1</v>
      </c>
      <c r="I26" s="60"/>
      <c r="J26" s="60" t="s">
        <v>70</v>
      </c>
      <c r="K26" s="60"/>
      <c r="L26" s="59" t="s">
        <v>128</v>
      </c>
      <c r="M26" s="60">
        <v>96</v>
      </c>
      <c r="N26" s="60">
        <v>1</v>
      </c>
      <c r="O26" s="60">
        <v>97</v>
      </c>
      <c r="P26" s="59" t="s">
        <v>2</v>
      </c>
      <c r="Q26" s="61">
        <v>649865</v>
      </c>
      <c r="R26" s="62" t="s">
        <v>70</v>
      </c>
      <c r="S26" s="62"/>
      <c r="T26" s="59" t="s">
        <v>88</v>
      </c>
      <c r="U26" s="58">
        <v>154</v>
      </c>
      <c r="V26" s="63" t="s">
        <v>314</v>
      </c>
      <c r="W26" s="60">
        <v>48201252700</v>
      </c>
      <c r="Y26" s="59"/>
      <c r="Z26" s="59"/>
      <c r="AA26" s="59"/>
      <c r="AB26" s="59"/>
      <c r="AC26" s="59"/>
      <c r="AD26" s="59"/>
      <c r="AE26" s="59"/>
      <c r="AF26" s="59"/>
      <c r="AG26" s="59"/>
      <c r="AH26" s="59"/>
      <c r="AI26" s="59"/>
      <c r="AJ26" s="59"/>
      <c r="AK26" s="59"/>
      <c r="AL26" s="59"/>
      <c r="AM26" s="59"/>
      <c r="AN26" s="59"/>
      <c r="AO26" s="59"/>
      <c r="AP26" s="59"/>
      <c r="AQ26" s="59"/>
      <c r="AR26" s="59"/>
      <c r="AS26" s="59"/>
      <c r="AT26" s="59"/>
      <c r="AU26" s="59"/>
      <c r="AV26" s="59"/>
      <c r="AW26" s="59"/>
      <c r="AX26" s="59"/>
      <c r="AY26" s="59"/>
      <c r="AZ26" s="59"/>
      <c r="BA26" s="59"/>
      <c r="BB26" s="59"/>
      <c r="BC26" s="59"/>
      <c r="BD26" s="59"/>
      <c r="BE26" s="59"/>
      <c r="BF26" s="59"/>
      <c r="BG26" s="59"/>
      <c r="BH26" s="59"/>
      <c r="BI26" s="59"/>
      <c r="BJ26" s="59"/>
      <c r="BK26" s="59"/>
      <c r="BL26" s="59"/>
      <c r="BM26" s="59"/>
      <c r="BN26" s="59"/>
      <c r="BO26" s="59"/>
      <c r="BP26" s="59"/>
      <c r="BQ26" s="59"/>
      <c r="BR26" s="59"/>
      <c r="BS26" s="59"/>
      <c r="BT26" s="59"/>
      <c r="BU26" s="59"/>
      <c r="BV26" s="59"/>
      <c r="BW26" s="59"/>
      <c r="BX26" s="59"/>
      <c r="BY26" s="59"/>
      <c r="BZ26" s="59"/>
      <c r="CA26" s="59"/>
      <c r="CB26" s="59"/>
      <c r="CC26" s="59"/>
      <c r="CD26" s="59"/>
      <c r="CE26" s="59"/>
      <c r="CF26" s="59"/>
      <c r="CG26" s="59"/>
      <c r="CH26" s="59"/>
      <c r="CI26" s="59"/>
      <c r="CJ26" s="59"/>
      <c r="CK26" s="59"/>
      <c r="CL26" s="59"/>
      <c r="CM26" s="59"/>
      <c r="CN26" s="59"/>
      <c r="CO26" s="59"/>
      <c r="CP26" s="59"/>
      <c r="CQ26" s="59"/>
      <c r="CR26" s="59"/>
      <c r="CS26" s="59"/>
      <c r="CT26" s="59"/>
      <c r="CU26" s="59"/>
      <c r="CV26" s="59"/>
      <c r="CW26" s="59"/>
      <c r="CX26" s="59"/>
      <c r="CY26" s="59"/>
      <c r="CZ26" s="59"/>
      <c r="DA26" s="59"/>
      <c r="DB26" s="59"/>
      <c r="DC26" s="59"/>
    </row>
    <row r="27" spans="1:107" s="58" customFormat="1" ht="15" customHeight="1">
      <c r="A27" s="58">
        <v>16099</v>
      </c>
      <c r="B27" s="59" t="s">
        <v>158</v>
      </c>
      <c r="C27" s="59" t="s">
        <v>159</v>
      </c>
      <c r="D27" s="59" t="s">
        <v>5</v>
      </c>
      <c r="E27" s="59" t="s">
        <v>27</v>
      </c>
      <c r="F27" s="59">
        <v>78759</v>
      </c>
      <c r="G27" s="60">
        <v>7</v>
      </c>
      <c r="H27" s="60" t="s">
        <v>4</v>
      </c>
      <c r="I27" s="60" t="s">
        <v>70</v>
      </c>
      <c r="J27" s="60"/>
      <c r="K27" s="60"/>
      <c r="L27" s="59" t="s">
        <v>128</v>
      </c>
      <c r="M27" s="60">
        <v>75</v>
      </c>
      <c r="N27" s="60">
        <v>0</v>
      </c>
      <c r="O27" s="60">
        <v>75</v>
      </c>
      <c r="P27" s="59" t="s">
        <v>2</v>
      </c>
      <c r="Q27" s="61">
        <v>901883.23</v>
      </c>
      <c r="R27" s="62"/>
      <c r="S27" s="62"/>
      <c r="T27" s="59" t="s">
        <v>160</v>
      </c>
      <c r="U27" s="58">
        <v>154</v>
      </c>
      <c r="V27" s="63" t="s">
        <v>314</v>
      </c>
      <c r="W27" s="60">
        <v>48453002500</v>
      </c>
      <c r="Y27" s="59"/>
      <c r="Z27" s="59"/>
      <c r="AA27" s="59"/>
      <c r="AB27" s="59"/>
      <c r="AC27" s="59"/>
      <c r="AD27" s="59"/>
      <c r="AE27" s="59"/>
      <c r="AF27" s="59"/>
      <c r="AG27" s="59"/>
      <c r="AH27" s="59"/>
      <c r="AI27" s="59"/>
      <c r="AJ27" s="59"/>
      <c r="AK27" s="59"/>
      <c r="AL27" s="59"/>
      <c r="AM27" s="59"/>
      <c r="AN27" s="59"/>
      <c r="AO27" s="59"/>
      <c r="AP27" s="59"/>
      <c r="AQ27" s="59"/>
      <c r="AR27" s="59"/>
      <c r="AS27" s="59"/>
      <c r="AT27" s="59"/>
      <c r="AU27" s="59"/>
      <c r="AV27" s="59"/>
      <c r="AW27" s="59"/>
      <c r="AX27" s="59"/>
      <c r="AY27" s="59"/>
      <c r="AZ27" s="59"/>
      <c r="BA27" s="59"/>
      <c r="BB27" s="59"/>
      <c r="BC27" s="59"/>
      <c r="BD27" s="59"/>
      <c r="BE27" s="59"/>
      <c r="BF27" s="59"/>
      <c r="BG27" s="59"/>
      <c r="BH27" s="59"/>
      <c r="BI27" s="59"/>
      <c r="BJ27" s="59"/>
      <c r="BK27" s="59"/>
      <c r="BL27" s="59"/>
      <c r="BM27" s="59"/>
      <c r="BN27" s="59"/>
      <c r="BO27" s="59"/>
      <c r="BP27" s="59"/>
      <c r="BQ27" s="59"/>
      <c r="BR27" s="59"/>
      <c r="BS27" s="59"/>
      <c r="BT27" s="59"/>
      <c r="BU27" s="59"/>
      <c r="BV27" s="59"/>
      <c r="BW27" s="59"/>
      <c r="BX27" s="59"/>
      <c r="BY27" s="59"/>
      <c r="BZ27" s="59"/>
      <c r="CA27" s="59"/>
      <c r="CB27" s="59"/>
      <c r="CC27" s="59"/>
      <c r="CD27" s="59"/>
      <c r="CE27" s="59"/>
      <c r="CF27" s="59"/>
      <c r="CG27" s="59"/>
      <c r="CH27" s="59"/>
      <c r="CI27" s="59"/>
      <c r="CJ27" s="59"/>
      <c r="CK27" s="59"/>
      <c r="CL27" s="59"/>
      <c r="CM27" s="59"/>
      <c r="CN27" s="59"/>
      <c r="CO27" s="59"/>
      <c r="CP27" s="59"/>
      <c r="CQ27" s="59"/>
      <c r="CR27" s="59"/>
      <c r="CS27" s="59"/>
      <c r="CT27" s="59"/>
      <c r="CU27" s="59"/>
      <c r="CV27" s="59"/>
      <c r="CW27" s="59"/>
      <c r="CX27" s="59"/>
      <c r="CY27" s="59"/>
      <c r="CZ27" s="59"/>
      <c r="DA27" s="59"/>
      <c r="DB27" s="59"/>
      <c r="DC27" s="59"/>
    </row>
    <row r="28" spans="1:107" s="59" customFormat="1" ht="15" customHeight="1">
      <c r="A28" s="58">
        <v>16108</v>
      </c>
      <c r="B28" s="59" t="s">
        <v>161</v>
      </c>
      <c r="C28" s="59" t="s">
        <v>162</v>
      </c>
      <c r="D28" s="59" t="s">
        <v>163</v>
      </c>
      <c r="E28" s="59" t="s">
        <v>75</v>
      </c>
      <c r="F28" s="59">
        <v>75758</v>
      </c>
      <c r="G28" s="60">
        <v>4</v>
      </c>
      <c r="H28" s="60" t="s">
        <v>1</v>
      </c>
      <c r="I28" s="60"/>
      <c r="J28" s="60" t="s">
        <v>70</v>
      </c>
      <c r="K28" s="60"/>
      <c r="L28" s="59" t="s">
        <v>128</v>
      </c>
      <c r="M28" s="60">
        <v>44</v>
      </c>
      <c r="N28" s="60">
        <v>0</v>
      </c>
      <c r="O28" s="60">
        <v>44</v>
      </c>
      <c r="P28" s="59" t="s">
        <v>145</v>
      </c>
      <c r="Q28" s="61">
        <v>263062</v>
      </c>
      <c r="R28" s="62"/>
      <c r="S28" s="62" t="s">
        <v>70</v>
      </c>
      <c r="T28" s="59" t="s">
        <v>76</v>
      </c>
      <c r="U28" s="58">
        <v>153</v>
      </c>
      <c r="V28" s="63" t="s">
        <v>314</v>
      </c>
      <c r="W28" s="60">
        <v>48213950100</v>
      </c>
    </row>
    <row r="29" spans="1:107" s="58" customFormat="1" ht="15" customHeight="1">
      <c r="A29" s="58">
        <v>16040</v>
      </c>
      <c r="B29" s="59" t="s">
        <v>164</v>
      </c>
      <c r="C29" s="59" t="s">
        <v>165</v>
      </c>
      <c r="D29" s="59" t="s">
        <v>166</v>
      </c>
      <c r="E29" s="59" t="s">
        <v>35</v>
      </c>
      <c r="F29" s="59">
        <v>77833</v>
      </c>
      <c r="G29" s="60">
        <v>8</v>
      </c>
      <c r="H29" s="60" t="s">
        <v>1</v>
      </c>
      <c r="I29" s="60" t="s">
        <v>70</v>
      </c>
      <c r="J29" s="60"/>
      <c r="K29" s="60" t="s">
        <v>70</v>
      </c>
      <c r="L29" s="59" t="s">
        <v>117</v>
      </c>
      <c r="M29" s="66">
        <v>80</v>
      </c>
      <c r="N29" s="66">
        <v>0</v>
      </c>
      <c r="O29" s="66">
        <v>80</v>
      </c>
      <c r="P29" s="59" t="s">
        <v>2</v>
      </c>
      <c r="Q29" s="61">
        <v>779965</v>
      </c>
      <c r="R29" s="62"/>
      <c r="S29" s="62"/>
      <c r="T29" s="59" t="s">
        <v>167</v>
      </c>
      <c r="U29" s="58">
        <v>153</v>
      </c>
      <c r="V29" s="63" t="s">
        <v>314</v>
      </c>
      <c r="W29" s="60">
        <v>48477170100</v>
      </c>
      <c r="Y29" s="59"/>
      <c r="Z29" s="59"/>
      <c r="AA29" s="59"/>
      <c r="AB29" s="59"/>
      <c r="AC29" s="59"/>
      <c r="AD29" s="59"/>
      <c r="AE29" s="59"/>
      <c r="AF29" s="59"/>
      <c r="AG29" s="59"/>
      <c r="AH29" s="59"/>
      <c r="AI29" s="59"/>
      <c r="AJ29" s="59"/>
      <c r="AK29" s="59"/>
      <c r="AL29" s="59"/>
      <c r="AM29" s="59"/>
      <c r="AN29" s="59"/>
      <c r="AO29" s="59"/>
      <c r="AP29" s="59"/>
      <c r="AQ29" s="59"/>
      <c r="AR29" s="59"/>
      <c r="AS29" s="59"/>
      <c r="AT29" s="59"/>
      <c r="AU29" s="59"/>
      <c r="AV29" s="59"/>
      <c r="AW29" s="59"/>
      <c r="AX29" s="59"/>
      <c r="AY29" s="59"/>
      <c r="AZ29" s="59"/>
      <c r="BA29" s="59"/>
      <c r="BB29" s="59"/>
      <c r="BC29" s="59"/>
      <c r="BD29" s="59"/>
      <c r="BE29" s="59"/>
      <c r="BF29" s="59"/>
      <c r="BG29" s="59"/>
      <c r="BH29" s="59"/>
      <c r="BI29" s="59"/>
      <c r="BJ29" s="59"/>
      <c r="BK29" s="59"/>
      <c r="BL29" s="59"/>
      <c r="BM29" s="59"/>
      <c r="BN29" s="59"/>
      <c r="BO29" s="59"/>
      <c r="BP29" s="59"/>
      <c r="BQ29" s="59"/>
      <c r="BR29" s="59"/>
      <c r="BS29" s="59"/>
      <c r="BT29" s="59"/>
      <c r="BU29" s="59"/>
      <c r="BV29" s="59"/>
      <c r="BW29" s="59"/>
      <c r="BX29" s="59"/>
      <c r="BY29" s="59"/>
      <c r="BZ29" s="59"/>
      <c r="CA29" s="59"/>
      <c r="CB29" s="59"/>
      <c r="CC29" s="59"/>
      <c r="CD29" s="59"/>
      <c r="CE29" s="59"/>
      <c r="CF29" s="59"/>
      <c r="CG29" s="59"/>
      <c r="CH29" s="59"/>
      <c r="CI29" s="59"/>
      <c r="CJ29" s="59"/>
      <c r="CK29" s="59"/>
      <c r="CL29" s="59"/>
      <c r="CM29" s="59"/>
      <c r="CN29" s="59"/>
      <c r="CO29" s="59"/>
      <c r="CP29" s="59"/>
      <c r="CQ29" s="59"/>
      <c r="CR29" s="59"/>
      <c r="CS29" s="59"/>
      <c r="CT29" s="59"/>
      <c r="CU29" s="59"/>
      <c r="CV29" s="59"/>
      <c r="CW29" s="59"/>
      <c r="CX29" s="59"/>
      <c r="CY29" s="59"/>
      <c r="CZ29" s="59"/>
      <c r="DA29" s="59"/>
      <c r="DB29" s="59"/>
      <c r="DC29" s="59"/>
    </row>
    <row r="30" spans="1:107" s="59" customFormat="1" ht="15" customHeight="1">
      <c r="A30" s="58">
        <v>16044</v>
      </c>
      <c r="B30" s="59" t="s">
        <v>168</v>
      </c>
      <c r="C30" s="59" t="s">
        <v>169</v>
      </c>
      <c r="D30" s="59" t="s">
        <v>170</v>
      </c>
      <c r="E30" s="59" t="s">
        <v>171</v>
      </c>
      <c r="F30" s="59">
        <v>78064</v>
      </c>
      <c r="G30" s="60">
        <v>9</v>
      </c>
      <c r="H30" s="60" t="s">
        <v>1</v>
      </c>
      <c r="I30" s="60"/>
      <c r="J30" s="60" t="s">
        <v>70</v>
      </c>
      <c r="K30" s="60"/>
      <c r="L30" s="59" t="s">
        <v>128</v>
      </c>
      <c r="M30" s="60">
        <v>23</v>
      </c>
      <c r="N30" s="60">
        <v>1</v>
      </c>
      <c r="O30" s="60">
        <v>24</v>
      </c>
      <c r="P30" s="59" t="s">
        <v>145</v>
      </c>
      <c r="Q30" s="61">
        <v>211500</v>
      </c>
      <c r="R30" s="62" t="s">
        <v>70</v>
      </c>
      <c r="S30" s="62"/>
      <c r="T30" s="59" t="s">
        <v>87</v>
      </c>
      <c r="U30" s="58">
        <v>152</v>
      </c>
      <c r="V30" s="63" t="s">
        <v>314</v>
      </c>
      <c r="W30" s="60">
        <v>48013960402</v>
      </c>
    </row>
    <row r="31" spans="1:107" s="77" customFormat="1" ht="12.75">
      <c r="A31" s="67" t="s">
        <v>327</v>
      </c>
      <c r="B31" s="68"/>
      <c r="C31" s="69">
        <v>10536358</v>
      </c>
      <c r="D31" s="70"/>
      <c r="E31" s="70"/>
      <c r="F31" s="70"/>
      <c r="G31" s="71"/>
      <c r="H31" s="71"/>
      <c r="I31" s="71"/>
      <c r="J31" s="71"/>
      <c r="K31" s="72"/>
      <c r="L31" s="70"/>
      <c r="M31" s="71"/>
      <c r="N31" s="71"/>
      <c r="O31" s="71"/>
      <c r="P31" s="73" t="s">
        <v>314</v>
      </c>
      <c r="Q31" s="74">
        <f>SUM(Q14:Q30)</f>
        <v>11356212.23</v>
      </c>
      <c r="R31" s="75"/>
      <c r="S31" s="75"/>
      <c r="T31" s="70"/>
      <c r="U31" s="58"/>
      <c r="V31" s="76"/>
      <c r="W31" s="60"/>
      <c r="Y31" s="59"/>
      <c r="Z31" s="59"/>
      <c r="AA31" s="59"/>
      <c r="AB31" s="59"/>
      <c r="AC31" s="59"/>
      <c r="AD31" s="59"/>
      <c r="AE31" s="59"/>
      <c r="AF31" s="59"/>
      <c r="AG31" s="59"/>
      <c r="AH31" s="59"/>
      <c r="AI31" s="59"/>
      <c r="AJ31" s="59"/>
      <c r="AK31" s="59"/>
      <c r="AL31" s="59"/>
      <c r="AM31" s="59"/>
      <c r="AN31" s="59"/>
      <c r="AO31" s="59"/>
      <c r="AP31" s="59"/>
      <c r="AQ31" s="59"/>
      <c r="AR31" s="59"/>
      <c r="AS31" s="59"/>
      <c r="AT31" s="59"/>
      <c r="AU31" s="59"/>
      <c r="AV31" s="59"/>
      <c r="AW31" s="59"/>
      <c r="AX31" s="59"/>
      <c r="AY31" s="59"/>
      <c r="AZ31" s="59"/>
      <c r="BA31" s="59"/>
      <c r="BB31" s="59"/>
      <c r="BC31" s="59"/>
      <c r="BD31" s="59"/>
      <c r="BE31" s="59"/>
      <c r="BF31" s="59"/>
      <c r="BG31" s="59"/>
      <c r="BH31" s="59"/>
      <c r="BI31" s="59"/>
      <c r="BJ31" s="59"/>
      <c r="BK31" s="59"/>
      <c r="BL31" s="59"/>
      <c r="BM31" s="59"/>
      <c r="BN31" s="59"/>
      <c r="BO31" s="59"/>
      <c r="BP31" s="59"/>
      <c r="BQ31" s="59"/>
      <c r="BR31" s="59"/>
      <c r="BS31" s="59"/>
      <c r="BT31" s="59"/>
      <c r="BU31" s="59"/>
      <c r="BV31" s="59"/>
      <c r="BW31" s="59"/>
      <c r="BX31" s="59"/>
      <c r="BY31" s="59"/>
      <c r="BZ31" s="59"/>
      <c r="CA31" s="59"/>
      <c r="CB31" s="59"/>
      <c r="CC31" s="59"/>
      <c r="CD31" s="59"/>
      <c r="CE31" s="59"/>
      <c r="CF31" s="59"/>
      <c r="CG31" s="59"/>
      <c r="CH31" s="59"/>
      <c r="CI31" s="59"/>
      <c r="CJ31" s="59"/>
      <c r="CK31" s="59"/>
      <c r="CL31" s="59"/>
      <c r="CM31" s="59"/>
      <c r="CN31" s="59"/>
      <c r="CO31" s="59"/>
      <c r="CP31" s="59"/>
      <c r="CQ31" s="59"/>
      <c r="CR31" s="59"/>
      <c r="CS31" s="59"/>
      <c r="CT31" s="59"/>
      <c r="CU31" s="59"/>
      <c r="CV31" s="59"/>
      <c r="CW31" s="59"/>
      <c r="CX31" s="59"/>
      <c r="CY31" s="59"/>
      <c r="CZ31" s="59"/>
      <c r="DA31" s="59"/>
      <c r="DB31" s="59"/>
      <c r="DC31" s="59"/>
    </row>
    <row r="32" spans="1:107" s="77" customFormat="1" ht="12.75">
      <c r="A32" s="78"/>
      <c r="B32" s="79" t="s">
        <v>66</v>
      </c>
      <c r="C32" s="69">
        <v>3351304</v>
      </c>
      <c r="D32" s="70"/>
      <c r="E32" s="70"/>
      <c r="F32" s="70"/>
      <c r="G32" s="71"/>
      <c r="H32" s="71"/>
      <c r="I32" s="71"/>
      <c r="J32" s="71"/>
      <c r="K32" s="72"/>
      <c r="L32" s="70"/>
      <c r="M32" s="71"/>
      <c r="N32" s="71"/>
      <c r="O32" s="71"/>
      <c r="P32" s="70"/>
      <c r="Q32" s="70"/>
      <c r="R32" s="80"/>
      <c r="S32" s="80"/>
      <c r="T32" s="70"/>
      <c r="U32" s="58"/>
      <c r="V32" s="76"/>
      <c r="W32" s="87"/>
      <c r="Y32" s="59"/>
      <c r="Z32" s="59"/>
      <c r="AA32" s="59"/>
      <c r="AB32" s="59"/>
      <c r="AC32" s="59"/>
      <c r="AD32" s="59"/>
      <c r="AE32" s="59"/>
      <c r="AF32" s="59"/>
      <c r="AG32" s="59"/>
      <c r="AH32" s="59"/>
      <c r="AI32" s="59"/>
      <c r="AJ32" s="59"/>
      <c r="AK32" s="59"/>
      <c r="AL32" s="59"/>
      <c r="AM32" s="59"/>
      <c r="AN32" s="59"/>
      <c r="AO32" s="59"/>
      <c r="AP32" s="59"/>
      <c r="AQ32" s="59"/>
      <c r="AR32" s="59"/>
      <c r="AS32" s="59"/>
      <c r="AT32" s="59"/>
      <c r="AU32" s="59"/>
      <c r="AV32" s="59"/>
      <c r="AW32" s="59"/>
      <c r="AX32" s="59"/>
      <c r="AY32" s="59"/>
      <c r="AZ32" s="59"/>
      <c r="BA32" s="59"/>
      <c r="BB32" s="59"/>
      <c r="BC32" s="59"/>
      <c r="BD32" s="59"/>
      <c r="BE32" s="59"/>
      <c r="BF32" s="59"/>
      <c r="BG32" s="59"/>
      <c r="BH32" s="59"/>
      <c r="BI32" s="59"/>
      <c r="BJ32" s="59"/>
      <c r="BK32" s="59"/>
      <c r="BL32" s="59"/>
      <c r="BM32" s="59"/>
      <c r="BN32" s="59"/>
      <c r="BO32" s="59"/>
      <c r="BP32" s="59"/>
      <c r="BQ32" s="59"/>
      <c r="BR32" s="59"/>
      <c r="BS32" s="59"/>
      <c r="BT32" s="59"/>
      <c r="BU32" s="59"/>
      <c r="BV32" s="59"/>
      <c r="BW32" s="59"/>
      <c r="BX32" s="59"/>
      <c r="BY32" s="59"/>
      <c r="BZ32" s="59"/>
      <c r="CA32" s="59"/>
      <c r="CB32" s="59"/>
      <c r="CC32" s="59"/>
      <c r="CD32" s="59"/>
      <c r="CE32" s="59"/>
      <c r="CF32" s="59"/>
      <c r="CG32" s="59"/>
      <c r="CH32" s="59"/>
      <c r="CI32" s="59"/>
      <c r="CJ32" s="59"/>
      <c r="CK32" s="59"/>
      <c r="CL32" s="59"/>
      <c r="CM32" s="59"/>
      <c r="CN32" s="59"/>
      <c r="CO32" s="59"/>
      <c r="CP32" s="59"/>
      <c r="CQ32" s="59"/>
      <c r="CR32" s="59"/>
      <c r="CS32" s="59"/>
      <c r="CT32" s="59"/>
      <c r="CU32" s="59"/>
      <c r="CV32" s="59"/>
      <c r="CW32" s="59"/>
      <c r="CX32" s="59"/>
      <c r="CY32" s="59"/>
      <c r="CZ32" s="59"/>
      <c r="DA32" s="59"/>
      <c r="DB32" s="59"/>
      <c r="DC32" s="59"/>
    </row>
    <row r="33" spans="1:107" s="59" customFormat="1" ht="12" customHeight="1">
      <c r="A33" s="82"/>
      <c r="B33" s="58"/>
      <c r="F33" s="60"/>
      <c r="G33" s="60"/>
      <c r="H33" s="60"/>
      <c r="I33" s="60"/>
      <c r="J33" s="60"/>
      <c r="K33" s="60"/>
      <c r="L33" s="60"/>
      <c r="M33" s="60"/>
      <c r="N33" s="60"/>
      <c r="O33" s="60"/>
      <c r="P33" s="60"/>
      <c r="Q33" s="83"/>
      <c r="R33" s="84"/>
      <c r="S33" s="84"/>
      <c r="U33" s="58"/>
      <c r="V33" s="76"/>
      <c r="W33" s="60"/>
    </row>
    <row r="34" spans="1:107" s="59" customFormat="1" ht="17.25" customHeight="1">
      <c r="A34" s="85" t="str">
        <f>CONCATENATE("Region ",G35,"/",H35)</f>
        <v>Region 1/Rural</v>
      </c>
      <c r="B34" s="86"/>
      <c r="C34" s="81"/>
      <c r="D34" s="81"/>
      <c r="E34" s="81"/>
      <c r="F34" s="87"/>
      <c r="G34" s="87"/>
      <c r="H34" s="87"/>
      <c r="I34" s="87"/>
      <c r="J34" s="87"/>
      <c r="K34" s="87"/>
      <c r="L34" s="87"/>
      <c r="M34" s="87"/>
      <c r="N34" s="87"/>
      <c r="O34" s="87"/>
      <c r="P34" s="87"/>
      <c r="Q34" s="88"/>
      <c r="R34" s="89"/>
      <c r="S34" s="89"/>
      <c r="T34" s="81"/>
      <c r="U34" s="58"/>
      <c r="V34" s="76"/>
      <c r="W34" s="63"/>
    </row>
    <row r="35" spans="1:107" s="58" customFormat="1" ht="15.75" customHeight="1">
      <c r="A35" s="58">
        <v>16034</v>
      </c>
      <c r="B35" s="58" t="s">
        <v>172</v>
      </c>
      <c r="C35" s="58" t="s">
        <v>173</v>
      </c>
      <c r="D35" s="58" t="s">
        <v>174</v>
      </c>
      <c r="E35" s="59" t="s">
        <v>175</v>
      </c>
      <c r="F35" s="59">
        <v>79072</v>
      </c>
      <c r="G35" s="60">
        <v>1</v>
      </c>
      <c r="H35" s="60" t="s">
        <v>1</v>
      </c>
      <c r="I35" s="60"/>
      <c r="J35" s="60"/>
      <c r="K35" s="60"/>
      <c r="L35" s="59" t="s">
        <v>176</v>
      </c>
      <c r="M35" s="66">
        <v>29</v>
      </c>
      <c r="N35" s="66">
        <v>0</v>
      </c>
      <c r="O35" s="66">
        <v>29</v>
      </c>
      <c r="P35" s="59" t="s">
        <v>2</v>
      </c>
      <c r="Q35" s="61">
        <v>462000</v>
      </c>
      <c r="R35" s="62"/>
      <c r="S35" s="62"/>
      <c r="T35" s="59" t="s">
        <v>177</v>
      </c>
      <c r="U35" s="58">
        <v>159</v>
      </c>
      <c r="V35" s="63" t="s">
        <v>314</v>
      </c>
      <c r="W35" s="60">
        <v>48189950500</v>
      </c>
      <c r="Y35" s="59"/>
      <c r="Z35" s="59"/>
      <c r="AA35" s="59"/>
      <c r="AB35" s="59"/>
      <c r="AC35" s="59"/>
      <c r="AD35" s="59"/>
      <c r="AE35" s="59"/>
      <c r="AF35" s="59"/>
      <c r="AG35" s="59"/>
      <c r="AH35" s="59"/>
      <c r="AI35" s="59"/>
      <c r="AJ35" s="59"/>
      <c r="AK35" s="59"/>
      <c r="AL35" s="59"/>
      <c r="AM35" s="59"/>
      <c r="AN35" s="59"/>
      <c r="AO35" s="59"/>
      <c r="AP35" s="59"/>
      <c r="AQ35" s="59"/>
      <c r="AR35" s="59"/>
      <c r="AS35" s="59"/>
      <c r="AT35" s="59"/>
      <c r="AU35" s="59"/>
      <c r="AV35" s="59"/>
      <c r="AW35" s="59"/>
      <c r="AX35" s="59"/>
      <c r="AY35" s="59"/>
      <c r="AZ35" s="59"/>
      <c r="BA35" s="59"/>
      <c r="BB35" s="59"/>
      <c r="BC35" s="59"/>
      <c r="BD35" s="59"/>
      <c r="BE35" s="59"/>
      <c r="BF35" s="59"/>
      <c r="BG35" s="59"/>
      <c r="BH35" s="59"/>
      <c r="BI35" s="59"/>
      <c r="BJ35" s="59"/>
      <c r="BK35" s="59"/>
      <c r="BL35" s="59"/>
      <c r="BM35" s="59"/>
      <c r="BN35" s="59"/>
      <c r="BO35" s="59"/>
      <c r="BP35" s="59"/>
      <c r="BQ35" s="59"/>
      <c r="BR35" s="59"/>
      <c r="BS35" s="59"/>
      <c r="BT35" s="59"/>
      <c r="BU35" s="59"/>
      <c r="BV35" s="59"/>
      <c r="BW35" s="59"/>
      <c r="BX35" s="59"/>
      <c r="BY35" s="59"/>
      <c r="BZ35" s="59"/>
      <c r="CA35" s="59"/>
      <c r="CB35" s="59"/>
      <c r="CC35" s="59"/>
      <c r="CD35" s="59"/>
      <c r="CE35" s="59"/>
      <c r="CF35" s="59"/>
      <c r="CG35" s="59"/>
      <c r="CH35" s="59"/>
      <c r="CI35" s="59"/>
      <c r="CJ35" s="59"/>
      <c r="CK35" s="59"/>
      <c r="CL35" s="59"/>
      <c r="CM35" s="59"/>
      <c r="CN35" s="59"/>
      <c r="CO35" s="59"/>
      <c r="CP35" s="59"/>
      <c r="CQ35" s="59"/>
      <c r="CR35" s="59"/>
      <c r="CS35" s="59"/>
      <c r="CT35" s="59"/>
      <c r="CU35" s="59"/>
      <c r="CV35" s="59"/>
      <c r="CW35" s="59"/>
      <c r="CX35" s="59"/>
      <c r="CY35" s="59"/>
      <c r="CZ35" s="59"/>
      <c r="DA35" s="59"/>
      <c r="DB35" s="59"/>
      <c r="DC35" s="59"/>
    </row>
    <row r="36" spans="1:107" s="58" customFormat="1" ht="15.75" customHeight="1">
      <c r="A36" s="58">
        <v>16043</v>
      </c>
      <c r="B36" s="58" t="s">
        <v>178</v>
      </c>
      <c r="C36" s="58" t="s">
        <v>179</v>
      </c>
      <c r="D36" s="58" t="s">
        <v>180</v>
      </c>
      <c r="E36" s="58" t="s">
        <v>181</v>
      </c>
      <c r="F36" s="58">
        <v>79068</v>
      </c>
      <c r="G36" s="63">
        <v>1</v>
      </c>
      <c r="H36" s="63" t="s">
        <v>1</v>
      </c>
      <c r="I36" s="63"/>
      <c r="J36" s="63"/>
      <c r="K36" s="63"/>
      <c r="L36" s="58" t="s">
        <v>117</v>
      </c>
      <c r="M36" s="90">
        <v>54</v>
      </c>
      <c r="N36" s="90">
        <v>6</v>
      </c>
      <c r="O36" s="90">
        <v>60</v>
      </c>
      <c r="P36" s="58" t="s">
        <v>142</v>
      </c>
      <c r="Q36" s="64">
        <v>628300</v>
      </c>
      <c r="R36" s="65"/>
      <c r="S36" s="65"/>
      <c r="T36" s="58" t="s">
        <v>182</v>
      </c>
      <c r="U36" s="58">
        <v>158</v>
      </c>
      <c r="V36" s="63" t="s">
        <v>314</v>
      </c>
      <c r="W36" s="63">
        <v>48065950200</v>
      </c>
      <c r="Y36" s="59"/>
      <c r="Z36" s="59"/>
      <c r="AA36" s="59"/>
      <c r="AB36" s="59"/>
      <c r="AC36" s="59"/>
      <c r="AD36" s="59"/>
      <c r="AE36" s="59"/>
      <c r="AF36" s="59"/>
      <c r="AG36" s="59"/>
      <c r="AH36" s="59"/>
      <c r="AI36" s="59"/>
      <c r="AJ36" s="59"/>
      <c r="AK36" s="59"/>
      <c r="AL36" s="59"/>
      <c r="AM36" s="59"/>
      <c r="AN36" s="59"/>
      <c r="AO36" s="59"/>
      <c r="AP36" s="59"/>
      <c r="AQ36" s="59"/>
      <c r="AR36" s="59"/>
      <c r="AS36" s="59"/>
      <c r="AT36" s="59"/>
      <c r="AU36" s="59"/>
      <c r="AV36" s="59"/>
      <c r="AW36" s="59"/>
      <c r="AX36" s="59"/>
      <c r="AY36" s="59"/>
      <c r="AZ36" s="59"/>
      <c r="BA36" s="59"/>
      <c r="BB36" s="59"/>
      <c r="BC36" s="59"/>
      <c r="BD36" s="59"/>
      <c r="BE36" s="59"/>
      <c r="BF36" s="59"/>
      <c r="BG36" s="59"/>
      <c r="BH36" s="59"/>
      <c r="BI36" s="59"/>
      <c r="BJ36" s="59"/>
      <c r="BK36" s="59"/>
      <c r="BL36" s="59"/>
      <c r="BM36" s="59"/>
      <c r="BN36" s="59"/>
      <c r="BO36" s="59"/>
      <c r="BP36" s="59"/>
      <c r="BQ36" s="59"/>
      <c r="BR36" s="59"/>
      <c r="BS36" s="59"/>
      <c r="BT36" s="59"/>
      <c r="BU36" s="59"/>
      <c r="BV36" s="59"/>
      <c r="BW36" s="59"/>
      <c r="BX36" s="59"/>
      <c r="BY36" s="59"/>
      <c r="BZ36" s="59"/>
      <c r="CA36" s="59"/>
      <c r="CB36" s="59"/>
      <c r="CC36" s="59"/>
      <c r="CD36" s="59"/>
      <c r="CE36" s="59"/>
      <c r="CF36" s="59"/>
      <c r="CG36" s="59"/>
      <c r="CH36" s="59"/>
      <c r="CI36" s="59"/>
      <c r="CJ36" s="59"/>
      <c r="CK36" s="59"/>
      <c r="CL36" s="59"/>
      <c r="CM36" s="59"/>
      <c r="CN36" s="59"/>
      <c r="CO36" s="59"/>
      <c r="CP36" s="59"/>
      <c r="CQ36" s="59"/>
      <c r="CR36" s="59"/>
      <c r="CS36" s="59"/>
      <c r="CT36" s="59"/>
      <c r="CU36" s="59"/>
      <c r="CV36" s="59"/>
      <c r="CW36" s="59"/>
      <c r="CX36" s="59"/>
      <c r="CY36" s="59"/>
      <c r="CZ36" s="59"/>
      <c r="DA36" s="59"/>
      <c r="DB36" s="59"/>
      <c r="DC36" s="59"/>
    </row>
    <row r="37" spans="1:107" s="77" customFormat="1" ht="12.75" outlineLevel="1">
      <c r="A37" s="67" t="s">
        <v>326</v>
      </c>
      <c r="B37" s="68"/>
      <c r="C37" s="69">
        <v>712154.37</v>
      </c>
      <c r="D37" s="70"/>
      <c r="E37" s="70"/>
      <c r="F37" s="70"/>
      <c r="G37" s="71"/>
      <c r="H37" s="71"/>
      <c r="I37" s="91"/>
      <c r="J37" s="71"/>
      <c r="K37" s="71"/>
      <c r="L37" s="70"/>
      <c r="M37" s="71"/>
      <c r="N37" s="71"/>
      <c r="O37" s="71"/>
      <c r="P37" s="73" t="s">
        <v>314</v>
      </c>
      <c r="Q37" s="74">
        <f>SUM(Q35:Q36)</f>
        <v>1090300</v>
      </c>
      <c r="R37" s="75"/>
      <c r="S37" s="75"/>
      <c r="T37" s="70"/>
      <c r="U37" s="58"/>
      <c r="V37" s="76"/>
      <c r="W37" s="71"/>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row>
    <row r="38" spans="1:107" s="59" customFormat="1" ht="12" customHeight="1">
      <c r="A38" s="82"/>
      <c r="F38" s="60"/>
      <c r="G38" s="60"/>
      <c r="H38" s="60"/>
      <c r="I38" s="60"/>
      <c r="J38" s="60"/>
      <c r="K38" s="60"/>
      <c r="L38" s="60"/>
      <c r="M38" s="60"/>
      <c r="N38" s="60"/>
      <c r="O38" s="60"/>
      <c r="R38" s="60"/>
      <c r="S38" s="60"/>
      <c r="U38" s="58"/>
      <c r="V38" s="76"/>
      <c r="W38" s="60"/>
    </row>
    <row r="39" spans="1:107" s="59" customFormat="1" ht="15" customHeight="1">
      <c r="A39" s="85" t="str">
        <f>CONCATENATE("Region ",G40,"/",H40)</f>
        <v>Region 1/Urban</v>
      </c>
      <c r="B39" s="58"/>
      <c r="F39" s="60"/>
      <c r="G39" s="60"/>
      <c r="H39" s="60"/>
      <c r="I39" s="60"/>
      <c r="J39" s="60"/>
      <c r="K39" s="60"/>
      <c r="L39" s="60"/>
      <c r="M39" s="60"/>
      <c r="N39" s="60"/>
      <c r="O39" s="60"/>
      <c r="P39" s="60"/>
      <c r="Q39" s="83"/>
      <c r="R39" s="84"/>
      <c r="S39" s="84"/>
      <c r="U39" s="58"/>
      <c r="V39" s="76"/>
      <c r="W39" s="60"/>
    </row>
    <row r="40" spans="1:107" s="59" customFormat="1" ht="15" customHeight="1">
      <c r="A40" s="58">
        <v>16370</v>
      </c>
      <c r="B40" s="58" t="s">
        <v>183</v>
      </c>
      <c r="C40" s="58" t="s">
        <v>184</v>
      </c>
      <c r="D40" s="59" t="s">
        <v>40</v>
      </c>
      <c r="E40" s="59" t="s">
        <v>40</v>
      </c>
      <c r="F40" s="59">
        <v>79424</v>
      </c>
      <c r="G40" s="60">
        <v>1</v>
      </c>
      <c r="H40" s="60" t="s">
        <v>4</v>
      </c>
      <c r="L40" s="59" t="s">
        <v>117</v>
      </c>
      <c r="M40" s="60">
        <v>89</v>
      </c>
      <c r="N40" s="60">
        <v>19</v>
      </c>
      <c r="O40" s="60">
        <v>108</v>
      </c>
      <c r="P40" s="59" t="s">
        <v>142</v>
      </c>
      <c r="Q40" s="61">
        <v>1232312</v>
      </c>
      <c r="R40" s="62"/>
      <c r="S40" s="62"/>
      <c r="T40" s="59" t="s">
        <v>185</v>
      </c>
      <c r="U40" s="58">
        <v>157</v>
      </c>
      <c r="V40" s="63" t="s">
        <v>314</v>
      </c>
      <c r="W40" s="60">
        <v>48303010407</v>
      </c>
    </row>
    <row r="41" spans="1:107" s="77" customFormat="1" ht="12.75" outlineLevel="1">
      <c r="A41" s="67" t="s">
        <v>326</v>
      </c>
      <c r="B41" s="68"/>
      <c r="C41" s="69">
        <v>1285757.83</v>
      </c>
      <c r="D41" s="70"/>
      <c r="E41" s="70"/>
      <c r="F41" s="70"/>
      <c r="G41" s="70"/>
      <c r="H41" s="70"/>
      <c r="I41" s="92"/>
      <c r="J41" s="70"/>
      <c r="K41" s="70"/>
      <c r="L41" s="70"/>
      <c r="M41" s="71"/>
      <c r="N41" s="71"/>
      <c r="O41" s="71"/>
      <c r="P41" s="73" t="s">
        <v>314</v>
      </c>
      <c r="Q41" s="74">
        <f>SUM(Q40:Q40)</f>
        <v>1232312</v>
      </c>
      <c r="R41" s="75"/>
      <c r="S41" s="75"/>
      <c r="T41" s="70"/>
      <c r="U41" s="58"/>
      <c r="V41" s="76"/>
      <c r="W41" s="71"/>
      <c r="Y41" s="59"/>
      <c r="Z41" s="59"/>
      <c r="AA41" s="59"/>
      <c r="AB41" s="59"/>
      <c r="AC41" s="59"/>
      <c r="AD41" s="59"/>
      <c r="AE41" s="59"/>
      <c r="AF41" s="59"/>
      <c r="AG41" s="59"/>
      <c r="AH41" s="59"/>
      <c r="AI41" s="59"/>
      <c r="AJ41" s="59"/>
      <c r="AK41" s="59"/>
      <c r="AL41" s="59"/>
      <c r="AM41" s="59"/>
      <c r="AN41" s="59"/>
      <c r="AO41" s="59"/>
      <c r="AP41" s="59"/>
      <c r="AQ41" s="59"/>
      <c r="AR41" s="59"/>
      <c r="AS41" s="59"/>
      <c r="AT41" s="59"/>
      <c r="AU41" s="59"/>
      <c r="AV41" s="59"/>
      <c r="AW41" s="59"/>
      <c r="AX41" s="59"/>
      <c r="AY41" s="59"/>
      <c r="AZ41" s="59"/>
      <c r="BA41" s="59"/>
      <c r="BB41" s="59"/>
      <c r="BC41" s="59"/>
      <c r="BD41" s="59"/>
      <c r="BE41" s="59"/>
      <c r="BF41" s="59"/>
      <c r="BG41" s="59"/>
      <c r="BH41" s="59"/>
      <c r="BI41" s="59"/>
      <c r="BJ41" s="59"/>
      <c r="BK41" s="59"/>
      <c r="BL41" s="59"/>
      <c r="BM41" s="59"/>
      <c r="BN41" s="59"/>
      <c r="BO41" s="59"/>
      <c r="BP41" s="59"/>
      <c r="BQ41" s="59"/>
      <c r="BR41" s="59"/>
      <c r="BS41" s="59"/>
      <c r="BT41" s="59"/>
      <c r="BU41" s="59"/>
      <c r="BV41" s="59"/>
      <c r="BW41" s="59"/>
      <c r="BX41" s="59"/>
      <c r="BY41" s="59"/>
      <c r="BZ41" s="59"/>
      <c r="CA41" s="59"/>
      <c r="CB41" s="59"/>
      <c r="CC41" s="59"/>
      <c r="CD41" s="59"/>
      <c r="CE41" s="59"/>
      <c r="CF41" s="59"/>
      <c r="CG41" s="59"/>
      <c r="CH41" s="59"/>
      <c r="CI41" s="59"/>
      <c r="CJ41" s="59"/>
      <c r="CK41" s="59"/>
      <c r="CL41" s="59"/>
      <c r="CM41" s="59"/>
      <c r="CN41" s="59"/>
      <c r="CO41" s="59"/>
      <c r="CP41" s="59"/>
      <c r="CQ41" s="59"/>
      <c r="CR41" s="59"/>
      <c r="CS41" s="59"/>
      <c r="CT41" s="59"/>
      <c r="CU41" s="59"/>
      <c r="CV41" s="59"/>
      <c r="CW41" s="59"/>
      <c r="CX41" s="59"/>
      <c r="CY41" s="59"/>
      <c r="CZ41" s="59"/>
      <c r="DA41" s="59"/>
      <c r="DB41" s="59"/>
      <c r="DC41" s="59"/>
    </row>
    <row r="42" spans="1:107" s="59" customFormat="1" ht="12" customHeight="1">
      <c r="A42" s="82"/>
      <c r="B42" s="58"/>
      <c r="F42" s="60"/>
      <c r="G42" s="60"/>
      <c r="H42" s="60"/>
      <c r="I42" s="60"/>
      <c r="J42" s="60"/>
      <c r="K42" s="60"/>
      <c r="L42" s="60"/>
      <c r="M42" s="60"/>
      <c r="N42" s="60"/>
      <c r="O42" s="60"/>
      <c r="P42" s="87"/>
      <c r="Q42" s="88"/>
      <c r="R42" s="89"/>
      <c r="S42" s="89"/>
      <c r="U42" s="58"/>
      <c r="V42" s="76"/>
      <c r="W42" s="60"/>
    </row>
    <row r="43" spans="1:107" s="59" customFormat="1" ht="15" customHeight="1">
      <c r="A43" s="85" t="str">
        <f>CONCATENATE("Region ",G44,"/",H44)</f>
        <v>Region 2/Rural</v>
      </c>
      <c r="B43" s="58"/>
      <c r="F43" s="60"/>
      <c r="G43" s="60"/>
      <c r="H43" s="60"/>
      <c r="I43" s="60"/>
      <c r="J43" s="60"/>
      <c r="K43" s="60"/>
      <c r="L43" s="60"/>
      <c r="M43" s="60"/>
      <c r="N43" s="60"/>
      <c r="O43" s="60"/>
      <c r="P43" s="60"/>
      <c r="Q43" s="83"/>
      <c r="R43" s="84"/>
      <c r="S43" s="84"/>
      <c r="U43" s="58"/>
      <c r="V43" s="76"/>
      <c r="W43" s="60"/>
    </row>
    <row r="44" spans="1:107" s="58" customFormat="1" ht="15" customHeight="1">
      <c r="A44" s="58">
        <v>16026</v>
      </c>
      <c r="B44" s="58" t="s">
        <v>186</v>
      </c>
      <c r="C44" s="58" t="s">
        <v>187</v>
      </c>
      <c r="D44" s="58" t="s">
        <v>96</v>
      </c>
      <c r="E44" s="58" t="s">
        <v>97</v>
      </c>
      <c r="F44" s="58">
        <v>76437</v>
      </c>
      <c r="G44" s="63">
        <v>2</v>
      </c>
      <c r="H44" s="63" t="s">
        <v>1</v>
      </c>
      <c r="L44" s="58" t="s">
        <v>117</v>
      </c>
      <c r="M44" s="90">
        <v>40</v>
      </c>
      <c r="N44" s="90">
        <v>0</v>
      </c>
      <c r="O44" s="90">
        <v>40</v>
      </c>
      <c r="P44" s="58" t="s">
        <v>2</v>
      </c>
      <c r="Q44" s="64">
        <v>545000</v>
      </c>
      <c r="R44" s="93"/>
      <c r="S44" s="93"/>
      <c r="T44" s="58" t="s">
        <v>177</v>
      </c>
      <c r="U44" s="58">
        <v>159</v>
      </c>
      <c r="V44" s="63" t="s">
        <v>314</v>
      </c>
      <c r="W44" s="63">
        <v>48133950300</v>
      </c>
      <c r="Y44" s="59"/>
      <c r="Z44" s="59"/>
      <c r="AA44" s="59"/>
      <c r="AB44" s="59"/>
      <c r="AC44" s="59"/>
      <c r="AD44" s="59"/>
      <c r="AE44" s="59"/>
      <c r="AF44" s="59"/>
      <c r="AG44" s="59"/>
      <c r="AH44" s="59"/>
      <c r="AI44" s="59"/>
      <c r="AJ44" s="59"/>
      <c r="AK44" s="59"/>
      <c r="AL44" s="59"/>
      <c r="AM44" s="59"/>
      <c r="AN44" s="59"/>
      <c r="AO44" s="59"/>
      <c r="AP44" s="59"/>
      <c r="AQ44" s="59"/>
      <c r="AR44" s="59"/>
      <c r="AS44" s="59"/>
      <c r="AT44" s="59"/>
      <c r="AU44" s="59"/>
      <c r="AV44" s="59"/>
      <c r="AW44" s="59"/>
      <c r="AX44" s="59"/>
      <c r="AY44" s="59"/>
      <c r="AZ44" s="59"/>
      <c r="BA44" s="59"/>
      <c r="BB44" s="59"/>
      <c r="BC44" s="59"/>
      <c r="BD44" s="59"/>
      <c r="BE44" s="59"/>
      <c r="BF44" s="59"/>
      <c r="BG44" s="59"/>
      <c r="BH44" s="59"/>
      <c r="BI44" s="59"/>
      <c r="BJ44" s="59"/>
      <c r="BK44" s="59"/>
      <c r="BL44" s="59"/>
      <c r="BM44" s="59"/>
      <c r="BN44" s="59"/>
      <c r="BO44" s="59"/>
      <c r="BP44" s="59"/>
      <c r="BQ44" s="59"/>
      <c r="BR44" s="59"/>
      <c r="BS44" s="59"/>
      <c r="BT44" s="59"/>
      <c r="BU44" s="59"/>
      <c r="BV44" s="59"/>
      <c r="BW44" s="59"/>
      <c r="BX44" s="59"/>
      <c r="BY44" s="59"/>
      <c r="BZ44" s="59"/>
      <c r="CA44" s="59"/>
      <c r="CB44" s="59"/>
      <c r="CC44" s="59"/>
      <c r="CD44" s="59"/>
      <c r="CE44" s="59"/>
      <c r="CF44" s="59"/>
      <c r="CG44" s="59"/>
      <c r="CH44" s="59"/>
      <c r="CI44" s="59"/>
      <c r="CJ44" s="59"/>
      <c r="CK44" s="59"/>
      <c r="CL44" s="59"/>
      <c r="CM44" s="59"/>
      <c r="CN44" s="59"/>
      <c r="CO44" s="59"/>
      <c r="CP44" s="59"/>
      <c r="CQ44" s="59"/>
      <c r="CR44" s="59"/>
      <c r="CS44" s="59"/>
      <c r="CT44" s="59"/>
      <c r="CU44" s="59"/>
      <c r="CV44" s="59"/>
      <c r="CW44" s="59"/>
      <c r="CX44" s="59"/>
      <c r="CY44" s="59"/>
      <c r="CZ44" s="59"/>
      <c r="DA44" s="59"/>
      <c r="DB44" s="59"/>
      <c r="DC44" s="59"/>
    </row>
    <row r="45" spans="1:107" s="99" customFormat="1" ht="12.75" outlineLevel="1">
      <c r="A45" s="67" t="s">
        <v>326</v>
      </c>
      <c r="B45" s="68"/>
      <c r="C45" s="94">
        <v>560434.72</v>
      </c>
      <c r="D45" s="95"/>
      <c r="E45" s="95"/>
      <c r="F45" s="95"/>
      <c r="G45" s="96"/>
      <c r="H45" s="96"/>
      <c r="I45" s="97"/>
      <c r="J45" s="95"/>
      <c r="K45" s="95"/>
      <c r="L45" s="95"/>
      <c r="M45" s="96"/>
      <c r="N45" s="96"/>
      <c r="O45" s="96"/>
      <c r="P45" s="73" t="s">
        <v>314</v>
      </c>
      <c r="Q45" s="98">
        <f>SUM(Q44:Q44)</f>
        <v>545000</v>
      </c>
      <c r="T45" s="95"/>
      <c r="U45" s="58"/>
      <c r="V45" s="76"/>
      <c r="W45" s="96"/>
      <c r="Y45" s="59"/>
      <c r="Z45" s="59"/>
      <c r="AA45" s="59"/>
      <c r="AB45" s="59"/>
      <c r="AC45" s="59"/>
      <c r="AD45" s="59"/>
      <c r="AE45" s="59"/>
      <c r="AF45" s="59"/>
      <c r="AG45" s="59"/>
      <c r="AH45" s="59"/>
      <c r="AI45" s="59"/>
      <c r="AJ45" s="59"/>
      <c r="AK45" s="59"/>
      <c r="AL45" s="59"/>
      <c r="AM45" s="59"/>
      <c r="AN45" s="59"/>
      <c r="AO45" s="59"/>
      <c r="AP45" s="59"/>
      <c r="AQ45" s="59"/>
      <c r="AR45" s="59"/>
      <c r="AS45" s="59"/>
      <c r="AT45" s="59"/>
      <c r="AU45" s="59"/>
      <c r="AV45" s="59"/>
      <c r="AW45" s="59"/>
      <c r="AX45" s="59"/>
      <c r="AY45" s="59"/>
      <c r="AZ45" s="59"/>
      <c r="BA45" s="59"/>
      <c r="BB45" s="59"/>
      <c r="BC45" s="59"/>
      <c r="BD45" s="59"/>
      <c r="BE45" s="59"/>
      <c r="BF45" s="59"/>
      <c r="BG45" s="59"/>
      <c r="BH45" s="59"/>
      <c r="BI45" s="59"/>
      <c r="BJ45" s="59"/>
      <c r="BK45" s="59"/>
      <c r="BL45" s="59"/>
      <c r="BM45" s="59"/>
      <c r="BN45" s="59"/>
      <c r="BO45" s="59"/>
      <c r="BP45" s="59"/>
      <c r="BQ45" s="59"/>
      <c r="BR45" s="59"/>
      <c r="BS45" s="59"/>
      <c r="BT45" s="59"/>
      <c r="BU45" s="59"/>
      <c r="BV45" s="59"/>
      <c r="BW45" s="59"/>
      <c r="BX45" s="59"/>
      <c r="BY45" s="59"/>
      <c r="BZ45" s="59"/>
      <c r="CA45" s="59"/>
      <c r="CB45" s="59"/>
      <c r="CC45" s="59"/>
      <c r="CD45" s="59"/>
      <c r="CE45" s="59"/>
      <c r="CF45" s="59"/>
      <c r="CG45" s="59"/>
      <c r="CH45" s="59"/>
      <c r="CI45" s="59"/>
      <c r="CJ45" s="59"/>
      <c r="CK45" s="59"/>
      <c r="CL45" s="59"/>
      <c r="CM45" s="59"/>
      <c r="CN45" s="59"/>
      <c r="CO45" s="59"/>
      <c r="CP45" s="59"/>
      <c r="CQ45" s="59"/>
      <c r="CR45" s="59"/>
      <c r="CS45" s="59"/>
      <c r="CT45" s="59"/>
      <c r="CU45" s="59"/>
      <c r="CV45" s="59"/>
      <c r="CW45" s="59"/>
      <c r="CX45" s="59"/>
      <c r="CY45" s="59"/>
      <c r="CZ45" s="59"/>
      <c r="DA45" s="59"/>
      <c r="DB45" s="59"/>
      <c r="DC45" s="59"/>
    </row>
    <row r="46" spans="1:107" s="58" customFormat="1" ht="12" customHeight="1">
      <c r="A46" s="82"/>
      <c r="F46" s="63"/>
      <c r="G46" s="63"/>
      <c r="H46" s="63"/>
      <c r="I46" s="63"/>
      <c r="J46" s="63"/>
      <c r="K46" s="63"/>
      <c r="L46" s="63"/>
      <c r="M46" s="63"/>
      <c r="N46" s="63"/>
      <c r="O46" s="63"/>
      <c r="P46" s="100"/>
      <c r="Q46" s="101"/>
      <c r="R46" s="102"/>
      <c r="S46" s="102"/>
      <c r="V46" s="76"/>
      <c r="W46" s="63"/>
      <c r="Y46" s="59"/>
      <c r="Z46" s="59"/>
      <c r="AA46" s="59"/>
      <c r="AB46" s="59"/>
      <c r="AC46" s="59"/>
      <c r="AD46" s="59"/>
      <c r="AE46" s="59"/>
      <c r="AF46" s="59"/>
      <c r="AG46" s="59"/>
      <c r="AH46" s="59"/>
      <c r="AI46" s="59"/>
      <c r="AJ46" s="59"/>
      <c r="AK46" s="59"/>
      <c r="AL46" s="59"/>
      <c r="AM46" s="59"/>
      <c r="AN46" s="59"/>
      <c r="AO46" s="59"/>
      <c r="AP46" s="59"/>
      <c r="AQ46" s="59"/>
      <c r="AR46" s="59"/>
      <c r="AS46" s="59"/>
      <c r="AT46" s="59"/>
      <c r="AU46" s="59"/>
      <c r="AV46" s="59"/>
      <c r="AW46" s="59"/>
      <c r="AX46" s="59"/>
      <c r="AY46" s="59"/>
      <c r="AZ46" s="59"/>
      <c r="BA46" s="59"/>
      <c r="BB46" s="59"/>
      <c r="BC46" s="59"/>
      <c r="BD46" s="59"/>
      <c r="BE46" s="59"/>
      <c r="BF46" s="59"/>
      <c r="BG46" s="59"/>
      <c r="BH46" s="59"/>
      <c r="BI46" s="59"/>
      <c r="BJ46" s="59"/>
      <c r="BK46" s="59"/>
      <c r="BL46" s="59"/>
      <c r="BM46" s="59"/>
      <c r="BN46" s="59"/>
      <c r="BO46" s="59"/>
      <c r="BP46" s="59"/>
      <c r="BQ46" s="59"/>
      <c r="BR46" s="59"/>
      <c r="BS46" s="59"/>
      <c r="BT46" s="59"/>
      <c r="BU46" s="59"/>
      <c r="BV46" s="59"/>
      <c r="BW46" s="59"/>
      <c r="BX46" s="59"/>
      <c r="BY46" s="59"/>
      <c r="BZ46" s="59"/>
      <c r="CA46" s="59"/>
      <c r="CB46" s="59"/>
      <c r="CC46" s="59"/>
      <c r="CD46" s="59"/>
      <c r="CE46" s="59"/>
      <c r="CF46" s="59"/>
      <c r="CG46" s="59"/>
      <c r="CH46" s="59"/>
      <c r="CI46" s="59"/>
      <c r="CJ46" s="59"/>
      <c r="CK46" s="59"/>
      <c r="CL46" s="59"/>
      <c r="CM46" s="59"/>
      <c r="CN46" s="59"/>
      <c r="CO46" s="59"/>
      <c r="CP46" s="59"/>
      <c r="CQ46" s="59"/>
      <c r="CR46" s="59"/>
      <c r="CS46" s="59"/>
      <c r="CT46" s="59"/>
      <c r="CU46" s="59"/>
      <c r="CV46" s="59"/>
      <c r="CW46" s="59"/>
      <c r="CX46" s="59"/>
      <c r="CY46" s="59"/>
      <c r="CZ46" s="59"/>
      <c r="DA46" s="59"/>
      <c r="DB46" s="59"/>
      <c r="DC46" s="59"/>
    </row>
    <row r="47" spans="1:107" s="58" customFormat="1" ht="16.5" customHeight="1">
      <c r="A47" s="85" t="str">
        <f>CONCATENATE("Region ",G48,"/",H48)</f>
        <v>Region 2/Urban</v>
      </c>
      <c r="F47" s="63"/>
      <c r="G47" s="63"/>
      <c r="H47" s="63"/>
      <c r="I47" s="63"/>
      <c r="J47" s="63"/>
      <c r="K47" s="63"/>
      <c r="L47" s="63"/>
      <c r="M47" s="63"/>
      <c r="N47" s="63"/>
      <c r="O47" s="63"/>
      <c r="P47" s="63"/>
      <c r="Q47" s="103"/>
      <c r="R47" s="104"/>
      <c r="S47" s="104"/>
      <c r="V47" s="76"/>
      <c r="W47" s="63"/>
      <c r="Y47" s="59"/>
      <c r="Z47" s="59"/>
      <c r="AA47" s="59"/>
      <c r="AB47" s="59"/>
      <c r="AC47" s="59"/>
      <c r="AD47" s="59"/>
      <c r="AE47" s="59"/>
      <c r="AF47" s="59"/>
      <c r="AG47" s="59"/>
      <c r="AH47" s="59"/>
      <c r="AI47" s="59"/>
      <c r="AJ47" s="59"/>
      <c r="AK47" s="59"/>
      <c r="AL47" s="59"/>
      <c r="AM47" s="59"/>
      <c r="AN47" s="59"/>
      <c r="AO47" s="59"/>
      <c r="AP47" s="59"/>
      <c r="AQ47" s="59"/>
      <c r="AR47" s="59"/>
      <c r="AS47" s="59"/>
      <c r="AT47" s="59"/>
      <c r="AU47" s="59"/>
      <c r="AV47" s="59"/>
      <c r="AW47" s="59"/>
      <c r="AX47" s="59"/>
      <c r="AY47" s="59"/>
      <c r="AZ47" s="59"/>
      <c r="BA47" s="59"/>
      <c r="BB47" s="59"/>
      <c r="BC47" s="59"/>
      <c r="BD47" s="59"/>
      <c r="BE47" s="59"/>
      <c r="BF47" s="59"/>
      <c r="BG47" s="59"/>
      <c r="BH47" s="59"/>
      <c r="BI47" s="59"/>
      <c r="BJ47" s="59"/>
      <c r="BK47" s="59"/>
      <c r="BL47" s="59"/>
      <c r="BM47" s="59"/>
      <c r="BN47" s="59"/>
      <c r="BO47" s="59"/>
      <c r="BP47" s="59"/>
      <c r="BQ47" s="59"/>
      <c r="BR47" s="59"/>
      <c r="BS47" s="59"/>
      <c r="BT47" s="59"/>
      <c r="BU47" s="59"/>
      <c r="BV47" s="59"/>
      <c r="BW47" s="59"/>
      <c r="BX47" s="59"/>
      <c r="BY47" s="59"/>
      <c r="BZ47" s="59"/>
      <c r="CA47" s="59"/>
      <c r="CB47" s="59"/>
      <c r="CC47" s="59"/>
      <c r="CD47" s="59"/>
      <c r="CE47" s="59"/>
      <c r="CF47" s="59"/>
      <c r="CG47" s="59"/>
      <c r="CH47" s="59"/>
      <c r="CI47" s="59"/>
      <c r="CJ47" s="59"/>
      <c r="CK47" s="59"/>
      <c r="CL47" s="59"/>
      <c r="CM47" s="59"/>
      <c r="CN47" s="59"/>
      <c r="CO47" s="59"/>
      <c r="CP47" s="59"/>
      <c r="CQ47" s="59"/>
      <c r="CR47" s="59"/>
      <c r="CS47" s="59"/>
      <c r="CT47" s="59"/>
      <c r="CU47" s="59"/>
      <c r="CV47" s="59"/>
      <c r="CW47" s="59"/>
      <c r="CX47" s="59"/>
      <c r="CY47" s="59"/>
      <c r="CZ47" s="59"/>
      <c r="DA47" s="59"/>
      <c r="DB47" s="59"/>
      <c r="DC47" s="59"/>
    </row>
    <row r="48" spans="1:107" s="58" customFormat="1" ht="15" customHeight="1">
      <c r="A48" s="58">
        <v>16322</v>
      </c>
      <c r="B48" s="58" t="s">
        <v>188</v>
      </c>
      <c r="C48" s="58" t="s">
        <v>189</v>
      </c>
      <c r="D48" s="58" t="s">
        <v>190</v>
      </c>
      <c r="E48" s="58" t="s">
        <v>191</v>
      </c>
      <c r="F48" s="58">
        <v>79606</v>
      </c>
      <c r="G48" s="63">
        <v>2</v>
      </c>
      <c r="H48" s="63" t="s">
        <v>4</v>
      </c>
      <c r="I48" s="63"/>
      <c r="J48" s="63"/>
      <c r="K48" s="63"/>
      <c r="L48" s="58" t="s">
        <v>117</v>
      </c>
      <c r="M48" s="63">
        <v>28</v>
      </c>
      <c r="N48" s="63">
        <v>7</v>
      </c>
      <c r="O48" s="63">
        <v>35</v>
      </c>
      <c r="P48" s="58" t="s">
        <v>142</v>
      </c>
      <c r="Q48" s="64">
        <v>500000</v>
      </c>
      <c r="R48" s="65"/>
      <c r="S48" s="65" t="s">
        <v>70</v>
      </c>
      <c r="T48" s="58" t="s">
        <v>95</v>
      </c>
      <c r="U48" s="58">
        <v>157</v>
      </c>
      <c r="V48" s="63" t="s">
        <v>314</v>
      </c>
      <c r="W48" s="63">
        <v>48441013402</v>
      </c>
      <c r="Y48" s="59"/>
      <c r="Z48" s="59"/>
      <c r="AA48" s="59"/>
      <c r="AB48" s="59"/>
      <c r="AC48" s="59"/>
      <c r="AD48" s="59"/>
      <c r="AE48" s="59"/>
      <c r="AF48" s="59"/>
      <c r="AG48" s="59"/>
      <c r="AH48" s="59"/>
      <c r="AI48" s="59"/>
      <c r="AJ48" s="59"/>
      <c r="AK48" s="59"/>
      <c r="AL48" s="59"/>
      <c r="AM48" s="59"/>
      <c r="AN48" s="59"/>
      <c r="AO48" s="59"/>
      <c r="AP48" s="59"/>
      <c r="AQ48" s="59"/>
      <c r="AR48" s="59"/>
      <c r="AS48" s="59"/>
      <c r="AT48" s="59"/>
      <c r="AU48" s="59"/>
      <c r="AV48" s="59"/>
      <c r="AW48" s="59"/>
      <c r="AX48" s="59"/>
      <c r="AY48" s="59"/>
      <c r="AZ48" s="59"/>
      <c r="BA48" s="59"/>
      <c r="BB48" s="59"/>
      <c r="BC48" s="59"/>
      <c r="BD48" s="59"/>
      <c r="BE48" s="59"/>
      <c r="BF48" s="59"/>
      <c r="BG48" s="59"/>
      <c r="BH48" s="59"/>
      <c r="BI48" s="59"/>
      <c r="BJ48" s="59"/>
      <c r="BK48" s="59"/>
      <c r="BL48" s="59"/>
      <c r="BM48" s="59"/>
      <c r="BN48" s="59"/>
      <c r="BO48" s="59"/>
      <c r="BP48" s="59"/>
      <c r="BQ48" s="59"/>
      <c r="BR48" s="59"/>
      <c r="BS48" s="59"/>
      <c r="BT48" s="59"/>
      <c r="BU48" s="59"/>
      <c r="BV48" s="59"/>
      <c r="BW48" s="59"/>
      <c r="BX48" s="59"/>
      <c r="BY48" s="59"/>
      <c r="BZ48" s="59"/>
      <c r="CA48" s="59"/>
      <c r="CB48" s="59"/>
      <c r="CC48" s="59"/>
      <c r="CD48" s="59"/>
      <c r="CE48" s="59"/>
      <c r="CF48" s="59"/>
      <c r="CG48" s="59"/>
      <c r="CH48" s="59"/>
      <c r="CI48" s="59"/>
      <c r="CJ48" s="59"/>
      <c r="CK48" s="59"/>
      <c r="CL48" s="59"/>
      <c r="CM48" s="59"/>
      <c r="CN48" s="59"/>
      <c r="CO48" s="59"/>
      <c r="CP48" s="59"/>
      <c r="CQ48" s="59"/>
      <c r="CR48" s="59"/>
      <c r="CS48" s="59"/>
      <c r="CT48" s="59"/>
      <c r="CU48" s="59"/>
      <c r="CV48" s="59"/>
      <c r="CW48" s="59"/>
      <c r="CX48" s="59"/>
      <c r="CY48" s="59"/>
      <c r="CZ48" s="59"/>
      <c r="DA48" s="59"/>
      <c r="DB48" s="59"/>
      <c r="DC48" s="59"/>
    </row>
    <row r="49" spans="1:107" s="99" customFormat="1" ht="12.75" outlineLevel="1">
      <c r="A49" s="67" t="s">
        <v>326</v>
      </c>
      <c r="B49" s="68"/>
      <c r="C49" s="94">
        <v>500000</v>
      </c>
      <c r="D49" s="95"/>
      <c r="E49" s="95"/>
      <c r="F49" s="95"/>
      <c r="G49" s="96"/>
      <c r="H49" s="96"/>
      <c r="I49" s="97"/>
      <c r="J49" s="95"/>
      <c r="K49" s="95"/>
      <c r="L49" s="95"/>
      <c r="M49" s="96"/>
      <c r="N49" s="96"/>
      <c r="O49" s="96"/>
      <c r="P49" s="73" t="s">
        <v>314</v>
      </c>
      <c r="Q49" s="98">
        <f>SUM(Q48:Q48)</f>
        <v>500000</v>
      </c>
      <c r="T49" s="95"/>
      <c r="U49" s="58"/>
      <c r="V49" s="76"/>
      <c r="W49" s="96"/>
      <c r="Y49" s="59"/>
      <c r="Z49" s="59"/>
      <c r="AA49" s="59"/>
      <c r="AB49" s="59"/>
      <c r="AC49" s="59"/>
      <c r="AD49" s="59"/>
      <c r="AE49" s="59"/>
      <c r="AF49" s="59"/>
      <c r="AG49" s="59"/>
      <c r="AH49" s="59"/>
      <c r="AI49" s="59"/>
      <c r="AJ49" s="59"/>
      <c r="AK49" s="59"/>
      <c r="AL49" s="59"/>
      <c r="AM49" s="59"/>
      <c r="AN49" s="59"/>
      <c r="AO49" s="59"/>
      <c r="AP49" s="59"/>
      <c r="AQ49" s="59"/>
      <c r="AR49" s="59"/>
      <c r="AS49" s="59"/>
      <c r="AT49" s="59"/>
      <c r="AU49" s="59"/>
      <c r="AV49" s="59"/>
      <c r="AW49" s="59"/>
      <c r="AX49" s="59"/>
      <c r="AY49" s="59"/>
      <c r="AZ49" s="59"/>
      <c r="BA49" s="59"/>
      <c r="BB49" s="59"/>
      <c r="BC49" s="59"/>
      <c r="BD49" s="59"/>
      <c r="BE49" s="59"/>
      <c r="BF49" s="59"/>
      <c r="BG49" s="59"/>
      <c r="BH49" s="59"/>
      <c r="BI49" s="59"/>
      <c r="BJ49" s="59"/>
      <c r="BK49" s="59"/>
      <c r="BL49" s="59"/>
      <c r="BM49" s="59"/>
      <c r="BN49" s="59"/>
      <c r="BO49" s="59"/>
      <c r="BP49" s="59"/>
      <c r="BQ49" s="59"/>
      <c r="BR49" s="59"/>
      <c r="BS49" s="59"/>
      <c r="BT49" s="59"/>
      <c r="BU49" s="59"/>
      <c r="BV49" s="59"/>
      <c r="BW49" s="59"/>
      <c r="BX49" s="59"/>
      <c r="BY49" s="59"/>
      <c r="BZ49" s="59"/>
      <c r="CA49" s="59"/>
      <c r="CB49" s="59"/>
      <c r="CC49" s="59"/>
      <c r="CD49" s="59"/>
      <c r="CE49" s="59"/>
      <c r="CF49" s="59"/>
      <c r="CG49" s="59"/>
      <c r="CH49" s="59"/>
      <c r="CI49" s="59"/>
      <c r="CJ49" s="59"/>
      <c r="CK49" s="59"/>
      <c r="CL49" s="59"/>
      <c r="CM49" s="59"/>
      <c r="CN49" s="59"/>
      <c r="CO49" s="59"/>
      <c r="CP49" s="59"/>
      <c r="CQ49" s="59"/>
      <c r="CR49" s="59"/>
      <c r="CS49" s="59"/>
      <c r="CT49" s="59"/>
      <c r="CU49" s="59"/>
      <c r="CV49" s="59"/>
      <c r="CW49" s="59"/>
      <c r="CX49" s="59"/>
      <c r="CY49" s="59"/>
      <c r="CZ49" s="59"/>
      <c r="DA49" s="59"/>
      <c r="DB49" s="59"/>
      <c r="DC49" s="59"/>
    </row>
    <row r="50" spans="1:107" s="58" customFormat="1" ht="12" customHeight="1">
      <c r="A50" s="82"/>
      <c r="F50" s="63"/>
      <c r="G50" s="63"/>
      <c r="H50" s="63"/>
      <c r="I50" s="63"/>
      <c r="J50" s="63"/>
      <c r="K50" s="63"/>
      <c r="L50" s="63"/>
      <c r="M50" s="63"/>
      <c r="N50" s="63"/>
      <c r="O50" s="63"/>
      <c r="P50" s="100"/>
      <c r="Q50" s="101"/>
      <c r="R50" s="102"/>
      <c r="S50" s="102"/>
      <c r="V50" s="76"/>
      <c r="W50" s="63"/>
      <c r="Y50" s="59"/>
      <c r="Z50" s="59"/>
      <c r="AA50" s="59"/>
      <c r="AB50" s="59"/>
      <c r="AC50" s="59"/>
      <c r="AD50" s="59"/>
      <c r="AE50" s="59"/>
      <c r="AF50" s="59"/>
      <c r="AG50" s="59"/>
      <c r="AH50" s="59"/>
      <c r="AI50" s="59"/>
      <c r="AJ50" s="59"/>
      <c r="AK50" s="59"/>
      <c r="AL50" s="59"/>
      <c r="AM50" s="59"/>
      <c r="AN50" s="59"/>
      <c r="AO50" s="59"/>
      <c r="AP50" s="59"/>
      <c r="AQ50" s="59"/>
      <c r="AR50" s="59"/>
      <c r="AS50" s="59"/>
      <c r="AT50" s="59"/>
      <c r="AU50" s="59"/>
      <c r="AV50" s="59"/>
      <c r="AW50" s="59"/>
      <c r="AX50" s="59"/>
      <c r="AY50" s="59"/>
      <c r="AZ50" s="59"/>
      <c r="BA50" s="59"/>
      <c r="BB50" s="59"/>
      <c r="BC50" s="59"/>
      <c r="BD50" s="59"/>
      <c r="BE50" s="59"/>
      <c r="BF50" s="59"/>
      <c r="BG50" s="59"/>
      <c r="BH50" s="59"/>
      <c r="BI50" s="59"/>
      <c r="BJ50" s="59"/>
      <c r="BK50" s="59"/>
      <c r="BL50" s="59"/>
      <c r="BM50" s="59"/>
      <c r="BN50" s="59"/>
      <c r="BO50" s="59"/>
      <c r="BP50" s="59"/>
      <c r="BQ50" s="59"/>
      <c r="BR50" s="59"/>
      <c r="BS50" s="59"/>
      <c r="BT50" s="59"/>
      <c r="BU50" s="59"/>
      <c r="BV50" s="59"/>
      <c r="BW50" s="59"/>
      <c r="BX50" s="59"/>
      <c r="BY50" s="59"/>
      <c r="BZ50" s="59"/>
      <c r="CA50" s="59"/>
      <c r="CB50" s="59"/>
      <c r="CC50" s="59"/>
      <c r="CD50" s="59"/>
      <c r="CE50" s="59"/>
      <c r="CF50" s="59"/>
      <c r="CG50" s="59"/>
      <c r="CH50" s="59"/>
      <c r="CI50" s="59"/>
      <c r="CJ50" s="59"/>
      <c r="CK50" s="59"/>
      <c r="CL50" s="59"/>
      <c r="CM50" s="59"/>
      <c r="CN50" s="59"/>
      <c r="CO50" s="59"/>
      <c r="CP50" s="59"/>
      <c r="CQ50" s="59"/>
      <c r="CR50" s="59"/>
      <c r="CS50" s="59"/>
      <c r="CT50" s="59"/>
      <c r="CU50" s="59"/>
      <c r="CV50" s="59"/>
      <c r="CW50" s="59"/>
      <c r="CX50" s="59"/>
      <c r="CY50" s="59"/>
      <c r="CZ50" s="59"/>
      <c r="DA50" s="59"/>
      <c r="DB50" s="59"/>
      <c r="DC50" s="59"/>
    </row>
    <row r="51" spans="1:107" s="58" customFormat="1" ht="15" customHeight="1">
      <c r="A51" s="85" t="str">
        <f>CONCATENATE("Region ",G52,"/",H52)</f>
        <v>Region 3/Rural</v>
      </c>
      <c r="F51" s="63"/>
      <c r="G51" s="63"/>
      <c r="H51" s="63"/>
      <c r="I51" s="63"/>
      <c r="J51" s="63"/>
      <c r="K51" s="63"/>
      <c r="L51" s="63"/>
      <c r="M51" s="63"/>
      <c r="N51" s="63"/>
      <c r="O51" s="63"/>
      <c r="P51" s="63"/>
      <c r="Q51" s="103"/>
      <c r="R51" s="104"/>
      <c r="S51" s="104"/>
      <c r="V51" s="76"/>
      <c r="W51" s="63"/>
      <c r="Y51" s="59"/>
      <c r="Z51" s="59"/>
      <c r="AA51" s="59"/>
      <c r="AB51" s="59"/>
      <c r="AC51" s="59"/>
      <c r="AD51" s="59"/>
      <c r="AE51" s="59"/>
      <c r="AF51" s="59"/>
      <c r="AG51" s="59"/>
      <c r="AH51" s="59"/>
      <c r="AI51" s="59"/>
      <c r="AJ51" s="59"/>
      <c r="AK51" s="59"/>
      <c r="AL51" s="59"/>
      <c r="AM51" s="59"/>
      <c r="AN51" s="59"/>
      <c r="AO51" s="59"/>
      <c r="AP51" s="59"/>
      <c r="AQ51" s="59"/>
      <c r="AR51" s="59"/>
      <c r="AS51" s="59"/>
      <c r="AT51" s="59"/>
      <c r="AU51" s="59"/>
      <c r="AV51" s="59"/>
      <c r="AW51" s="59"/>
      <c r="AX51" s="59"/>
      <c r="AY51" s="59"/>
      <c r="AZ51" s="59"/>
      <c r="BA51" s="59"/>
      <c r="BB51" s="59"/>
      <c r="BC51" s="59"/>
      <c r="BD51" s="59"/>
      <c r="BE51" s="59"/>
      <c r="BF51" s="59"/>
      <c r="BG51" s="59"/>
      <c r="BH51" s="59"/>
      <c r="BI51" s="59"/>
      <c r="BJ51" s="59"/>
      <c r="BK51" s="59"/>
      <c r="BL51" s="59"/>
      <c r="BM51" s="59"/>
      <c r="BN51" s="59"/>
      <c r="BO51" s="59"/>
      <c r="BP51" s="59"/>
      <c r="BQ51" s="59"/>
      <c r="BR51" s="59"/>
      <c r="BS51" s="59"/>
      <c r="BT51" s="59"/>
      <c r="BU51" s="59"/>
      <c r="BV51" s="59"/>
      <c r="BW51" s="59"/>
      <c r="BX51" s="59"/>
      <c r="BY51" s="59"/>
      <c r="BZ51" s="59"/>
      <c r="CA51" s="59"/>
      <c r="CB51" s="59"/>
      <c r="CC51" s="59"/>
      <c r="CD51" s="59"/>
      <c r="CE51" s="59"/>
      <c r="CF51" s="59"/>
      <c r="CG51" s="59"/>
      <c r="CH51" s="59"/>
      <c r="CI51" s="59"/>
      <c r="CJ51" s="59"/>
      <c r="CK51" s="59"/>
      <c r="CL51" s="59"/>
      <c r="CM51" s="59"/>
      <c r="CN51" s="59"/>
      <c r="CO51" s="59"/>
      <c r="CP51" s="59"/>
      <c r="CQ51" s="59"/>
      <c r="CR51" s="59"/>
      <c r="CS51" s="59"/>
      <c r="CT51" s="59"/>
      <c r="CU51" s="59"/>
      <c r="CV51" s="59"/>
      <c r="CW51" s="59"/>
      <c r="CX51" s="59"/>
      <c r="CY51" s="59"/>
      <c r="CZ51" s="59"/>
      <c r="DA51" s="59"/>
      <c r="DB51" s="59"/>
      <c r="DC51" s="59"/>
    </row>
    <row r="52" spans="1:107" s="58" customFormat="1" ht="15" customHeight="1">
      <c r="A52" s="58">
        <v>16071</v>
      </c>
      <c r="B52" s="58" t="s">
        <v>192</v>
      </c>
      <c r="C52" s="58" t="s">
        <v>193</v>
      </c>
      <c r="D52" s="58" t="s">
        <v>194</v>
      </c>
      <c r="E52" s="58" t="s">
        <v>141</v>
      </c>
      <c r="F52" s="58">
        <v>75114</v>
      </c>
      <c r="G52" s="63">
        <v>3</v>
      </c>
      <c r="H52" s="63" t="s">
        <v>1</v>
      </c>
      <c r="I52" s="63"/>
      <c r="J52" s="63"/>
      <c r="K52" s="63"/>
      <c r="L52" s="58" t="s">
        <v>117</v>
      </c>
      <c r="M52" s="63">
        <v>33</v>
      </c>
      <c r="N52" s="63">
        <v>15</v>
      </c>
      <c r="O52" s="63">
        <v>48</v>
      </c>
      <c r="P52" s="58" t="s">
        <v>142</v>
      </c>
      <c r="Q52" s="64">
        <v>574172</v>
      </c>
      <c r="R52" s="65"/>
      <c r="S52" s="65"/>
      <c r="T52" s="58" t="s">
        <v>36</v>
      </c>
      <c r="U52" s="58">
        <v>158</v>
      </c>
      <c r="V52" s="63" t="s">
        <v>314</v>
      </c>
      <c r="W52" s="63">
        <v>48257050203</v>
      </c>
      <c r="Y52" s="59"/>
      <c r="Z52" s="59"/>
      <c r="AA52" s="59"/>
      <c r="AB52" s="59"/>
      <c r="AC52" s="59"/>
      <c r="AD52" s="59"/>
      <c r="AE52" s="59"/>
      <c r="AF52" s="59"/>
      <c r="AG52" s="59"/>
      <c r="AH52" s="59"/>
      <c r="AI52" s="59"/>
      <c r="AJ52" s="59"/>
      <c r="AK52" s="59"/>
      <c r="AL52" s="59"/>
      <c r="AM52" s="59"/>
      <c r="AN52" s="59"/>
      <c r="AO52" s="59"/>
      <c r="AP52" s="59"/>
      <c r="AQ52" s="59"/>
      <c r="AR52" s="59"/>
      <c r="AS52" s="59"/>
      <c r="AT52" s="59"/>
      <c r="AU52" s="59"/>
      <c r="AV52" s="59"/>
      <c r="AW52" s="59"/>
      <c r="AX52" s="59"/>
      <c r="AY52" s="59"/>
      <c r="AZ52" s="59"/>
      <c r="BA52" s="59"/>
      <c r="BB52" s="59"/>
      <c r="BC52" s="59"/>
      <c r="BD52" s="59"/>
      <c r="BE52" s="59"/>
      <c r="BF52" s="59"/>
      <c r="BG52" s="59"/>
      <c r="BH52" s="59"/>
      <c r="BI52" s="59"/>
      <c r="BJ52" s="59"/>
      <c r="BK52" s="59"/>
      <c r="BL52" s="59"/>
      <c r="BM52" s="59"/>
      <c r="BN52" s="59"/>
      <c r="BO52" s="59"/>
      <c r="BP52" s="59"/>
      <c r="BQ52" s="59"/>
      <c r="BR52" s="59"/>
      <c r="BS52" s="59"/>
      <c r="BT52" s="59"/>
      <c r="BU52" s="59"/>
      <c r="BV52" s="59"/>
      <c r="BW52" s="59"/>
      <c r="BX52" s="59"/>
      <c r="BY52" s="59"/>
      <c r="BZ52" s="59"/>
      <c r="CA52" s="59"/>
      <c r="CB52" s="59"/>
      <c r="CC52" s="59"/>
      <c r="CD52" s="59"/>
      <c r="CE52" s="59"/>
      <c r="CF52" s="59"/>
      <c r="CG52" s="59"/>
      <c r="CH52" s="59"/>
      <c r="CI52" s="59"/>
      <c r="CJ52" s="59"/>
      <c r="CK52" s="59"/>
      <c r="CL52" s="59"/>
      <c r="CM52" s="59"/>
      <c r="CN52" s="59"/>
      <c r="CO52" s="59"/>
      <c r="CP52" s="59"/>
      <c r="CQ52" s="59"/>
      <c r="CR52" s="59"/>
      <c r="CS52" s="59"/>
      <c r="CT52" s="59"/>
      <c r="CU52" s="59"/>
      <c r="CV52" s="59"/>
      <c r="CW52" s="59"/>
      <c r="CX52" s="59"/>
      <c r="CY52" s="59"/>
      <c r="CZ52" s="59"/>
      <c r="DA52" s="59"/>
      <c r="DB52" s="59"/>
      <c r="DC52" s="59"/>
    </row>
    <row r="53" spans="1:107" s="99" customFormat="1" ht="12.75" outlineLevel="1">
      <c r="A53" s="67" t="s">
        <v>326</v>
      </c>
      <c r="B53" s="68"/>
      <c r="C53" s="94">
        <v>598563.18000000005</v>
      </c>
      <c r="D53" s="95"/>
      <c r="E53" s="95"/>
      <c r="F53" s="95"/>
      <c r="G53" s="95"/>
      <c r="H53" s="95"/>
      <c r="I53" s="97"/>
      <c r="J53" s="95"/>
      <c r="K53" s="95"/>
      <c r="L53" s="95"/>
      <c r="M53" s="96"/>
      <c r="N53" s="96"/>
      <c r="O53" s="96"/>
      <c r="P53" s="73" t="s">
        <v>314</v>
      </c>
      <c r="Q53" s="98">
        <f>SUM(Q52:Q52)</f>
        <v>574172</v>
      </c>
      <c r="T53" s="95"/>
      <c r="U53" s="58"/>
      <c r="V53" s="76"/>
      <c r="W53" s="96"/>
      <c r="Y53" s="59"/>
      <c r="Z53" s="59"/>
      <c r="AA53" s="59"/>
      <c r="AB53" s="59"/>
      <c r="AC53" s="59"/>
      <c r="AD53" s="59"/>
      <c r="AE53" s="59"/>
      <c r="AF53" s="59"/>
      <c r="AG53" s="59"/>
      <c r="AH53" s="59"/>
      <c r="AI53" s="59"/>
      <c r="AJ53" s="59"/>
      <c r="AK53" s="59"/>
      <c r="AL53" s="59"/>
      <c r="AM53" s="59"/>
      <c r="AN53" s="59"/>
      <c r="AO53" s="59"/>
      <c r="AP53" s="59"/>
      <c r="AQ53" s="59"/>
      <c r="AR53" s="59"/>
      <c r="AS53" s="59"/>
      <c r="AT53" s="59"/>
      <c r="AU53" s="59"/>
      <c r="AV53" s="59"/>
      <c r="AW53" s="59"/>
      <c r="AX53" s="59"/>
      <c r="AY53" s="59"/>
      <c r="AZ53" s="59"/>
      <c r="BA53" s="59"/>
      <c r="BB53" s="59"/>
      <c r="BC53" s="59"/>
      <c r="BD53" s="59"/>
      <c r="BE53" s="59"/>
      <c r="BF53" s="59"/>
      <c r="BG53" s="59"/>
      <c r="BH53" s="59"/>
      <c r="BI53" s="59"/>
      <c r="BJ53" s="59"/>
      <c r="BK53" s="59"/>
      <c r="BL53" s="59"/>
      <c r="BM53" s="59"/>
      <c r="BN53" s="59"/>
      <c r="BO53" s="59"/>
      <c r="BP53" s="59"/>
      <c r="BQ53" s="59"/>
      <c r="BR53" s="59"/>
      <c r="BS53" s="59"/>
      <c r="BT53" s="59"/>
      <c r="BU53" s="59"/>
      <c r="BV53" s="59"/>
      <c r="BW53" s="59"/>
      <c r="BX53" s="59"/>
      <c r="BY53" s="59"/>
      <c r="BZ53" s="59"/>
      <c r="CA53" s="59"/>
      <c r="CB53" s="59"/>
      <c r="CC53" s="59"/>
      <c r="CD53" s="59"/>
      <c r="CE53" s="59"/>
      <c r="CF53" s="59"/>
      <c r="CG53" s="59"/>
      <c r="CH53" s="59"/>
      <c r="CI53" s="59"/>
      <c r="CJ53" s="59"/>
      <c r="CK53" s="59"/>
      <c r="CL53" s="59"/>
      <c r="CM53" s="59"/>
      <c r="CN53" s="59"/>
      <c r="CO53" s="59"/>
      <c r="CP53" s="59"/>
      <c r="CQ53" s="59"/>
      <c r="CR53" s="59"/>
      <c r="CS53" s="59"/>
      <c r="CT53" s="59"/>
      <c r="CU53" s="59"/>
      <c r="CV53" s="59"/>
      <c r="CW53" s="59"/>
      <c r="CX53" s="59"/>
      <c r="CY53" s="59"/>
      <c r="CZ53" s="59"/>
      <c r="DA53" s="59"/>
      <c r="DB53" s="59"/>
      <c r="DC53" s="59"/>
    </row>
    <row r="54" spans="1:107" s="58" customFormat="1" ht="12" customHeight="1">
      <c r="A54" s="82"/>
      <c r="F54" s="63"/>
      <c r="G54" s="63"/>
      <c r="H54" s="63"/>
      <c r="I54" s="63"/>
      <c r="J54" s="63"/>
      <c r="K54" s="63"/>
      <c r="L54" s="63"/>
      <c r="M54" s="63"/>
      <c r="N54" s="63"/>
      <c r="O54" s="63"/>
      <c r="P54" s="100"/>
      <c r="Q54" s="101"/>
      <c r="R54" s="102"/>
      <c r="S54" s="102"/>
      <c r="V54" s="76"/>
      <c r="W54" s="63"/>
      <c r="Y54" s="59"/>
      <c r="Z54" s="59"/>
      <c r="AA54" s="59"/>
      <c r="AB54" s="59"/>
      <c r="AC54" s="59"/>
      <c r="AD54" s="59"/>
      <c r="AE54" s="59"/>
      <c r="AF54" s="59"/>
      <c r="AG54" s="59"/>
      <c r="AH54" s="59"/>
      <c r="AI54" s="59"/>
      <c r="AJ54" s="59"/>
      <c r="AK54" s="59"/>
      <c r="AL54" s="59"/>
      <c r="AM54" s="59"/>
      <c r="AN54" s="59"/>
      <c r="AO54" s="59"/>
      <c r="AP54" s="59"/>
      <c r="AQ54" s="59"/>
      <c r="AR54" s="59"/>
      <c r="AS54" s="59"/>
      <c r="AT54" s="59"/>
      <c r="AU54" s="59"/>
      <c r="AV54" s="59"/>
      <c r="AW54" s="59"/>
      <c r="AX54" s="59"/>
      <c r="AY54" s="59"/>
      <c r="AZ54" s="59"/>
      <c r="BA54" s="59"/>
      <c r="BB54" s="59"/>
      <c r="BC54" s="59"/>
      <c r="BD54" s="59"/>
      <c r="BE54" s="59"/>
      <c r="BF54" s="59"/>
      <c r="BG54" s="59"/>
      <c r="BH54" s="59"/>
      <c r="BI54" s="59"/>
      <c r="BJ54" s="59"/>
      <c r="BK54" s="59"/>
      <c r="BL54" s="59"/>
      <c r="BM54" s="59"/>
      <c r="BN54" s="59"/>
      <c r="BO54" s="59"/>
      <c r="BP54" s="59"/>
      <c r="BQ54" s="59"/>
      <c r="BR54" s="59"/>
      <c r="BS54" s="59"/>
      <c r="BT54" s="59"/>
      <c r="BU54" s="59"/>
      <c r="BV54" s="59"/>
      <c r="BW54" s="59"/>
      <c r="BX54" s="59"/>
      <c r="BY54" s="59"/>
      <c r="BZ54" s="59"/>
      <c r="CA54" s="59"/>
      <c r="CB54" s="59"/>
      <c r="CC54" s="59"/>
      <c r="CD54" s="59"/>
      <c r="CE54" s="59"/>
      <c r="CF54" s="59"/>
      <c r="CG54" s="59"/>
      <c r="CH54" s="59"/>
      <c r="CI54" s="59"/>
      <c r="CJ54" s="59"/>
      <c r="CK54" s="59"/>
      <c r="CL54" s="59"/>
      <c r="CM54" s="59"/>
      <c r="CN54" s="59"/>
      <c r="CO54" s="59"/>
      <c r="CP54" s="59"/>
      <c r="CQ54" s="59"/>
      <c r="CR54" s="59"/>
      <c r="CS54" s="59"/>
      <c r="CT54" s="59"/>
      <c r="CU54" s="59"/>
      <c r="CV54" s="59"/>
      <c r="CW54" s="59"/>
      <c r="CX54" s="59"/>
      <c r="CY54" s="59"/>
      <c r="CZ54" s="59"/>
      <c r="DA54" s="59"/>
      <c r="DB54" s="59"/>
      <c r="DC54" s="59"/>
    </row>
    <row r="55" spans="1:107" s="58" customFormat="1" ht="15.75" customHeight="1">
      <c r="A55" s="85" t="str">
        <f>CONCATENATE("Region ",G56,"/",H56)</f>
        <v>Region 3/Urban</v>
      </c>
      <c r="F55" s="63"/>
      <c r="G55" s="63"/>
      <c r="H55" s="63"/>
      <c r="I55" s="63"/>
      <c r="J55" s="63"/>
      <c r="K55" s="63"/>
      <c r="L55" s="63"/>
      <c r="M55" s="63"/>
      <c r="N55" s="63"/>
      <c r="O55" s="63"/>
      <c r="P55" s="63"/>
      <c r="Q55" s="103"/>
      <c r="R55" s="104"/>
      <c r="S55" s="104"/>
      <c r="V55" s="76"/>
      <c r="W55" s="63"/>
      <c r="Y55" s="59"/>
      <c r="Z55" s="59"/>
      <c r="AA55" s="59"/>
      <c r="AB55" s="59"/>
      <c r="AC55" s="59"/>
      <c r="AD55" s="59"/>
      <c r="AE55" s="59"/>
      <c r="AF55" s="59"/>
      <c r="AG55" s="59"/>
      <c r="AH55" s="59"/>
      <c r="AI55" s="59"/>
      <c r="AJ55" s="59"/>
      <c r="AK55" s="59"/>
      <c r="AL55" s="59"/>
      <c r="AM55" s="59"/>
      <c r="AN55" s="59"/>
      <c r="AO55" s="59"/>
      <c r="AP55" s="59"/>
      <c r="AQ55" s="59"/>
      <c r="AR55" s="59"/>
      <c r="AS55" s="59"/>
      <c r="AT55" s="59"/>
      <c r="AU55" s="59"/>
      <c r="AV55" s="59"/>
      <c r="AW55" s="59"/>
      <c r="AX55" s="59"/>
      <c r="AY55" s="59"/>
      <c r="AZ55" s="59"/>
      <c r="BA55" s="59"/>
      <c r="BB55" s="59"/>
      <c r="BC55" s="59"/>
      <c r="BD55" s="59"/>
      <c r="BE55" s="59"/>
      <c r="BF55" s="59"/>
      <c r="BG55" s="59"/>
      <c r="BH55" s="59"/>
      <c r="BI55" s="59"/>
      <c r="BJ55" s="59"/>
      <c r="BK55" s="59"/>
      <c r="BL55" s="59"/>
      <c r="BM55" s="59"/>
      <c r="BN55" s="59"/>
      <c r="BO55" s="59"/>
      <c r="BP55" s="59"/>
      <c r="BQ55" s="59"/>
      <c r="BR55" s="59"/>
      <c r="BS55" s="59"/>
      <c r="BT55" s="59"/>
      <c r="BU55" s="59"/>
      <c r="BV55" s="59"/>
      <c r="BW55" s="59"/>
      <c r="BX55" s="59"/>
      <c r="BY55" s="59"/>
      <c r="BZ55" s="59"/>
      <c r="CA55" s="59"/>
      <c r="CB55" s="59"/>
      <c r="CC55" s="59"/>
      <c r="CD55" s="59"/>
      <c r="CE55" s="59"/>
      <c r="CF55" s="59"/>
      <c r="CG55" s="59"/>
      <c r="CH55" s="59"/>
      <c r="CI55" s="59"/>
      <c r="CJ55" s="59"/>
      <c r="CK55" s="59"/>
      <c r="CL55" s="59"/>
      <c r="CM55" s="59"/>
      <c r="CN55" s="59"/>
      <c r="CO55" s="59"/>
      <c r="CP55" s="59"/>
      <c r="CQ55" s="59"/>
      <c r="CR55" s="59"/>
      <c r="CS55" s="59"/>
      <c r="CT55" s="59"/>
      <c r="CU55" s="59"/>
      <c r="CV55" s="59"/>
      <c r="CW55" s="59"/>
      <c r="CX55" s="59"/>
      <c r="CY55" s="59"/>
      <c r="CZ55" s="59"/>
      <c r="DA55" s="59"/>
      <c r="DB55" s="59"/>
      <c r="DC55" s="59"/>
    </row>
    <row r="56" spans="1:107" s="58" customFormat="1" ht="15.75" customHeight="1">
      <c r="A56" s="58">
        <v>16231</v>
      </c>
      <c r="B56" s="58" t="s">
        <v>196</v>
      </c>
      <c r="C56" s="58" t="s">
        <v>197</v>
      </c>
      <c r="D56" s="58" t="s">
        <v>198</v>
      </c>
      <c r="E56" s="58" t="s">
        <v>52</v>
      </c>
      <c r="F56" s="58">
        <v>75454</v>
      </c>
      <c r="G56" s="63">
        <v>3</v>
      </c>
      <c r="H56" s="63" t="s">
        <v>4</v>
      </c>
      <c r="I56" s="63"/>
      <c r="J56" s="63"/>
      <c r="K56" s="63"/>
      <c r="L56" s="58" t="s">
        <v>117</v>
      </c>
      <c r="M56" s="63">
        <v>79</v>
      </c>
      <c r="N56" s="63">
        <v>14</v>
      </c>
      <c r="O56" s="63">
        <v>93</v>
      </c>
      <c r="P56" s="58" t="s">
        <v>142</v>
      </c>
      <c r="Q56" s="64">
        <v>1316306</v>
      </c>
      <c r="R56" s="65"/>
      <c r="S56" s="65"/>
      <c r="T56" s="58" t="s">
        <v>101</v>
      </c>
      <c r="U56" s="58">
        <v>157</v>
      </c>
      <c r="V56" s="63" t="s">
        <v>314</v>
      </c>
      <c r="W56" s="63">
        <v>48085030201</v>
      </c>
      <c r="Y56" s="59"/>
      <c r="Z56" s="59"/>
      <c r="AA56" s="59"/>
      <c r="AB56" s="59"/>
      <c r="AC56" s="59"/>
      <c r="AD56" s="59"/>
      <c r="AE56" s="59"/>
      <c r="AF56" s="59"/>
      <c r="AG56" s="59"/>
      <c r="AH56" s="59"/>
      <c r="AI56" s="59"/>
      <c r="AJ56" s="59"/>
      <c r="AK56" s="59"/>
      <c r="AL56" s="59"/>
      <c r="AM56" s="59"/>
      <c r="AN56" s="59"/>
      <c r="AO56" s="59"/>
      <c r="AP56" s="59"/>
      <c r="AQ56" s="59"/>
      <c r="AR56" s="59"/>
      <c r="AS56" s="59"/>
      <c r="AT56" s="59"/>
      <c r="AU56" s="59"/>
      <c r="AV56" s="59"/>
      <c r="AW56" s="59"/>
      <c r="AX56" s="59"/>
      <c r="AY56" s="59"/>
      <c r="AZ56" s="59"/>
      <c r="BA56" s="59"/>
      <c r="BB56" s="59"/>
      <c r="BC56" s="59"/>
      <c r="BD56" s="59"/>
      <c r="BE56" s="59"/>
      <c r="BF56" s="59"/>
      <c r="BG56" s="59"/>
      <c r="BH56" s="59"/>
      <c r="BI56" s="59"/>
      <c r="BJ56" s="59"/>
      <c r="BK56" s="59"/>
      <c r="BL56" s="59"/>
      <c r="BM56" s="59"/>
      <c r="BN56" s="59"/>
      <c r="BO56" s="59"/>
      <c r="BP56" s="59"/>
      <c r="BQ56" s="59"/>
      <c r="BR56" s="59"/>
      <c r="BS56" s="59"/>
      <c r="BT56" s="59"/>
      <c r="BU56" s="59"/>
      <c r="BV56" s="59"/>
      <c r="BW56" s="59"/>
      <c r="BX56" s="59"/>
      <c r="BY56" s="59"/>
      <c r="BZ56" s="59"/>
      <c r="CA56" s="59"/>
      <c r="CB56" s="59"/>
      <c r="CC56" s="59"/>
      <c r="CD56" s="59"/>
      <c r="CE56" s="59"/>
      <c r="CF56" s="59"/>
      <c r="CG56" s="59"/>
      <c r="CH56" s="59"/>
      <c r="CI56" s="59"/>
      <c r="CJ56" s="59"/>
      <c r="CK56" s="59"/>
      <c r="CL56" s="59"/>
      <c r="CM56" s="59"/>
      <c r="CN56" s="59"/>
      <c r="CO56" s="59"/>
      <c r="CP56" s="59"/>
      <c r="CQ56" s="59"/>
      <c r="CR56" s="59"/>
      <c r="CS56" s="59"/>
      <c r="CT56" s="59"/>
      <c r="CU56" s="59"/>
      <c r="CV56" s="59"/>
      <c r="CW56" s="59"/>
      <c r="CX56" s="59"/>
      <c r="CY56" s="59"/>
      <c r="CZ56" s="59"/>
      <c r="DA56" s="59"/>
      <c r="DB56" s="59"/>
      <c r="DC56" s="59"/>
    </row>
    <row r="57" spans="1:107" s="58" customFormat="1" ht="15.75" customHeight="1">
      <c r="A57" s="58">
        <v>16373</v>
      </c>
      <c r="B57" s="58" t="s">
        <v>199</v>
      </c>
      <c r="C57" s="58" t="s">
        <v>200</v>
      </c>
      <c r="D57" s="58" t="s">
        <v>24</v>
      </c>
      <c r="E57" s="58" t="s">
        <v>31</v>
      </c>
      <c r="F57" s="58">
        <v>76052</v>
      </c>
      <c r="G57" s="63">
        <v>3</v>
      </c>
      <c r="H57" s="63" t="s">
        <v>4</v>
      </c>
      <c r="I57" s="63"/>
      <c r="J57" s="63"/>
      <c r="K57" s="63"/>
      <c r="L57" s="58" t="s">
        <v>117</v>
      </c>
      <c r="M57" s="63">
        <v>109</v>
      </c>
      <c r="N57" s="63">
        <v>12</v>
      </c>
      <c r="O57" s="63">
        <v>121</v>
      </c>
      <c r="P57" s="58" t="s">
        <v>145</v>
      </c>
      <c r="Q57" s="64">
        <v>1500000</v>
      </c>
      <c r="R57" s="65" t="s">
        <v>70</v>
      </c>
      <c r="S57" s="65"/>
      <c r="T57" s="58" t="s">
        <v>201</v>
      </c>
      <c r="U57" s="58">
        <v>157</v>
      </c>
      <c r="V57" s="63" t="s">
        <v>314</v>
      </c>
      <c r="W57" s="63">
        <v>48439114103</v>
      </c>
      <c r="Y57" s="59"/>
      <c r="Z57" s="59"/>
      <c r="AA57" s="59"/>
      <c r="AB57" s="59"/>
      <c r="AC57" s="59"/>
      <c r="AD57" s="59"/>
      <c r="AE57" s="59"/>
      <c r="AF57" s="59"/>
      <c r="AG57" s="59"/>
      <c r="AH57" s="59"/>
      <c r="AI57" s="59"/>
      <c r="AJ57" s="59"/>
      <c r="AK57" s="59"/>
      <c r="AL57" s="59"/>
      <c r="AM57" s="59"/>
      <c r="AN57" s="59"/>
      <c r="AO57" s="59"/>
      <c r="AP57" s="59"/>
      <c r="AQ57" s="59"/>
      <c r="AR57" s="59"/>
      <c r="AS57" s="59"/>
      <c r="AT57" s="59"/>
      <c r="AU57" s="59"/>
      <c r="AV57" s="59"/>
      <c r="AW57" s="59"/>
      <c r="AX57" s="59"/>
      <c r="AY57" s="59"/>
      <c r="AZ57" s="59"/>
      <c r="BA57" s="59"/>
      <c r="BB57" s="59"/>
      <c r="BC57" s="59"/>
      <c r="BD57" s="59"/>
      <c r="BE57" s="59"/>
      <c r="BF57" s="59"/>
      <c r="BG57" s="59"/>
      <c r="BH57" s="59"/>
      <c r="BI57" s="59"/>
      <c r="BJ57" s="59"/>
      <c r="BK57" s="59"/>
      <c r="BL57" s="59"/>
      <c r="BM57" s="59"/>
      <c r="BN57" s="59"/>
      <c r="BO57" s="59"/>
      <c r="BP57" s="59"/>
      <c r="BQ57" s="59"/>
      <c r="BR57" s="59"/>
      <c r="BS57" s="59"/>
      <c r="BT57" s="59"/>
      <c r="BU57" s="59"/>
      <c r="BV57" s="59"/>
      <c r="BW57" s="59"/>
      <c r="BX57" s="59"/>
      <c r="BY57" s="59"/>
      <c r="BZ57" s="59"/>
      <c r="CA57" s="59"/>
      <c r="CB57" s="59"/>
      <c r="CC57" s="59"/>
      <c r="CD57" s="59"/>
      <c r="CE57" s="59"/>
      <c r="CF57" s="59"/>
      <c r="CG57" s="59"/>
      <c r="CH57" s="59"/>
      <c r="CI57" s="59"/>
      <c r="CJ57" s="59"/>
      <c r="CK57" s="59"/>
      <c r="CL57" s="59"/>
      <c r="CM57" s="59"/>
      <c r="CN57" s="59"/>
      <c r="CO57" s="59"/>
      <c r="CP57" s="59"/>
      <c r="CQ57" s="59"/>
      <c r="CR57" s="59"/>
      <c r="CS57" s="59"/>
      <c r="CT57" s="59"/>
      <c r="CU57" s="59"/>
      <c r="CV57" s="59"/>
      <c r="CW57" s="59"/>
      <c r="CX57" s="59"/>
      <c r="CY57" s="59"/>
      <c r="CZ57" s="59"/>
      <c r="DA57" s="59"/>
      <c r="DB57" s="59"/>
      <c r="DC57" s="59"/>
    </row>
    <row r="58" spans="1:107" s="58" customFormat="1" ht="15.75" customHeight="1">
      <c r="A58" s="58">
        <v>16275</v>
      </c>
      <c r="B58" s="58" t="s">
        <v>202</v>
      </c>
      <c r="C58" s="58" t="s">
        <v>203</v>
      </c>
      <c r="D58" s="58" t="s">
        <v>24</v>
      </c>
      <c r="E58" s="58" t="s">
        <v>31</v>
      </c>
      <c r="F58" s="58">
        <v>76177</v>
      </c>
      <c r="G58" s="63">
        <v>3</v>
      </c>
      <c r="H58" s="63" t="s">
        <v>4</v>
      </c>
      <c r="I58" s="63"/>
      <c r="J58" s="63"/>
      <c r="K58" s="63"/>
      <c r="L58" s="58" t="s">
        <v>117</v>
      </c>
      <c r="M58" s="63">
        <v>144</v>
      </c>
      <c r="N58" s="63">
        <v>16</v>
      </c>
      <c r="O58" s="63">
        <v>160</v>
      </c>
      <c r="P58" s="58" t="s">
        <v>145</v>
      </c>
      <c r="Q58" s="64">
        <v>1479264</v>
      </c>
      <c r="R58" s="65" t="s">
        <v>70</v>
      </c>
      <c r="S58" s="65"/>
      <c r="T58" s="58" t="s">
        <v>204</v>
      </c>
      <c r="U58" s="58">
        <v>157</v>
      </c>
      <c r="V58" s="63" t="s">
        <v>314</v>
      </c>
      <c r="W58" s="63">
        <v>48439113926</v>
      </c>
      <c r="Y58" s="59"/>
      <c r="Z58" s="59"/>
      <c r="AA58" s="59"/>
      <c r="AB58" s="59"/>
      <c r="AC58" s="59"/>
      <c r="AD58" s="59"/>
      <c r="AE58" s="59"/>
      <c r="AF58" s="59"/>
      <c r="AG58" s="59"/>
      <c r="AH58" s="59"/>
      <c r="AI58" s="59"/>
      <c r="AJ58" s="59"/>
      <c r="AK58" s="59"/>
      <c r="AL58" s="59"/>
      <c r="AM58" s="59"/>
      <c r="AN58" s="59"/>
      <c r="AO58" s="59"/>
      <c r="AP58" s="59"/>
      <c r="AQ58" s="59"/>
      <c r="AR58" s="59"/>
      <c r="AS58" s="59"/>
      <c r="AT58" s="59"/>
      <c r="AU58" s="59"/>
      <c r="AV58" s="59"/>
      <c r="AW58" s="59"/>
      <c r="AX58" s="59"/>
      <c r="AY58" s="59"/>
      <c r="AZ58" s="59"/>
      <c r="BA58" s="59"/>
      <c r="BB58" s="59"/>
      <c r="BC58" s="59"/>
      <c r="BD58" s="59"/>
      <c r="BE58" s="59"/>
      <c r="BF58" s="59"/>
      <c r="BG58" s="59"/>
      <c r="BH58" s="59"/>
      <c r="BI58" s="59"/>
      <c r="BJ58" s="59"/>
      <c r="BK58" s="59"/>
      <c r="BL58" s="59"/>
      <c r="BM58" s="59"/>
      <c r="BN58" s="59"/>
      <c r="BO58" s="59"/>
      <c r="BP58" s="59"/>
      <c r="BQ58" s="59"/>
      <c r="BR58" s="59"/>
      <c r="BS58" s="59"/>
      <c r="BT58" s="59"/>
      <c r="BU58" s="59"/>
      <c r="BV58" s="59"/>
      <c r="BW58" s="59"/>
      <c r="BX58" s="59"/>
      <c r="BY58" s="59"/>
      <c r="BZ58" s="59"/>
      <c r="CA58" s="59"/>
      <c r="CB58" s="59"/>
      <c r="CC58" s="59"/>
      <c r="CD58" s="59"/>
      <c r="CE58" s="59"/>
      <c r="CF58" s="59"/>
      <c r="CG58" s="59"/>
      <c r="CH58" s="59"/>
      <c r="CI58" s="59"/>
      <c r="CJ58" s="59"/>
      <c r="CK58" s="59"/>
      <c r="CL58" s="59"/>
      <c r="CM58" s="59"/>
      <c r="CN58" s="59"/>
      <c r="CO58" s="59"/>
      <c r="CP58" s="59"/>
      <c r="CQ58" s="59"/>
      <c r="CR58" s="59"/>
      <c r="CS58" s="59"/>
      <c r="CT58" s="59"/>
      <c r="CU58" s="59"/>
      <c r="CV58" s="59"/>
      <c r="CW58" s="59"/>
      <c r="CX58" s="59"/>
      <c r="CY58" s="59"/>
      <c r="CZ58" s="59"/>
      <c r="DA58" s="59"/>
      <c r="DB58" s="59"/>
      <c r="DC58" s="59"/>
    </row>
    <row r="59" spans="1:107" s="58" customFormat="1" ht="16.5" customHeight="1">
      <c r="A59" s="58">
        <v>16226</v>
      </c>
      <c r="B59" s="58" t="s">
        <v>205</v>
      </c>
      <c r="C59" s="58" t="s">
        <v>206</v>
      </c>
      <c r="D59" s="58" t="s">
        <v>198</v>
      </c>
      <c r="E59" s="58" t="s">
        <v>52</v>
      </c>
      <c r="F59" s="58">
        <v>75454</v>
      </c>
      <c r="G59" s="63">
        <v>3</v>
      </c>
      <c r="H59" s="63" t="s">
        <v>4</v>
      </c>
      <c r="I59" s="63"/>
      <c r="J59" s="63"/>
      <c r="K59" s="63"/>
      <c r="L59" s="58" t="s">
        <v>117</v>
      </c>
      <c r="M59" s="63">
        <v>96</v>
      </c>
      <c r="N59" s="63">
        <v>24</v>
      </c>
      <c r="O59" s="63">
        <v>120</v>
      </c>
      <c r="P59" s="58" t="s">
        <v>2</v>
      </c>
      <c r="Q59" s="64">
        <v>1500000</v>
      </c>
      <c r="R59" s="65" t="s">
        <v>70</v>
      </c>
      <c r="S59" s="65"/>
      <c r="T59" s="58" t="s">
        <v>101</v>
      </c>
      <c r="U59" s="58">
        <v>156</v>
      </c>
      <c r="V59" s="63" t="s">
        <v>314</v>
      </c>
      <c r="W59" s="63">
        <v>48085030201</v>
      </c>
      <c r="Y59" s="59"/>
      <c r="Z59" s="59"/>
      <c r="AA59" s="59"/>
      <c r="AB59" s="59"/>
      <c r="AC59" s="59"/>
      <c r="AD59" s="59"/>
      <c r="AE59" s="59"/>
      <c r="AF59" s="59"/>
      <c r="AG59" s="59"/>
      <c r="AH59" s="59"/>
      <c r="AI59" s="59"/>
      <c r="AJ59" s="59"/>
      <c r="AK59" s="59"/>
      <c r="AL59" s="59"/>
      <c r="AM59" s="59"/>
      <c r="AN59" s="59"/>
      <c r="AO59" s="59"/>
      <c r="AP59" s="59"/>
      <c r="AQ59" s="59"/>
      <c r="AR59" s="59"/>
      <c r="AS59" s="59"/>
      <c r="AT59" s="59"/>
      <c r="AU59" s="59"/>
      <c r="AV59" s="59"/>
      <c r="AW59" s="59"/>
      <c r="AX59" s="59"/>
      <c r="AY59" s="59"/>
      <c r="AZ59" s="59"/>
      <c r="BA59" s="59"/>
      <c r="BB59" s="59"/>
      <c r="BC59" s="59"/>
      <c r="BD59" s="59"/>
      <c r="BE59" s="59"/>
      <c r="BF59" s="59"/>
      <c r="BG59" s="59"/>
      <c r="BH59" s="59"/>
      <c r="BI59" s="59"/>
      <c r="BJ59" s="59"/>
      <c r="BK59" s="59"/>
      <c r="BL59" s="59"/>
      <c r="BM59" s="59"/>
      <c r="BN59" s="59"/>
      <c r="BO59" s="59"/>
      <c r="BP59" s="59"/>
      <c r="BQ59" s="59"/>
      <c r="BR59" s="59"/>
      <c r="BS59" s="59"/>
      <c r="BT59" s="59"/>
      <c r="BU59" s="59"/>
      <c r="BV59" s="59"/>
      <c r="BW59" s="59"/>
      <c r="BX59" s="59"/>
      <c r="BY59" s="59"/>
      <c r="BZ59" s="59"/>
      <c r="CA59" s="59"/>
      <c r="CB59" s="59"/>
      <c r="CC59" s="59"/>
      <c r="CD59" s="59"/>
      <c r="CE59" s="59"/>
      <c r="CF59" s="59"/>
      <c r="CG59" s="59"/>
      <c r="CH59" s="59"/>
      <c r="CI59" s="59"/>
      <c r="CJ59" s="59"/>
      <c r="CK59" s="59"/>
      <c r="CL59" s="59"/>
      <c r="CM59" s="59"/>
      <c r="CN59" s="59"/>
      <c r="CO59" s="59"/>
      <c r="CP59" s="59"/>
      <c r="CQ59" s="59"/>
      <c r="CR59" s="59"/>
      <c r="CS59" s="59"/>
      <c r="CT59" s="59"/>
      <c r="CU59" s="59"/>
      <c r="CV59" s="59"/>
      <c r="CW59" s="59"/>
      <c r="CX59" s="59"/>
      <c r="CY59" s="59"/>
      <c r="CZ59" s="59"/>
      <c r="DA59" s="59"/>
      <c r="DB59" s="59"/>
      <c r="DC59" s="59"/>
    </row>
    <row r="60" spans="1:107" s="59" customFormat="1" ht="15.75" customHeight="1">
      <c r="A60" s="58">
        <v>16159</v>
      </c>
      <c r="B60" s="59" t="s">
        <v>207</v>
      </c>
      <c r="C60" s="59" t="s">
        <v>208</v>
      </c>
      <c r="D60" s="59" t="s">
        <v>102</v>
      </c>
      <c r="E60" s="59" t="s">
        <v>0</v>
      </c>
      <c r="F60" s="59">
        <v>75043</v>
      </c>
      <c r="G60" s="60">
        <v>3</v>
      </c>
      <c r="H60" s="60" t="s">
        <v>4</v>
      </c>
      <c r="I60" s="60"/>
      <c r="J60" s="60"/>
      <c r="K60" s="60"/>
      <c r="L60" s="59" t="s">
        <v>117</v>
      </c>
      <c r="M60" s="60">
        <v>98</v>
      </c>
      <c r="N60" s="60">
        <v>42</v>
      </c>
      <c r="O60" s="60">
        <v>140</v>
      </c>
      <c r="P60" s="59" t="s">
        <v>2</v>
      </c>
      <c r="Q60" s="61">
        <v>1500000</v>
      </c>
      <c r="R60" s="62" t="s">
        <v>70</v>
      </c>
      <c r="S60" s="62"/>
      <c r="T60" s="59" t="s">
        <v>209</v>
      </c>
      <c r="U60" s="58">
        <v>156</v>
      </c>
      <c r="V60" s="63" t="s">
        <v>314</v>
      </c>
      <c r="W60" s="60">
        <v>48113017808</v>
      </c>
    </row>
    <row r="61" spans="1:107" s="59" customFormat="1" ht="15.75" customHeight="1">
      <c r="A61" s="58">
        <v>16178</v>
      </c>
      <c r="B61" s="59" t="s">
        <v>99</v>
      </c>
      <c r="C61" s="59" t="s">
        <v>216</v>
      </c>
      <c r="D61" s="59" t="s">
        <v>100</v>
      </c>
      <c r="E61" s="59" t="s">
        <v>52</v>
      </c>
      <c r="F61" s="59">
        <v>75409</v>
      </c>
      <c r="G61" s="60">
        <v>3</v>
      </c>
      <c r="H61" s="60" t="s">
        <v>4</v>
      </c>
      <c r="I61" s="60"/>
      <c r="J61" s="60"/>
      <c r="K61" s="60"/>
      <c r="L61" s="59" t="s">
        <v>117</v>
      </c>
      <c r="M61" s="60">
        <v>108</v>
      </c>
      <c r="N61" s="60">
        <v>72</v>
      </c>
      <c r="O61" s="60">
        <v>180</v>
      </c>
      <c r="P61" s="59" t="s">
        <v>2</v>
      </c>
      <c r="Q61" s="61">
        <v>1500000</v>
      </c>
      <c r="R61" s="62" t="s">
        <v>70</v>
      </c>
      <c r="S61" s="62"/>
      <c r="T61" s="59" t="s">
        <v>45</v>
      </c>
      <c r="U61" s="58">
        <v>156</v>
      </c>
      <c r="V61" s="63" t="s">
        <v>314</v>
      </c>
      <c r="W61" s="60">
        <v>48085030203</v>
      </c>
    </row>
    <row r="62" spans="1:107" s="58" customFormat="1" ht="16.5" customHeight="1">
      <c r="A62" s="58">
        <v>16015</v>
      </c>
      <c r="B62" s="58" t="s">
        <v>210</v>
      </c>
      <c r="C62" s="58" t="s">
        <v>211</v>
      </c>
      <c r="D62" s="58" t="s">
        <v>24</v>
      </c>
      <c r="E62" s="58" t="s">
        <v>31</v>
      </c>
      <c r="F62" s="58">
        <v>76179</v>
      </c>
      <c r="G62" s="63">
        <v>3</v>
      </c>
      <c r="H62" s="63" t="s">
        <v>4</v>
      </c>
      <c r="I62" s="63"/>
      <c r="J62" s="63"/>
      <c r="K62" s="63"/>
      <c r="L62" s="58" t="s">
        <v>117</v>
      </c>
      <c r="M62" s="90">
        <v>118</v>
      </c>
      <c r="N62" s="90">
        <v>10</v>
      </c>
      <c r="O62" s="90">
        <v>128</v>
      </c>
      <c r="P62" s="58" t="s">
        <v>2</v>
      </c>
      <c r="Q62" s="64">
        <v>1500000</v>
      </c>
      <c r="R62" s="65" t="s">
        <v>70</v>
      </c>
      <c r="S62" s="65"/>
      <c r="T62" s="58" t="s">
        <v>212</v>
      </c>
      <c r="U62" s="58">
        <v>154</v>
      </c>
      <c r="V62" s="63" t="s">
        <v>314</v>
      </c>
      <c r="W62" s="63">
        <v>48439114104</v>
      </c>
      <c r="Y62" s="59"/>
      <c r="Z62" s="59"/>
      <c r="AA62" s="59"/>
      <c r="AB62" s="59"/>
      <c r="AC62" s="59"/>
      <c r="AD62" s="59"/>
      <c r="AE62" s="59"/>
      <c r="AF62" s="59"/>
      <c r="AG62" s="59"/>
      <c r="AH62" s="59"/>
      <c r="AI62" s="59"/>
      <c r="AJ62" s="59"/>
      <c r="AK62" s="59"/>
      <c r="AL62" s="59"/>
      <c r="AM62" s="59"/>
      <c r="AN62" s="59"/>
      <c r="AO62" s="59"/>
      <c r="AP62" s="59"/>
      <c r="AQ62" s="59"/>
      <c r="AR62" s="59"/>
      <c r="AS62" s="59"/>
      <c r="AT62" s="59"/>
      <c r="AU62" s="59"/>
      <c r="AV62" s="59"/>
      <c r="AW62" s="59"/>
      <c r="AX62" s="59"/>
      <c r="AY62" s="59"/>
      <c r="AZ62" s="59"/>
      <c r="BA62" s="59"/>
      <c r="BB62" s="59"/>
      <c r="BC62" s="59"/>
      <c r="BD62" s="59"/>
      <c r="BE62" s="59"/>
      <c r="BF62" s="59"/>
      <c r="BG62" s="59"/>
      <c r="BH62" s="59"/>
      <c r="BI62" s="59"/>
      <c r="BJ62" s="59"/>
      <c r="BK62" s="59"/>
      <c r="BL62" s="59"/>
      <c r="BM62" s="59"/>
      <c r="BN62" s="59"/>
      <c r="BO62" s="59"/>
      <c r="BP62" s="59"/>
      <c r="BQ62" s="59"/>
      <c r="BR62" s="59"/>
      <c r="BS62" s="59"/>
      <c r="BT62" s="59"/>
      <c r="BU62" s="59"/>
      <c r="BV62" s="59"/>
      <c r="BW62" s="59"/>
      <c r="BX62" s="59"/>
      <c r="BY62" s="59"/>
      <c r="BZ62" s="59"/>
      <c r="CA62" s="59"/>
      <c r="CB62" s="59"/>
      <c r="CC62" s="59"/>
      <c r="CD62" s="59"/>
      <c r="CE62" s="59"/>
      <c r="CF62" s="59"/>
      <c r="CG62" s="59"/>
      <c r="CH62" s="59"/>
      <c r="CI62" s="59"/>
      <c r="CJ62" s="59"/>
      <c r="CK62" s="59"/>
      <c r="CL62" s="59"/>
      <c r="CM62" s="59"/>
      <c r="CN62" s="59"/>
      <c r="CO62" s="59"/>
      <c r="CP62" s="59"/>
      <c r="CQ62" s="59"/>
      <c r="CR62" s="59"/>
      <c r="CS62" s="59"/>
      <c r="CT62" s="59"/>
      <c r="CU62" s="59"/>
      <c r="CV62" s="59"/>
      <c r="CW62" s="59"/>
      <c r="CX62" s="59"/>
      <c r="CY62" s="59"/>
      <c r="CZ62" s="59"/>
      <c r="DA62" s="59"/>
      <c r="DB62" s="59"/>
      <c r="DC62" s="59"/>
    </row>
    <row r="63" spans="1:107" s="59" customFormat="1" ht="15.75" customHeight="1">
      <c r="A63" s="58">
        <v>16098</v>
      </c>
      <c r="B63" s="59" t="s">
        <v>213</v>
      </c>
      <c r="C63" s="59" t="s">
        <v>214</v>
      </c>
      <c r="D63" s="59" t="s">
        <v>215</v>
      </c>
      <c r="E63" s="59" t="s">
        <v>47</v>
      </c>
      <c r="F63" s="59">
        <v>75020</v>
      </c>
      <c r="G63" s="60">
        <v>3</v>
      </c>
      <c r="H63" s="60" t="s">
        <v>4</v>
      </c>
      <c r="I63" s="60"/>
      <c r="J63" s="60"/>
      <c r="K63" s="60"/>
      <c r="L63" s="59" t="s">
        <v>117</v>
      </c>
      <c r="M63" s="60">
        <v>128</v>
      </c>
      <c r="N63" s="60">
        <v>16</v>
      </c>
      <c r="O63" s="60">
        <v>144</v>
      </c>
      <c r="P63" s="59" t="s">
        <v>2</v>
      </c>
      <c r="Q63" s="61">
        <v>1500000</v>
      </c>
      <c r="R63" s="62"/>
      <c r="S63" s="62"/>
      <c r="T63" s="59" t="s">
        <v>204</v>
      </c>
      <c r="U63" s="58">
        <v>154</v>
      </c>
      <c r="V63" s="63" t="s">
        <v>314</v>
      </c>
      <c r="W63" s="60">
        <v>48181000302</v>
      </c>
    </row>
    <row r="64" spans="1:107" s="77" customFormat="1" ht="12.75" outlineLevel="1">
      <c r="A64" s="67" t="s">
        <v>326</v>
      </c>
      <c r="B64" s="68"/>
      <c r="C64" s="94">
        <v>12349863.199999999</v>
      </c>
      <c r="D64" s="92" t="s">
        <v>309</v>
      </c>
      <c r="E64" s="70"/>
      <c r="F64" s="70"/>
      <c r="G64" s="70"/>
      <c r="H64" s="70"/>
      <c r="I64" s="92"/>
      <c r="J64" s="70"/>
      <c r="K64" s="70"/>
      <c r="L64" s="70"/>
      <c r="M64" s="71"/>
      <c r="N64" s="71"/>
      <c r="O64" s="71"/>
      <c r="P64" s="73" t="s">
        <v>314</v>
      </c>
      <c r="Q64" s="74">
        <f>SUM(Q56:Q63)</f>
        <v>11795570</v>
      </c>
      <c r="T64" s="70"/>
      <c r="U64" s="58"/>
      <c r="V64" s="76"/>
      <c r="W64" s="71"/>
      <c r="Y64" s="59"/>
      <c r="Z64" s="59"/>
      <c r="AA64" s="59"/>
      <c r="AB64" s="59"/>
      <c r="AC64" s="59"/>
      <c r="AD64" s="59"/>
      <c r="AE64" s="59"/>
      <c r="AF64" s="59"/>
      <c r="AG64" s="59"/>
      <c r="AH64" s="59"/>
      <c r="AI64" s="59"/>
      <c r="AJ64" s="59"/>
      <c r="AK64" s="59"/>
      <c r="AL64" s="59"/>
      <c r="AM64" s="59"/>
      <c r="AN64" s="59"/>
      <c r="AO64" s="59"/>
      <c r="AP64" s="59"/>
      <c r="AQ64" s="59"/>
      <c r="AR64" s="59"/>
      <c r="AS64" s="59"/>
      <c r="AT64" s="59"/>
      <c r="AU64" s="59"/>
      <c r="AV64" s="59"/>
      <c r="AW64" s="59"/>
      <c r="AX64" s="59"/>
      <c r="AY64" s="59"/>
      <c r="AZ64" s="59"/>
      <c r="BA64" s="59"/>
      <c r="BB64" s="59"/>
      <c r="BC64" s="59"/>
      <c r="BD64" s="59"/>
      <c r="BE64" s="59"/>
      <c r="BF64" s="59"/>
      <c r="BG64" s="59"/>
      <c r="BH64" s="59"/>
      <c r="BI64" s="59"/>
      <c r="BJ64" s="59"/>
      <c r="BK64" s="59"/>
      <c r="BL64" s="59"/>
      <c r="BM64" s="59"/>
      <c r="BN64" s="59"/>
      <c r="BO64" s="59"/>
      <c r="BP64" s="59"/>
      <c r="BQ64" s="59"/>
      <c r="BR64" s="59"/>
      <c r="BS64" s="59"/>
      <c r="BT64" s="59"/>
      <c r="BU64" s="59"/>
      <c r="BV64" s="59"/>
      <c r="BW64" s="59"/>
      <c r="BX64" s="59"/>
      <c r="BY64" s="59"/>
      <c r="BZ64" s="59"/>
      <c r="CA64" s="59"/>
      <c r="CB64" s="59"/>
      <c r="CC64" s="59"/>
      <c r="CD64" s="59"/>
      <c r="CE64" s="59"/>
      <c r="CF64" s="59"/>
      <c r="CG64" s="59"/>
      <c r="CH64" s="59"/>
      <c r="CI64" s="59"/>
      <c r="CJ64" s="59"/>
      <c r="CK64" s="59"/>
      <c r="CL64" s="59"/>
      <c r="CM64" s="59"/>
      <c r="CN64" s="59"/>
      <c r="CO64" s="59"/>
      <c r="CP64" s="59"/>
      <c r="CQ64" s="59"/>
      <c r="CR64" s="59"/>
      <c r="CS64" s="59"/>
      <c r="CT64" s="59"/>
      <c r="CU64" s="59"/>
      <c r="CV64" s="59"/>
      <c r="CW64" s="59"/>
      <c r="CX64" s="59"/>
      <c r="CY64" s="59"/>
      <c r="CZ64" s="59"/>
      <c r="DA64" s="59"/>
      <c r="DB64" s="59"/>
      <c r="DC64" s="59"/>
    </row>
    <row r="65" spans="1:107" s="59" customFormat="1" ht="12" customHeight="1">
      <c r="A65" s="82"/>
      <c r="B65" s="58"/>
      <c r="F65" s="60"/>
      <c r="G65" s="60"/>
      <c r="H65" s="60"/>
      <c r="I65" s="60"/>
      <c r="J65" s="60"/>
      <c r="K65" s="60"/>
      <c r="L65" s="60"/>
      <c r="M65" s="60"/>
      <c r="N65" s="60"/>
      <c r="O65" s="60"/>
      <c r="P65" s="105"/>
      <c r="Q65" s="88"/>
      <c r="R65" s="89"/>
      <c r="S65" s="89"/>
      <c r="U65" s="58"/>
      <c r="V65" s="76"/>
      <c r="W65" s="60"/>
    </row>
    <row r="66" spans="1:107" s="59" customFormat="1" ht="15" customHeight="1">
      <c r="A66" s="85" t="str">
        <f>CONCATENATE("Region ",G67,"/",H67)</f>
        <v>Region 4/Rural</v>
      </c>
      <c r="B66" s="58"/>
      <c r="F66" s="60"/>
      <c r="G66" s="60"/>
      <c r="H66" s="60"/>
      <c r="I66" s="60"/>
      <c r="J66" s="60"/>
      <c r="K66" s="60"/>
      <c r="L66" s="60"/>
      <c r="M66" s="60"/>
      <c r="N66" s="60"/>
      <c r="O66" s="60"/>
      <c r="P66" s="60"/>
      <c r="Q66" s="83"/>
      <c r="R66" s="84"/>
      <c r="S66" s="84"/>
      <c r="U66" s="58"/>
      <c r="V66" s="76"/>
      <c r="W66" s="60"/>
    </row>
    <row r="67" spans="1:107" s="59" customFormat="1" ht="12.75">
      <c r="A67" s="58">
        <v>16170</v>
      </c>
      <c r="B67" s="59" t="s">
        <v>217</v>
      </c>
      <c r="C67" s="59" t="s">
        <v>218</v>
      </c>
      <c r="D67" s="59" t="s">
        <v>42</v>
      </c>
      <c r="E67" s="59" t="s">
        <v>43</v>
      </c>
      <c r="F67" s="59">
        <v>75791</v>
      </c>
      <c r="G67" s="60">
        <v>4</v>
      </c>
      <c r="H67" s="60" t="s">
        <v>1</v>
      </c>
      <c r="I67" s="60"/>
      <c r="J67" s="60"/>
      <c r="K67" s="60"/>
      <c r="L67" s="59" t="s">
        <v>117</v>
      </c>
      <c r="M67" s="60">
        <v>56</v>
      </c>
      <c r="N67" s="60">
        <v>16</v>
      </c>
      <c r="O67" s="60">
        <v>72</v>
      </c>
      <c r="P67" s="59" t="s">
        <v>142</v>
      </c>
      <c r="Q67" s="61">
        <v>750000</v>
      </c>
      <c r="R67" s="62"/>
      <c r="S67" s="62"/>
      <c r="T67" s="59" t="s">
        <v>33</v>
      </c>
      <c r="U67" s="58">
        <v>158</v>
      </c>
      <c r="V67" s="63" t="s">
        <v>314</v>
      </c>
      <c r="W67" s="60">
        <v>48423002200</v>
      </c>
    </row>
    <row r="68" spans="1:107" s="58" customFormat="1" ht="12.75">
      <c r="A68" s="58">
        <v>16184</v>
      </c>
      <c r="B68" s="58" t="s">
        <v>104</v>
      </c>
      <c r="C68" s="58" t="s">
        <v>105</v>
      </c>
      <c r="D68" s="58" t="s">
        <v>42</v>
      </c>
      <c r="E68" s="58" t="s">
        <v>43</v>
      </c>
      <c r="F68" s="58">
        <v>75791</v>
      </c>
      <c r="G68" s="63">
        <v>4</v>
      </c>
      <c r="H68" s="63" t="s">
        <v>1</v>
      </c>
      <c r="I68" s="63"/>
      <c r="J68" s="63"/>
      <c r="K68" s="63"/>
      <c r="L68" s="58" t="s">
        <v>117</v>
      </c>
      <c r="M68" s="63">
        <v>66</v>
      </c>
      <c r="N68" s="63">
        <v>6</v>
      </c>
      <c r="O68" s="63">
        <v>72</v>
      </c>
      <c r="P68" s="58" t="s">
        <v>2</v>
      </c>
      <c r="Q68" s="64">
        <v>887879</v>
      </c>
      <c r="R68" s="65"/>
      <c r="S68" s="65"/>
      <c r="T68" s="58" t="s">
        <v>14</v>
      </c>
      <c r="U68" s="58">
        <v>158</v>
      </c>
      <c r="V68" s="63" t="s">
        <v>314</v>
      </c>
      <c r="W68" s="63">
        <v>48423002200</v>
      </c>
      <c r="Y68" s="59"/>
      <c r="Z68" s="59"/>
      <c r="AA68" s="59"/>
      <c r="AB68" s="59"/>
      <c r="AC68" s="59"/>
      <c r="AD68" s="59"/>
      <c r="AE68" s="59"/>
      <c r="AF68" s="59"/>
      <c r="AG68" s="59"/>
      <c r="AH68" s="59"/>
      <c r="AI68" s="59"/>
      <c r="AJ68" s="59"/>
      <c r="AK68" s="59"/>
      <c r="AL68" s="59"/>
      <c r="AM68" s="59"/>
      <c r="AN68" s="59"/>
      <c r="AO68" s="59"/>
      <c r="AP68" s="59"/>
      <c r="AQ68" s="59"/>
      <c r="AR68" s="59"/>
      <c r="AS68" s="59"/>
      <c r="AT68" s="59"/>
      <c r="AU68" s="59"/>
      <c r="AV68" s="59"/>
      <c r="AW68" s="59"/>
      <c r="AX68" s="59"/>
      <c r="AY68" s="59"/>
      <c r="AZ68" s="59"/>
      <c r="BA68" s="59"/>
      <c r="BB68" s="59"/>
      <c r="BC68" s="59"/>
      <c r="BD68" s="59"/>
      <c r="BE68" s="59"/>
      <c r="BF68" s="59"/>
      <c r="BG68" s="59"/>
      <c r="BH68" s="59"/>
      <c r="BI68" s="59"/>
      <c r="BJ68" s="59"/>
      <c r="BK68" s="59"/>
      <c r="BL68" s="59"/>
      <c r="BM68" s="59"/>
      <c r="BN68" s="59"/>
      <c r="BO68" s="59"/>
      <c r="BP68" s="59"/>
      <c r="BQ68" s="59"/>
      <c r="BR68" s="59"/>
      <c r="BS68" s="59"/>
      <c r="BT68" s="59"/>
      <c r="BU68" s="59"/>
      <c r="BV68" s="59"/>
      <c r="BW68" s="59"/>
      <c r="BX68" s="59"/>
      <c r="BY68" s="59"/>
      <c r="BZ68" s="59"/>
      <c r="CA68" s="59"/>
      <c r="CB68" s="59"/>
      <c r="CC68" s="59"/>
      <c r="CD68" s="59"/>
      <c r="CE68" s="59"/>
      <c r="CF68" s="59"/>
      <c r="CG68" s="59"/>
      <c r="CH68" s="59"/>
      <c r="CI68" s="59"/>
      <c r="CJ68" s="59"/>
      <c r="CK68" s="59"/>
      <c r="CL68" s="59"/>
      <c r="CM68" s="59"/>
      <c r="CN68" s="59"/>
      <c r="CO68" s="59"/>
      <c r="CP68" s="59"/>
      <c r="CQ68" s="59"/>
      <c r="CR68" s="59"/>
      <c r="CS68" s="59"/>
      <c r="CT68" s="59"/>
      <c r="CU68" s="59"/>
      <c r="CV68" s="59"/>
      <c r="CW68" s="59"/>
      <c r="CX68" s="59"/>
      <c r="CY68" s="59"/>
      <c r="CZ68" s="59"/>
      <c r="DA68" s="59"/>
      <c r="DB68" s="59"/>
      <c r="DC68" s="59"/>
    </row>
    <row r="69" spans="1:107" s="99" customFormat="1" ht="12.75" outlineLevel="1">
      <c r="A69" s="67" t="s">
        <v>326</v>
      </c>
      <c r="B69" s="68"/>
      <c r="C69" s="94">
        <v>1525749.33</v>
      </c>
      <c r="D69" s="95"/>
      <c r="E69" s="95"/>
      <c r="F69" s="95"/>
      <c r="G69" s="95"/>
      <c r="H69" s="95"/>
      <c r="I69" s="97"/>
      <c r="J69" s="95"/>
      <c r="K69" s="95"/>
      <c r="L69" s="95"/>
      <c r="M69" s="96"/>
      <c r="N69" s="96"/>
      <c r="O69" s="96"/>
      <c r="P69" s="73" t="s">
        <v>314</v>
      </c>
      <c r="Q69" s="98">
        <f>SUM(Q67:Q68)</f>
        <v>1637879</v>
      </c>
      <c r="T69" s="95"/>
      <c r="U69" s="58"/>
      <c r="V69" s="76"/>
      <c r="W69" s="96"/>
      <c r="Y69" s="59"/>
      <c r="Z69" s="59"/>
      <c r="AA69" s="59"/>
      <c r="AB69" s="59"/>
      <c r="AC69" s="59"/>
      <c r="AD69" s="59"/>
      <c r="AE69" s="59"/>
      <c r="AF69" s="59"/>
      <c r="AG69" s="59"/>
      <c r="AH69" s="59"/>
      <c r="AI69" s="59"/>
      <c r="AJ69" s="59"/>
      <c r="AK69" s="59"/>
      <c r="AL69" s="59"/>
      <c r="AM69" s="59"/>
      <c r="AN69" s="59"/>
      <c r="AO69" s="59"/>
      <c r="AP69" s="59"/>
      <c r="AQ69" s="59"/>
      <c r="AR69" s="59"/>
      <c r="AS69" s="59"/>
      <c r="AT69" s="59"/>
      <c r="AU69" s="59"/>
      <c r="AV69" s="59"/>
      <c r="AW69" s="59"/>
      <c r="AX69" s="59"/>
      <c r="AY69" s="59"/>
      <c r="AZ69" s="59"/>
      <c r="BA69" s="59"/>
      <c r="BB69" s="59"/>
      <c r="BC69" s="59"/>
      <c r="BD69" s="59"/>
      <c r="BE69" s="59"/>
      <c r="BF69" s="59"/>
      <c r="BG69" s="59"/>
      <c r="BH69" s="59"/>
      <c r="BI69" s="59"/>
      <c r="BJ69" s="59"/>
      <c r="BK69" s="59"/>
      <c r="BL69" s="59"/>
      <c r="BM69" s="59"/>
      <c r="BN69" s="59"/>
      <c r="BO69" s="59"/>
      <c r="BP69" s="59"/>
      <c r="BQ69" s="59"/>
      <c r="BR69" s="59"/>
      <c r="BS69" s="59"/>
      <c r="BT69" s="59"/>
      <c r="BU69" s="59"/>
      <c r="BV69" s="59"/>
      <c r="BW69" s="59"/>
      <c r="BX69" s="59"/>
      <c r="BY69" s="59"/>
      <c r="BZ69" s="59"/>
      <c r="CA69" s="59"/>
      <c r="CB69" s="59"/>
      <c r="CC69" s="59"/>
      <c r="CD69" s="59"/>
      <c r="CE69" s="59"/>
      <c r="CF69" s="59"/>
      <c r="CG69" s="59"/>
      <c r="CH69" s="59"/>
      <c r="CI69" s="59"/>
      <c r="CJ69" s="59"/>
      <c r="CK69" s="59"/>
      <c r="CL69" s="59"/>
      <c r="CM69" s="59"/>
      <c r="CN69" s="59"/>
      <c r="CO69" s="59"/>
      <c r="CP69" s="59"/>
      <c r="CQ69" s="59"/>
      <c r="CR69" s="59"/>
      <c r="CS69" s="59"/>
      <c r="CT69" s="59"/>
      <c r="CU69" s="59"/>
      <c r="CV69" s="59"/>
      <c r="CW69" s="59"/>
      <c r="CX69" s="59"/>
      <c r="CY69" s="59"/>
      <c r="CZ69" s="59"/>
      <c r="DA69" s="59"/>
      <c r="DB69" s="59"/>
      <c r="DC69" s="59"/>
    </row>
    <row r="70" spans="1:107" s="58" customFormat="1" ht="12" customHeight="1">
      <c r="A70" s="82"/>
      <c r="F70" s="63"/>
      <c r="G70" s="63"/>
      <c r="H70" s="63"/>
      <c r="I70" s="63"/>
      <c r="J70" s="63"/>
      <c r="K70" s="63"/>
      <c r="L70" s="63"/>
      <c r="M70" s="63"/>
      <c r="N70" s="63"/>
      <c r="O70" s="63"/>
      <c r="P70" s="100"/>
      <c r="Q70" s="101"/>
      <c r="R70" s="102"/>
      <c r="S70" s="102"/>
      <c r="V70" s="76"/>
      <c r="W70" s="63"/>
      <c r="Y70" s="59"/>
      <c r="Z70" s="59"/>
      <c r="AA70" s="59"/>
      <c r="AB70" s="59"/>
      <c r="AC70" s="59"/>
      <c r="AD70" s="59"/>
      <c r="AE70" s="59"/>
      <c r="AF70" s="59"/>
      <c r="AG70" s="59"/>
      <c r="AH70" s="59"/>
      <c r="AI70" s="59"/>
      <c r="AJ70" s="59"/>
      <c r="AK70" s="59"/>
      <c r="AL70" s="59"/>
      <c r="AM70" s="59"/>
      <c r="AN70" s="59"/>
      <c r="AO70" s="59"/>
      <c r="AP70" s="59"/>
      <c r="AQ70" s="59"/>
      <c r="AR70" s="59"/>
      <c r="AS70" s="59"/>
      <c r="AT70" s="59"/>
      <c r="AU70" s="59"/>
      <c r="AV70" s="59"/>
      <c r="AW70" s="59"/>
      <c r="AX70" s="59"/>
      <c r="AY70" s="59"/>
      <c r="AZ70" s="59"/>
      <c r="BA70" s="59"/>
      <c r="BB70" s="59"/>
      <c r="BC70" s="59"/>
      <c r="BD70" s="59"/>
      <c r="BE70" s="59"/>
      <c r="BF70" s="59"/>
      <c r="BG70" s="59"/>
      <c r="BH70" s="59"/>
      <c r="BI70" s="59"/>
      <c r="BJ70" s="59"/>
      <c r="BK70" s="59"/>
      <c r="BL70" s="59"/>
      <c r="BM70" s="59"/>
      <c r="BN70" s="59"/>
      <c r="BO70" s="59"/>
      <c r="BP70" s="59"/>
      <c r="BQ70" s="59"/>
      <c r="BR70" s="59"/>
      <c r="BS70" s="59"/>
      <c r="BT70" s="59"/>
      <c r="BU70" s="59"/>
      <c r="BV70" s="59"/>
      <c r="BW70" s="59"/>
      <c r="BX70" s="59"/>
      <c r="BY70" s="59"/>
      <c r="BZ70" s="59"/>
      <c r="CA70" s="59"/>
      <c r="CB70" s="59"/>
      <c r="CC70" s="59"/>
      <c r="CD70" s="59"/>
      <c r="CE70" s="59"/>
      <c r="CF70" s="59"/>
      <c r="CG70" s="59"/>
      <c r="CH70" s="59"/>
      <c r="CI70" s="59"/>
      <c r="CJ70" s="59"/>
      <c r="CK70" s="59"/>
      <c r="CL70" s="59"/>
      <c r="CM70" s="59"/>
      <c r="CN70" s="59"/>
      <c r="CO70" s="59"/>
      <c r="CP70" s="59"/>
      <c r="CQ70" s="59"/>
      <c r="CR70" s="59"/>
      <c r="CS70" s="59"/>
      <c r="CT70" s="59"/>
      <c r="CU70" s="59"/>
      <c r="CV70" s="59"/>
      <c r="CW70" s="59"/>
      <c r="CX70" s="59"/>
      <c r="CY70" s="59"/>
      <c r="CZ70" s="59"/>
      <c r="DA70" s="59"/>
      <c r="DB70" s="59"/>
      <c r="DC70" s="59"/>
    </row>
    <row r="71" spans="1:107" s="58" customFormat="1" ht="15" customHeight="1">
      <c r="A71" s="85" t="str">
        <f>CONCATENATE("Region ",G72,"/",H72)</f>
        <v>Region 4/Urban</v>
      </c>
      <c r="F71" s="63"/>
      <c r="G71" s="63"/>
      <c r="H71" s="63"/>
      <c r="I71" s="63"/>
      <c r="J71" s="63"/>
      <c r="K71" s="63"/>
      <c r="L71" s="63"/>
      <c r="M71" s="63"/>
      <c r="N71" s="63"/>
      <c r="O71" s="63"/>
      <c r="P71" s="63"/>
      <c r="Q71" s="103"/>
      <c r="R71" s="104"/>
      <c r="S71" s="104"/>
      <c r="V71" s="76"/>
      <c r="W71" s="63"/>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row>
    <row r="72" spans="1:107" s="58" customFormat="1" ht="15" customHeight="1">
      <c r="A72" s="58">
        <v>16160</v>
      </c>
      <c r="B72" s="58" t="s">
        <v>220</v>
      </c>
      <c r="C72" s="58" t="s">
        <v>221</v>
      </c>
      <c r="D72" s="58" t="s">
        <v>222</v>
      </c>
      <c r="E72" s="58" t="s">
        <v>41</v>
      </c>
      <c r="F72" s="58">
        <v>75569</v>
      </c>
      <c r="G72" s="63">
        <v>4</v>
      </c>
      <c r="H72" s="63" t="s">
        <v>4</v>
      </c>
      <c r="I72" s="63"/>
      <c r="J72" s="63"/>
      <c r="K72" s="63"/>
      <c r="L72" s="58" t="s">
        <v>117</v>
      </c>
      <c r="M72" s="63">
        <v>78</v>
      </c>
      <c r="N72" s="63">
        <v>22</v>
      </c>
      <c r="O72" s="63">
        <v>100</v>
      </c>
      <c r="P72" s="58" t="s">
        <v>142</v>
      </c>
      <c r="Q72" s="64">
        <v>1012000</v>
      </c>
      <c r="R72" s="65"/>
      <c r="S72" s="65"/>
      <c r="T72" s="58" t="s">
        <v>33</v>
      </c>
      <c r="U72" s="58">
        <v>158</v>
      </c>
      <c r="V72" s="63" t="s">
        <v>314</v>
      </c>
      <c r="W72" s="63">
        <v>48037010902</v>
      </c>
      <c r="Y72" s="59"/>
      <c r="Z72" s="59"/>
      <c r="AA72" s="59"/>
      <c r="AB72" s="59"/>
      <c r="AC72" s="59"/>
      <c r="AD72" s="59"/>
      <c r="AE72" s="59"/>
      <c r="AF72" s="59"/>
      <c r="AG72" s="59"/>
      <c r="AH72" s="59"/>
      <c r="AI72" s="59"/>
      <c r="AJ72" s="59"/>
      <c r="AK72" s="59"/>
      <c r="AL72" s="59"/>
      <c r="AM72" s="59"/>
      <c r="AN72" s="59"/>
      <c r="AO72" s="59"/>
      <c r="AP72" s="59"/>
      <c r="AQ72" s="59"/>
      <c r="AR72" s="59"/>
      <c r="AS72" s="59"/>
      <c r="AT72" s="59"/>
      <c r="AU72" s="59"/>
      <c r="AV72" s="59"/>
      <c r="AW72" s="59"/>
      <c r="AX72" s="59"/>
      <c r="AY72" s="59"/>
      <c r="AZ72" s="59"/>
      <c r="BA72" s="59"/>
      <c r="BB72" s="59"/>
      <c r="BC72" s="59"/>
      <c r="BD72" s="59"/>
      <c r="BE72" s="59"/>
      <c r="BF72" s="59"/>
      <c r="BG72" s="59"/>
      <c r="BH72" s="59"/>
      <c r="BI72" s="59"/>
      <c r="BJ72" s="59"/>
      <c r="BK72" s="59"/>
      <c r="BL72" s="59"/>
      <c r="BM72" s="59"/>
      <c r="BN72" s="59"/>
      <c r="BO72" s="59"/>
      <c r="BP72" s="59"/>
      <c r="BQ72" s="59"/>
      <c r="BR72" s="59"/>
      <c r="BS72" s="59"/>
      <c r="BT72" s="59"/>
      <c r="BU72" s="59"/>
      <c r="BV72" s="59"/>
      <c r="BW72" s="59"/>
      <c r="BX72" s="59"/>
      <c r="BY72" s="59"/>
      <c r="BZ72" s="59"/>
      <c r="CA72" s="59"/>
      <c r="CB72" s="59"/>
      <c r="CC72" s="59"/>
      <c r="CD72" s="59"/>
      <c r="CE72" s="59"/>
      <c r="CF72" s="59"/>
      <c r="CG72" s="59"/>
      <c r="CH72" s="59"/>
      <c r="CI72" s="59"/>
      <c r="CJ72" s="59"/>
      <c r="CK72" s="59"/>
      <c r="CL72" s="59"/>
      <c r="CM72" s="59"/>
      <c r="CN72" s="59"/>
      <c r="CO72" s="59"/>
      <c r="CP72" s="59"/>
      <c r="CQ72" s="59"/>
      <c r="CR72" s="59"/>
      <c r="CS72" s="59"/>
      <c r="CT72" s="59"/>
      <c r="CU72" s="59"/>
      <c r="CV72" s="59"/>
      <c r="CW72" s="59"/>
      <c r="CX72" s="59"/>
      <c r="CY72" s="59"/>
      <c r="CZ72" s="59"/>
      <c r="DA72" s="59"/>
      <c r="DB72" s="59"/>
      <c r="DC72" s="59"/>
    </row>
    <row r="73" spans="1:107" s="99" customFormat="1" ht="12.75" outlineLevel="1">
      <c r="A73" s="67" t="s">
        <v>326</v>
      </c>
      <c r="B73" s="68"/>
      <c r="C73" s="94">
        <v>1101626.73</v>
      </c>
      <c r="D73" s="95"/>
      <c r="E73" s="95"/>
      <c r="F73" s="95"/>
      <c r="G73" s="96"/>
      <c r="H73" s="96"/>
      <c r="I73" s="106"/>
      <c r="J73" s="96"/>
      <c r="K73" s="96"/>
      <c r="L73" s="95"/>
      <c r="M73" s="96"/>
      <c r="N73" s="96"/>
      <c r="O73" s="96"/>
      <c r="P73" s="73" t="s">
        <v>314</v>
      </c>
      <c r="Q73" s="98">
        <f>SUM(Q72:Q72)</f>
        <v>1012000</v>
      </c>
      <c r="T73" s="95"/>
      <c r="U73" s="58"/>
      <c r="V73" s="76"/>
      <c r="W73" s="96"/>
      <c r="Y73" s="59"/>
      <c r="Z73" s="59"/>
      <c r="AA73" s="59"/>
      <c r="AB73" s="59"/>
      <c r="AC73" s="59"/>
      <c r="AD73" s="59"/>
      <c r="AE73" s="59"/>
      <c r="AF73" s="59"/>
      <c r="AG73" s="59"/>
      <c r="AH73" s="59"/>
      <c r="AI73" s="59"/>
      <c r="AJ73" s="59"/>
      <c r="AK73" s="59"/>
      <c r="AL73" s="59"/>
      <c r="AM73" s="59"/>
      <c r="AN73" s="59"/>
      <c r="AO73" s="59"/>
      <c r="AP73" s="59"/>
      <c r="AQ73" s="59"/>
      <c r="AR73" s="59"/>
      <c r="AS73" s="59"/>
      <c r="AT73" s="59"/>
      <c r="AU73" s="59"/>
      <c r="AV73" s="59"/>
      <c r="AW73" s="59"/>
      <c r="AX73" s="59"/>
      <c r="AY73" s="59"/>
      <c r="AZ73" s="59"/>
      <c r="BA73" s="59"/>
      <c r="BB73" s="59"/>
      <c r="BC73" s="59"/>
      <c r="BD73" s="59"/>
      <c r="BE73" s="59"/>
      <c r="BF73" s="59"/>
      <c r="BG73" s="59"/>
      <c r="BH73" s="59"/>
      <c r="BI73" s="59"/>
      <c r="BJ73" s="59"/>
      <c r="BK73" s="59"/>
      <c r="BL73" s="59"/>
      <c r="BM73" s="59"/>
      <c r="BN73" s="59"/>
      <c r="BO73" s="59"/>
      <c r="BP73" s="59"/>
      <c r="BQ73" s="59"/>
      <c r="BR73" s="59"/>
      <c r="BS73" s="59"/>
      <c r="BT73" s="59"/>
      <c r="BU73" s="59"/>
      <c r="BV73" s="59"/>
      <c r="BW73" s="59"/>
      <c r="BX73" s="59"/>
      <c r="BY73" s="59"/>
      <c r="BZ73" s="59"/>
      <c r="CA73" s="59"/>
      <c r="CB73" s="59"/>
      <c r="CC73" s="59"/>
      <c r="CD73" s="59"/>
      <c r="CE73" s="59"/>
      <c r="CF73" s="59"/>
      <c r="CG73" s="59"/>
      <c r="CH73" s="59"/>
      <c r="CI73" s="59"/>
      <c r="CJ73" s="59"/>
      <c r="CK73" s="59"/>
      <c r="CL73" s="59"/>
      <c r="CM73" s="59"/>
      <c r="CN73" s="59"/>
      <c r="CO73" s="59"/>
      <c r="CP73" s="59"/>
      <c r="CQ73" s="59"/>
      <c r="CR73" s="59"/>
      <c r="CS73" s="59"/>
      <c r="CT73" s="59"/>
      <c r="CU73" s="59"/>
      <c r="CV73" s="59"/>
      <c r="CW73" s="59"/>
      <c r="CX73" s="59"/>
      <c r="CY73" s="59"/>
      <c r="CZ73" s="59"/>
      <c r="DA73" s="59"/>
      <c r="DB73" s="59"/>
      <c r="DC73" s="59"/>
    </row>
    <row r="74" spans="1:107" s="58" customFormat="1" ht="12" customHeight="1">
      <c r="A74" s="82"/>
      <c r="F74" s="63"/>
      <c r="G74" s="63"/>
      <c r="H74" s="63"/>
      <c r="I74" s="63"/>
      <c r="J74" s="63"/>
      <c r="K74" s="63"/>
      <c r="L74" s="63"/>
      <c r="M74" s="63"/>
      <c r="N74" s="63"/>
      <c r="O74" s="63"/>
      <c r="P74" s="100"/>
      <c r="Q74" s="101"/>
      <c r="R74" s="102"/>
      <c r="S74" s="102"/>
      <c r="V74" s="76"/>
      <c r="W74" s="63"/>
      <c r="Y74" s="59"/>
      <c r="Z74" s="59"/>
      <c r="AA74" s="59"/>
      <c r="AB74" s="59"/>
      <c r="AC74" s="59"/>
      <c r="AD74" s="59"/>
      <c r="AE74" s="59"/>
      <c r="AF74" s="59"/>
      <c r="AG74" s="59"/>
      <c r="AH74" s="59"/>
      <c r="AI74" s="59"/>
      <c r="AJ74" s="59"/>
      <c r="AK74" s="59"/>
      <c r="AL74" s="59"/>
      <c r="AM74" s="59"/>
      <c r="AN74" s="59"/>
      <c r="AO74" s="59"/>
      <c r="AP74" s="59"/>
      <c r="AQ74" s="59"/>
      <c r="AR74" s="59"/>
      <c r="AS74" s="59"/>
      <c r="AT74" s="59"/>
      <c r="AU74" s="59"/>
      <c r="AV74" s="59"/>
      <c r="AW74" s="59"/>
      <c r="AX74" s="59"/>
      <c r="AY74" s="59"/>
      <c r="AZ74" s="59"/>
      <c r="BA74" s="59"/>
      <c r="BB74" s="59"/>
      <c r="BC74" s="59"/>
      <c r="BD74" s="59"/>
      <c r="BE74" s="59"/>
      <c r="BF74" s="59"/>
      <c r="BG74" s="59"/>
      <c r="BH74" s="59"/>
      <c r="BI74" s="59"/>
      <c r="BJ74" s="59"/>
      <c r="BK74" s="59"/>
      <c r="BL74" s="59"/>
      <c r="BM74" s="59"/>
      <c r="BN74" s="59"/>
      <c r="BO74" s="59"/>
      <c r="BP74" s="59"/>
      <c r="BQ74" s="59"/>
      <c r="BR74" s="59"/>
      <c r="BS74" s="59"/>
      <c r="BT74" s="59"/>
      <c r="BU74" s="59"/>
      <c r="BV74" s="59"/>
      <c r="BW74" s="59"/>
      <c r="BX74" s="59"/>
      <c r="BY74" s="59"/>
      <c r="BZ74" s="59"/>
      <c r="CA74" s="59"/>
      <c r="CB74" s="59"/>
      <c r="CC74" s="59"/>
      <c r="CD74" s="59"/>
      <c r="CE74" s="59"/>
      <c r="CF74" s="59"/>
      <c r="CG74" s="59"/>
      <c r="CH74" s="59"/>
      <c r="CI74" s="59"/>
      <c r="CJ74" s="59"/>
      <c r="CK74" s="59"/>
      <c r="CL74" s="59"/>
      <c r="CM74" s="59"/>
      <c r="CN74" s="59"/>
      <c r="CO74" s="59"/>
      <c r="CP74" s="59"/>
      <c r="CQ74" s="59"/>
      <c r="CR74" s="59"/>
      <c r="CS74" s="59"/>
      <c r="CT74" s="59"/>
      <c r="CU74" s="59"/>
      <c r="CV74" s="59"/>
      <c r="CW74" s="59"/>
      <c r="CX74" s="59"/>
      <c r="CY74" s="59"/>
      <c r="CZ74" s="59"/>
      <c r="DA74" s="59"/>
      <c r="DB74" s="59"/>
      <c r="DC74" s="59"/>
    </row>
    <row r="75" spans="1:107" s="58" customFormat="1" ht="15" customHeight="1">
      <c r="A75" s="85" t="str">
        <f>CONCATENATE("Region ",G76,"/",H76)</f>
        <v>Region 5/Rural</v>
      </c>
      <c r="F75" s="63"/>
      <c r="G75" s="63"/>
      <c r="H75" s="63"/>
      <c r="I75" s="63"/>
      <c r="J75" s="63"/>
      <c r="K75" s="63"/>
      <c r="L75" s="63"/>
      <c r="M75" s="63"/>
      <c r="N75" s="63"/>
      <c r="O75" s="63"/>
      <c r="P75" s="63"/>
      <c r="Q75" s="103"/>
      <c r="R75" s="104"/>
      <c r="S75" s="104"/>
      <c r="V75" s="76"/>
      <c r="W75" s="63"/>
      <c r="Y75" s="59"/>
      <c r="Z75" s="59"/>
      <c r="AA75" s="59"/>
      <c r="AB75" s="59"/>
      <c r="AC75" s="59"/>
      <c r="AD75" s="59"/>
      <c r="AE75" s="59"/>
      <c r="AF75" s="59"/>
      <c r="AG75" s="59"/>
      <c r="AH75" s="59"/>
      <c r="AI75" s="59"/>
      <c r="AJ75" s="59"/>
      <c r="AK75" s="59"/>
      <c r="AL75" s="59"/>
      <c r="AM75" s="59"/>
      <c r="AN75" s="59"/>
      <c r="AO75" s="59"/>
      <c r="AP75" s="59"/>
      <c r="AQ75" s="59"/>
      <c r="AR75" s="59"/>
      <c r="AS75" s="59"/>
      <c r="AT75" s="59"/>
      <c r="AU75" s="59"/>
      <c r="AV75" s="59"/>
      <c r="AW75" s="59"/>
      <c r="AX75" s="59"/>
      <c r="AY75" s="59"/>
      <c r="AZ75" s="59"/>
      <c r="BA75" s="59"/>
      <c r="BB75" s="59"/>
      <c r="BC75" s="59"/>
      <c r="BD75" s="59"/>
      <c r="BE75" s="59"/>
      <c r="BF75" s="59"/>
      <c r="BG75" s="59"/>
      <c r="BH75" s="59"/>
      <c r="BI75" s="59"/>
      <c r="BJ75" s="59"/>
      <c r="BK75" s="59"/>
      <c r="BL75" s="59"/>
      <c r="BM75" s="59"/>
      <c r="BN75" s="59"/>
      <c r="BO75" s="59"/>
      <c r="BP75" s="59"/>
      <c r="BQ75" s="59"/>
      <c r="BR75" s="59"/>
      <c r="BS75" s="59"/>
      <c r="BT75" s="59"/>
      <c r="BU75" s="59"/>
      <c r="BV75" s="59"/>
      <c r="BW75" s="59"/>
      <c r="BX75" s="59"/>
      <c r="BY75" s="59"/>
      <c r="BZ75" s="59"/>
      <c r="CA75" s="59"/>
      <c r="CB75" s="59"/>
      <c r="CC75" s="59"/>
      <c r="CD75" s="59"/>
      <c r="CE75" s="59"/>
      <c r="CF75" s="59"/>
      <c r="CG75" s="59"/>
      <c r="CH75" s="59"/>
      <c r="CI75" s="59"/>
      <c r="CJ75" s="59"/>
      <c r="CK75" s="59"/>
      <c r="CL75" s="59"/>
      <c r="CM75" s="59"/>
      <c r="CN75" s="59"/>
      <c r="CO75" s="59"/>
      <c r="CP75" s="59"/>
      <c r="CQ75" s="59"/>
      <c r="CR75" s="59"/>
      <c r="CS75" s="59"/>
      <c r="CT75" s="59"/>
      <c r="CU75" s="59"/>
      <c r="CV75" s="59"/>
      <c r="CW75" s="59"/>
      <c r="CX75" s="59"/>
      <c r="CY75" s="59"/>
      <c r="CZ75" s="59"/>
      <c r="DA75" s="59"/>
      <c r="DB75" s="59"/>
      <c r="DC75" s="59"/>
    </row>
    <row r="76" spans="1:107" s="58" customFormat="1" ht="15" customHeight="1">
      <c r="A76" s="58">
        <v>16363</v>
      </c>
      <c r="B76" s="58" t="s">
        <v>223</v>
      </c>
      <c r="C76" s="58" t="s">
        <v>224</v>
      </c>
      <c r="D76" s="58" t="s">
        <v>225</v>
      </c>
      <c r="E76" s="58" t="s">
        <v>226</v>
      </c>
      <c r="F76" s="58">
        <v>77656</v>
      </c>
      <c r="G76" s="63">
        <v>5</v>
      </c>
      <c r="H76" s="63" t="s">
        <v>1</v>
      </c>
      <c r="I76" s="63"/>
      <c r="J76" s="63"/>
      <c r="K76" s="63"/>
      <c r="L76" s="58" t="s">
        <v>117</v>
      </c>
      <c r="M76" s="63">
        <v>72</v>
      </c>
      <c r="N76" s="63">
        <v>8</v>
      </c>
      <c r="O76" s="63">
        <v>80</v>
      </c>
      <c r="P76" s="58" t="s">
        <v>142</v>
      </c>
      <c r="Q76" s="64">
        <v>887000</v>
      </c>
      <c r="R76" s="65"/>
      <c r="S76" s="65"/>
      <c r="T76" s="58" t="s">
        <v>44</v>
      </c>
      <c r="U76" s="58">
        <v>158</v>
      </c>
      <c r="V76" s="63" t="s">
        <v>314</v>
      </c>
      <c r="W76" s="63">
        <v>48199030800</v>
      </c>
      <c r="Y76" s="59"/>
      <c r="Z76" s="59"/>
      <c r="AA76" s="59"/>
      <c r="AB76" s="59"/>
      <c r="AC76" s="59"/>
      <c r="AD76" s="59"/>
      <c r="AE76" s="59"/>
      <c r="AF76" s="59"/>
      <c r="AG76" s="59"/>
      <c r="AH76" s="59"/>
      <c r="AI76" s="59"/>
      <c r="AJ76" s="59"/>
      <c r="AK76" s="59"/>
      <c r="AL76" s="59"/>
      <c r="AM76" s="59"/>
      <c r="AN76" s="59"/>
      <c r="AO76" s="59"/>
      <c r="AP76" s="59"/>
      <c r="AQ76" s="59"/>
      <c r="AR76" s="59"/>
      <c r="AS76" s="59"/>
      <c r="AT76" s="59"/>
      <c r="AU76" s="59"/>
      <c r="AV76" s="59"/>
      <c r="AW76" s="59"/>
      <c r="AX76" s="59"/>
      <c r="AY76" s="59"/>
      <c r="AZ76" s="59"/>
      <c r="BA76" s="59"/>
      <c r="BB76" s="59"/>
      <c r="BC76" s="59"/>
      <c r="BD76" s="59"/>
      <c r="BE76" s="59"/>
      <c r="BF76" s="59"/>
      <c r="BG76" s="59"/>
      <c r="BH76" s="59"/>
      <c r="BI76" s="59"/>
      <c r="BJ76" s="59"/>
      <c r="BK76" s="59"/>
      <c r="BL76" s="59"/>
      <c r="BM76" s="59"/>
      <c r="BN76" s="59"/>
      <c r="BO76" s="59"/>
      <c r="BP76" s="59"/>
      <c r="BQ76" s="59"/>
      <c r="BR76" s="59"/>
      <c r="BS76" s="59"/>
      <c r="BT76" s="59"/>
      <c r="BU76" s="59"/>
      <c r="BV76" s="59"/>
      <c r="BW76" s="59"/>
      <c r="BX76" s="59"/>
      <c r="BY76" s="59"/>
      <c r="BZ76" s="59"/>
      <c r="CA76" s="59"/>
      <c r="CB76" s="59"/>
      <c r="CC76" s="59"/>
      <c r="CD76" s="59"/>
      <c r="CE76" s="59"/>
      <c r="CF76" s="59"/>
      <c r="CG76" s="59"/>
      <c r="CH76" s="59"/>
      <c r="CI76" s="59"/>
      <c r="CJ76" s="59"/>
      <c r="CK76" s="59"/>
      <c r="CL76" s="59"/>
      <c r="CM76" s="59"/>
      <c r="CN76" s="59"/>
      <c r="CO76" s="59"/>
      <c r="CP76" s="59"/>
      <c r="CQ76" s="59"/>
      <c r="CR76" s="59"/>
      <c r="CS76" s="59"/>
      <c r="CT76" s="59"/>
      <c r="CU76" s="59"/>
      <c r="CV76" s="59"/>
      <c r="CW76" s="59"/>
      <c r="CX76" s="59"/>
      <c r="CY76" s="59"/>
      <c r="CZ76" s="59"/>
      <c r="DA76" s="59"/>
      <c r="DB76" s="59"/>
      <c r="DC76" s="59"/>
    </row>
    <row r="77" spans="1:107" s="99" customFormat="1" ht="12.75" outlineLevel="1">
      <c r="A77" s="67" t="s">
        <v>326</v>
      </c>
      <c r="B77" s="68"/>
      <c r="C77" s="94">
        <v>943743.99</v>
      </c>
      <c r="D77" s="95"/>
      <c r="E77" s="95"/>
      <c r="F77" s="95"/>
      <c r="G77" s="95"/>
      <c r="H77" s="95"/>
      <c r="I77" s="97"/>
      <c r="J77" s="95"/>
      <c r="K77" s="95"/>
      <c r="L77" s="95"/>
      <c r="M77" s="96"/>
      <c r="N77" s="96"/>
      <c r="O77" s="96"/>
      <c r="P77" s="73" t="s">
        <v>314</v>
      </c>
      <c r="Q77" s="98">
        <f>SUM(Q76:Q76)</f>
        <v>887000</v>
      </c>
      <c r="T77" s="95"/>
      <c r="U77" s="58"/>
      <c r="V77" s="76"/>
      <c r="W77" s="96"/>
      <c r="Y77" s="59"/>
      <c r="Z77" s="59"/>
      <c r="AA77" s="59"/>
      <c r="AB77" s="59"/>
      <c r="AC77" s="59"/>
      <c r="AD77" s="59"/>
      <c r="AE77" s="59"/>
      <c r="AF77" s="59"/>
      <c r="AG77" s="59"/>
      <c r="AH77" s="59"/>
      <c r="AI77" s="59"/>
      <c r="AJ77" s="59"/>
      <c r="AK77" s="59"/>
      <c r="AL77" s="59"/>
      <c r="AM77" s="59"/>
      <c r="AN77" s="59"/>
      <c r="AO77" s="59"/>
      <c r="AP77" s="59"/>
      <c r="AQ77" s="59"/>
      <c r="AR77" s="59"/>
      <c r="AS77" s="59"/>
      <c r="AT77" s="59"/>
      <c r="AU77" s="59"/>
      <c r="AV77" s="59"/>
      <c r="AW77" s="59"/>
      <c r="AX77" s="59"/>
      <c r="AY77" s="59"/>
      <c r="AZ77" s="59"/>
      <c r="BA77" s="59"/>
      <c r="BB77" s="59"/>
      <c r="BC77" s="59"/>
      <c r="BD77" s="59"/>
      <c r="BE77" s="59"/>
      <c r="BF77" s="59"/>
      <c r="BG77" s="59"/>
      <c r="BH77" s="59"/>
      <c r="BI77" s="59"/>
      <c r="BJ77" s="59"/>
      <c r="BK77" s="59"/>
      <c r="BL77" s="59"/>
      <c r="BM77" s="59"/>
      <c r="BN77" s="59"/>
      <c r="BO77" s="59"/>
      <c r="BP77" s="59"/>
      <c r="BQ77" s="59"/>
      <c r="BR77" s="59"/>
      <c r="BS77" s="59"/>
      <c r="BT77" s="59"/>
      <c r="BU77" s="59"/>
      <c r="BV77" s="59"/>
      <c r="BW77" s="59"/>
      <c r="BX77" s="59"/>
      <c r="BY77" s="59"/>
      <c r="BZ77" s="59"/>
      <c r="CA77" s="59"/>
      <c r="CB77" s="59"/>
      <c r="CC77" s="59"/>
      <c r="CD77" s="59"/>
      <c r="CE77" s="59"/>
      <c r="CF77" s="59"/>
      <c r="CG77" s="59"/>
      <c r="CH77" s="59"/>
      <c r="CI77" s="59"/>
      <c r="CJ77" s="59"/>
      <c r="CK77" s="59"/>
      <c r="CL77" s="59"/>
      <c r="CM77" s="59"/>
      <c r="CN77" s="59"/>
      <c r="CO77" s="59"/>
      <c r="CP77" s="59"/>
      <c r="CQ77" s="59"/>
      <c r="CR77" s="59"/>
      <c r="CS77" s="59"/>
      <c r="CT77" s="59"/>
      <c r="CU77" s="59"/>
      <c r="CV77" s="59"/>
      <c r="CW77" s="59"/>
      <c r="CX77" s="59"/>
      <c r="CY77" s="59"/>
      <c r="CZ77" s="59"/>
      <c r="DA77" s="59"/>
      <c r="DB77" s="59"/>
      <c r="DC77" s="59"/>
    </row>
    <row r="78" spans="1:107" s="58" customFormat="1" ht="12" customHeight="1">
      <c r="A78" s="82"/>
      <c r="F78" s="63"/>
      <c r="G78" s="63"/>
      <c r="H78" s="63"/>
      <c r="I78" s="63"/>
      <c r="J78" s="63"/>
      <c r="K78" s="63"/>
      <c r="L78" s="63"/>
      <c r="M78" s="63"/>
      <c r="N78" s="63"/>
      <c r="O78" s="63"/>
      <c r="P78" s="100"/>
      <c r="Q78" s="101"/>
      <c r="R78" s="102"/>
      <c r="S78" s="102"/>
      <c r="V78" s="76"/>
      <c r="W78" s="63"/>
      <c r="Y78" s="59"/>
      <c r="Z78" s="59"/>
      <c r="AA78" s="59"/>
      <c r="AB78" s="59"/>
      <c r="AC78" s="59"/>
      <c r="AD78" s="59"/>
      <c r="AE78" s="59"/>
      <c r="AF78" s="59"/>
      <c r="AG78" s="59"/>
      <c r="AH78" s="59"/>
      <c r="AI78" s="59"/>
      <c r="AJ78" s="59"/>
      <c r="AK78" s="59"/>
      <c r="AL78" s="59"/>
      <c r="AM78" s="59"/>
      <c r="AN78" s="59"/>
      <c r="AO78" s="59"/>
      <c r="AP78" s="59"/>
      <c r="AQ78" s="59"/>
      <c r="AR78" s="59"/>
      <c r="AS78" s="59"/>
      <c r="AT78" s="59"/>
      <c r="AU78" s="59"/>
      <c r="AV78" s="59"/>
      <c r="AW78" s="59"/>
      <c r="AX78" s="59"/>
      <c r="AY78" s="59"/>
      <c r="AZ78" s="59"/>
      <c r="BA78" s="59"/>
      <c r="BB78" s="59"/>
      <c r="BC78" s="59"/>
      <c r="BD78" s="59"/>
      <c r="BE78" s="59"/>
      <c r="BF78" s="59"/>
      <c r="BG78" s="59"/>
      <c r="BH78" s="59"/>
      <c r="BI78" s="59"/>
      <c r="BJ78" s="59"/>
      <c r="BK78" s="59"/>
      <c r="BL78" s="59"/>
      <c r="BM78" s="59"/>
      <c r="BN78" s="59"/>
      <c r="BO78" s="59"/>
      <c r="BP78" s="59"/>
      <c r="BQ78" s="59"/>
      <c r="BR78" s="59"/>
      <c r="BS78" s="59"/>
      <c r="BT78" s="59"/>
      <c r="BU78" s="59"/>
      <c r="BV78" s="59"/>
      <c r="BW78" s="59"/>
      <c r="BX78" s="59"/>
      <c r="BY78" s="59"/>
      <c r="BZ78" s="59"/>
      <c r="CA78" s="59"/>
      <c r="CB78" s="59"/>
      <c r="CC78" s="59"/>
      <c r="CD78" s="59"/>
      <c r="CE78" s="59"/>
      <c r="CF78" s="59"/>
      <c r="CG78" s="59"/>
      <c r="CH78" s="59"/>
      <c r="CI78" s="59"/>
      <c r="CJ78" s="59"/>
      <c r="CK78" s="59"/>
      <c r="CL78" s="59"/>
      <c r="CM78" s="59"/>
      <c r="CN78" s="59"/>
      <c r="CO78" s="59"/>
      <c r="CP78" s="59"/>
      <c r="CQ78" s="59"/>
      <c r="CR78" s="59"/>
      <c r="CS78" s="59"/>
      <c r="CT78" s="59"/>
      <c r="CU78" s="59"/>
      <c r="CV78" s="59"/>
      <c r="CW78" s="59"/>
      <c r="CX78" s="59"/>
      <c r="CY78" s="59"/>
      <c r="CZ78" s="59"/>
      <c r="DA78" s="59"/>
      <c r="DB78" s="59"/>
      <c r="DC78" s="59"/>
    </row>
    <row r="79" spans="1:107" s="58" customFormat="1" ht="12" customHeight="1">
      <c r="A79" s="85" t="str">
        <f>CONCATENATE("Region ",G80,"/",H80)</f>
        <v>Region 5/Urban</v>
      </c>
      <c r="F79" s="63"/>
      <c r="G79" s="63"/>
      <c r="H79" s="63"/>
      <c r="I79" s="63"/>
      <c r="J79" s="63"/>
      <c r="K79" s="63"/>
      <c r="L79" s="63"/>
      <c r="M79" s="63"/>
      <c r="N79" s="63"/>
      <c r="O79" s="63"/>
      <c r="P79" s="63"/>
      <c r="Q79" s="103"/>
      <c r="R79" s="104"/>
      <c r="S79" s="104"/>
      <c r="V79" s="76"/>
      <c r="W79" s="63"/>
      <c r="Y79" s="59"/>
      <c r="Z79" s="59"/>
      <c r="AA79" s="59"/>
      <c r="AB79" s="59"/>
      <c r="AC79" s="59"/>
      <c r="AD79" s="59"/>
      <c r="AE79" s="59"/>
      <c r="AF79" s="59"/>
      <c r="AG79" s="59"/>
      <c r="AH79" s="59"/>
      <c r="AI79" s="59"/>
      <c r="AJ79" s="59"/>
      <c r="AK79" s="59"/>
      <c r="AL79" s="59"/>
      <c r="AM79" s="59"/>
      <c r="AN79" s="59"/>
      <c r="AO79" s="59"/>
      <c r="AP79" s="59"/>
      <c r="AQ79" s="59"/>
      <c r="AR79" s="59"/>
      <c r="AS79" s="59"/>
      <c r="AT79" s="59"/>
      <c r="AU79" s="59"/>
      <c r="AV79" s="59"/>
      <c r="AW79" s="59"/>
      <c r="AX79" s="59"/>
      <c r="AY79" s="59"/>
      <c r="AZ79" s="59"/>
      <c r="BA79" s="59"/>
      <c r="BB79" s="59"/>
      <c r="BC79" s="59"/>
      <c r="BD79" s="59"/>
      <c r="BE79" s="59"/>
      <c r="BF79" s="59"/>
      <c r="BG79" s="59"/>
      <c r="BH79" s="59"/>
      <c r="BI79" s="59"/>
      <c r="BJ79" s="59"/>
      <c r="BK79" s="59"/>
      <c r="BL79" s="59"/>
      <c r="BM79" s="59"/>
      <c r="BN79" s="59"/>
      <c r="BO79" s="59"/>
      <c r="BP79" s="59"/>
      <c r="BQ79" s="59"/>
      <c r="BR79" s="59"/>
      <c r="BS79" s="59"/>
      <c r="BT79" s="59"/>
      <c r="BU79" s="59"/>
      <c r="BV79" s="59"/>
      <c r="BW79" s="59"/>
      <c r="BX79" s="59"/>
      <c r="BY79" s="59"/>
      <c r="BZ79" s="59"/>
      <c r="CA79" s="59"/>
      <c r="CB79" s="59"/>
      <c r="CC79" s="59"/>
      <c r="CD79" s="59"/>
      <c r="CE79" s="59"/>
      <c r="CF79" s="59"/>
      <c r="CG79" s="59"/>
      <c r="CH79" s="59"/>
      <c r="CI79" s="59"/>
      <c r="CJ79" s="59"/>
      <c r="CK79" s="59"/>
      <c r="CL79" s="59"/>
      <c r="CM79" s="59"/>
      <c r="CN79" s="59"/>
      <c r="CO79" s="59"/>
      <c r="CP79" s="59"/>
      <c r="CQ79" s="59"/>
      <c r="CR79" s="59"/>
      <c r="CS79" s="59"/>
      <c r="CT79" s="59"/>
      <c r="CU79" s="59"/>
      <c r="CV79" s="59"/>
      <c r="CW79" s="59"/>
      <c r="CX79" s="59"/>
      <c r="CY79" s="59"/>
      <c r="CZ79" s="59"/>
      <c r="DA79" s="59"/>
      <c r="DB79" s="59"/>
      <c r="DC79" s="59"/>
    </row>
    <row r="80" spans="1:107" s="58" customFormat="1" ht="12.75">
      <c r="A80" s="58">
        <v>16172</v>
      </c>
      <c r="B80" s="58" t="s">
        <v>227</v>
      </c>
      <c r="C80" s="58" t="s">
        <v>228</v>
      </c>
      <c r="D80" s="58" t="s">
        <v>229</v>
      </c>
      <c r="E80" s="58" t="s">
        <v>226</v>
      </c>
      <c r="F80" s="58">
        <v>77657</v>
      </c>
      <c r="G80" s="63">
        <v>5</v>
      </c>
      <c r="H80" s="63" t="s">
        <v>4</v>
      </c>
      <c r="I80" s="63"/>
      <c r="J80" s="63"/>
      <c r="K80" s="63"/>
      <c r="L80" s="58" t="s">
        <v>117</v>
      </c>
      <c r="M80" s="63">
        <v>55</v>
      </c>
      <c r="N80" s="63">
        <v>21</v>
      </c>
      <c r="O80" s="63">
        <v>76</v>
      </c>
      <c r="P80" s="58" t="s">
        <v>142</v>
      </c>
      <c r="Q80" s="64">
        <v>735000</v>
      </c>
      <c r="R80" s="65"/>
      <c r="S80" s="65"/>
      <c r="T80" s="58" t="s">
        <v>33</v>
      </c>
      <c r="U80" s="58">
        <v>154</v>
      </c>
      <c r="V80" s="63" t="s">
        <v>314</v>
      </c>
      <c r="W80" s="63">
        <v>48199030600</v>
      </c>
      <c r="Y80" s="59"/>
      <c r="Z80" s="59"/>
      <c r="AA80" s="59"/>
      <c r="AB80" s="59"/>
      <c r="AC80" s="59"/>
      <c r="AD80" s="59"/>
      <c r="AE80" s="59"/>
      <c r="AF80" s="59"/>
      <c r="AG80" s="59"/>
      <c r="AH80" s="59"/>
      <c r="AI80" s="59"/>
      <c r="AJ80" s="59"/>
      <c r="AK80" s="59"/>
      <c r="AL80" s="59"/>
      <c r="AM80" s="59"/>
      <c r="AN80" s="59"/>
      <c r="AO80" s="59"/>
      <c r="AP80" s="59"/>
      <c r="AQ80" s="59"/>
      <c r="AR80" s="59"/>
      <c r="AS80" s="59"/>
      <c r="AT80" s="59"/>
      <c r="AU80" s="59"/>
      <c r="AV80" s="59"/>
      <c r="AW80" s="59"/>
      <c r="AX80" s="59"/>
      <c r="AY80" s="59"/>
      <c r="AZ80" s="59"/>
      <c r="BA80" s="59"/>
      <c r="BB80" s="59"/>
      <c r="BC80" s="59"/>
      <c r="BD80" s="59"/>
      <c r="BE80" s="59"/>
      <c r="BF80" s="59"/>
      <c r="BG80" s="59"/>
      <c r="BH80" s="59"/>
      <c r="BI80" s="59"/>
      <c r="BJ80" s="59"/>
      <c r="BK80" s="59"/>
      <c r="BL80" s="59"/>
      <c r="BM80" s="59"/>
      <c r="BN80" s="59"/>
      <c r="BO80" s="59"/>
      <c r="BP80" s="59"/>
      <c r="BQ80" s="59"/>
      <c r="BR80" s="59"/>
      <c r="BS80" s="59"/>
      <c r="BT80" s="59"/>
      <c r="BU80" s="59"/>
      <c r="BV80" s="59"/>
      <c r="BW80" s="59"/>
      <c r="BX80" s="59"/>
      <c r="BY80" s="59"/>
      <c r="BZ80" s="59"/>
      <c r="CA80" s="59"/>
      <c r="CB80" s="59"/>
      <c r="CC80" s="59"/>
      <c r="CD80" s="59"/>
      <c r="CE80" s="59"/>
      <c r="CF80" s="59"/>
      <c r="CG80" s="59"/>
      <c r="CH80" s="59"/>
      <c r="CI80" s="59"/>
      <c r="CJ80" s="59"/>
      <c r="CK80" s="59"/>
      <c r="CL80" s="59"/>
      <c r="CM80" s="59"/>
      <c r="CN80" s="59"/>
      <c r="CO80" s="59"/>
      <c r="CP80" s="59"/>
      <c r="CQ80" s="59"/>
      <c r="CR80" s="59"/>
      <c r="CS80" s="59"/>
      <c r="CT80" s="59"/>
      <c r="CU80" s="59"/>
      <c r="CV80" s="59"/>
      <c r="CW80" s="59"/>
      <c r="CX80" s="59"/>
      <c r="CY80" s="59"/>
      <c r="CZ80" s="59"/>
      <c r="DA80" s="59"/>
      <c r="DB80" s="59"/>
      <c r="DC80" s="59"/>
    </row>
    <row r="81" spans="1:107" s="99" customFormat="1" ht="12.75" outlineLevel="1">
      <c r="A81" s="67" t="s">
        <v>326</v>
      </c>
      <c r="B81" s="68"/>
      <c r="C81" s="94">
        <v>765954.07</v>
      </c>
      <c r="D81" s="95"/>
      <c r="E81" s="95"/>
      <c r="F81" s="95"/>
      <c r="G81" s="95"/>
      <c r="H81" s="95"/>
      <c r="I81" s="97"/>
      <c r="J81" s="95"/>
      <c r="K81" s="95"/>
      <c r="L81" s="95"/>
      <c r="M81" s="96"/>
      <c r="N81" s="96"/>
      <c r="O81" s="96"/>
      <c r="P81" s="73" t="s">
        <v>314</v>
      </c>
      <c r="Q81" s="98">
        <f>SUM(Q80:Q80)</f>
        <v>735000</v>
      </c>
      <c r="T81" s="95"/>
      <c r="U81" s="58"/>
      <c r="V81" s="76"/>
      <c r="W81" s="96"/>
      <c r="Y81" s="59"/>
      <c r="Z81" s="59"/>
      <c r="AA81" s="59"/>
      <c r="AB81" s="59"/>
      <c r="AC81" s="59"/>
      <c r="AD81" s="59"/>
      <c r="AE81" s="59"/>
      <c r="AF81" s="59"/>
      <c r="AG81" s="59"/>
      <c r="AH81" s="59"/>
      <c r="AI81" s="59"/>
      <c r="AJ81" s="59"/>
      <c r="AK81" s="59"/>
      <c r="AL81" s="59"/>
      <c r="AM81" s="59"/>
      <c r="AN81" s="59"/>
      <c r="AO81" s="59"/>
      <c r="AP81" s="59"/>
      <c r="AQ81" s="59"/>
      <c r="AR81" s="59"/>
      <c r="AS81" s="59"/>
      <c r="AT81" s="59"/>
      <c r="AU81" s="59"/>
      <c r="AV81" s="59"/>
      <c r="AW81" s="59"/>
      <c r="AX81" s="59"/>
      <c r="AY81" s="59"/>
      <c r="AZ81" s="59"/>
      <c r="BA81" s="59"/>
      <c r="BB81" s="59"/>
      <c r="BC81" s="59"/>
      <c r="BD81" s="59"/>
      <c r="BE81" s="59"/>
      <c r="BF81" s="59"/>
      <c r="BG81" s="59"/>
      <c r="BH81" s="59"/>
      <c r="BI81" s="59"/>
      <c r="BJ81" s="59"/>
      <c r="BK81" s="59"/>
      <c r="BL81" s="59"/>
      <c r="BM81" s="59"/>
      <c r="BN81" s="59"/>
      <c r="BO81" s="59"/>
      <c r="BP81" s="59"/>
      <c r="BQ81" s="59"/>
      <c r="BR81" s="59"/>
      <c r="BS81" s="59"/>
      <c r="BT81" s="59"/>
      <c r="BU81" s="59"/>
      <c r="BV81" s="59"/>
      <c r="BW81" s="59"/>
      <c r="BX81" s="59"/>
      <c r="BY81" s="59"/>
      <c r="BZ81" s="59"/>
      <c r="CA81" s="59"/>
      <c r="CB81" s="59"/>
      <c r="CC81" s="59"/>
      <c r="CD81" s="59"/>
      <c r="CE81" s="59"/>
      <c r="CF81" s="59"/>
      <c r="CG81" s="59"/>
      <c r="CH81" s="59"/>
      <c r="CI81" s="59"/>
      <c r="CJ81" s="59"/>
      <c r="CK81" s="59"/>
      <c r="CL81" s="59"/>
      <c r="CM81" s="59"/>
      <c r="CN81" s="59"/>
      <c r="CO81" s="59"/>
      <c r="CP81" s="59"/>
      <c r="CQ81" s="59"/>
      <c r="CR81" s="59"/>
      <c r="CS81" s="59"/>
      <c r="CT81" s="59"/>
      <c r="CU81" s="59"/>
      <c r="CV81" s="59"/>
      <c r="CW81" s="59"/>
      <c r="CX81" s="59"/>
      <c r="CY81" s="59"/>
      <c r="CZ81" s="59"/>
      <c r="DA81" s="59"/>
      <c r="DB81" s="59"/>
      <c r="DC81" s="59"/>
    </row>
    <row r="82" spans="1:107" s="58" customFormat="1" ht="12" customHeight="1">
      <c r="A82" s="82"/>
      <c r="F82" s="63"/>
      <c r="G82" s="63"/>
      <c r="H82" s="63"/>
      <c r="I82" s="63"/>
      <c r="J82" s="63"/>
      <c r="K82" s="63"/>
      <c r="L82" s="63"/>
      <c r="M82" s="63"/>
      <c r="N82" s="63"/>
      <c r="O82" s="63"/>
      <c r="P82" s="100"/>
      <c r="Q82" s="101"/>
      <c r="R82" s="102"/>
      <c r="S82" s="102"/>
      <c r="V82" s="76"/>
      <c r="W82" s="63"/>
      <c r="Y82" s="59"/>
      <c r="Z82" s="59"/>
      <c r="AA82" s="59"/>
      <c r="AB82" s="59"/>
      <c r="AC82" s="59"/>
      <c r="AD82" s="59"/>
      <c r="AE82" s="59"/>
      <c r="AF82" s="59"/>
      <c r="AG82" s="59"/>
      <c r="AH82" s="59"/>
      <c r="AI82" s="59"/>
      <c r="AJ82" s="59"/>
      <c r="AK82" s="59"/>
      <c r="AL82" s="59"/>
      <c r="AM82" s="59"/>
      <c r="AN82" s="59"/>
      <c r="AO82" s="59"/>
      <c r="AP82" s="59"/>
      <c r="AQ82" s="59"/>
      <c r="AR82" s="59"/>
      <c r="AS82" s="59"/>
      <c r="AT82" s="59"/>
      <c r="AU82" s="59"/>
      <c r="AV82" s="59"/>
      <c r="AW82" s="59"/>
      <c r="AX82" s="59"/>
      <c r="AY82" s="59"/>
      <c r="AZ82" s="59"/>
      <c r="BA82" s="59"/>
      <c r="BB82" s="59"/>
      <c r="BC82" s="59"/>
      <c r="BD82" s="59"/>
      <c r="BE82" s="59"/>
      <c r="BF82" s="59"/>
      <c r="BG82" s="59"/>
      <c r="BH82" s="59"/>
      <c r="BI82" s="59"/>
      <c r="BJ82" s="59"/>
      <c r="BK82" s="59"/>
      <c r="BL82" s="59"/>
      <c r="BM82" s="59"/>
      <c r="BN82" s="59"/>
      <c r="BO82" s="59"/>
      <c r="BP82" s="59"/>
      <c r="BQ82" s="59"/>
      <c r="BR82" s="59"/>
      <c r="BS82" s="59"/>
      <c r="BT82" s="59"/>
      <c r="BU82" s="59"/>
      <c r="BV82" s="59"/>
      <c r="BW82" s="59"/>
      <c r="BX82" s="59"/>
      <c r="BY82" s="59"/>
      <c r="BZ82" s="59"/>
      <c r="CA82" s="59"/>
      <c r="CB82" s="59"/>
      <c r="CC82" s="59"/>
      <c r="CD82" s="59"/>
      <c r="CE82" s="59"/>
      <c r="CF82" s="59"/>
      <c r="CG82" s="59"/>
      <c r="CH82" s="59"/>
      <c r="CI82" s="59"/>
      <c r="CJ82" s="59"/>
      <c r="CK82" s="59"/>
      <c r="CL82" s="59"/>
      <c r="CM82" s="59"/>
      <c r="CN82" s="59"/>
      <c r="CO82" s="59"/>
      <c r="CP82" s="59"/>
      <c r="CQ82" s="59"/>
      <c r="CR82" s="59"/>
      <c r="CS82" s="59"/>
      <c r="CT82" s="59"/>
      <c r="CU82" s="59"/>
      <c r="CV82" s="59"/>
      <c r="CW82" s="59"/>
      <c r="CX82" s="59"/>
      <c r="CY82" s="59"/>
      <c r="CZ82" s="59"/>
      <c r="DA82" s="59"/>
      <c r="DB82" s="59"/>
      <c r="DC82" s="59"/>
    </row>
    <row r="83" spans="1:107" s="59" customFormat="1" ht="15" customHeight="1">
      <c r="A83" s="85" t="str">
        <f>CONCATENATE("Region ",G84,"/",H84)</f>
        <v>Region 6/Rural</v>
      </c>
      <c r="B83" s="58"/>
      <c r="F83" s="60"/>
      <c r="G83" s="60"/>
      <c r="H83" s="60"/>
      <c r="I83" s="60"/>
      <c r="J83" s="60"/>
      <c r="K83" s="60"/>
      <c r="L83" s="60"/>
      <c r="M83" s="60"/>
      <c r="N83" s="60"/>
      <c r="O83" s="60"/>
      <c r="P83" s="60"/>
      <c r="Q83" s="83"/>
      <c r="R83" s="84"/>
      <c r="S83" s="84"/>
      <c r="U83" s="58"/>
      <c r="V83" s="76"/>
      <c r="W83" s="60"/>
    </row>
    <row r="84" spans="1:107" s="59" customFormat="1" ht="15" customHeight="1">
      <c r="A84" s="58">
        <v>16236</v>
      </c>
      <c r="B84" s="59" t="s">
        <v>230</v>
      </c>
      <c r="C84" s="59" t="s">
        <v>231</v>
      </c>
      <c r="D84" s="59" t="s">
        <v>23</v>
      </c>
      <c r="E84" s="59" t="s">
        <v>10</v>
      </c>
      <c r="F84" s="59">
        <v>77484</v>
      </c>
      <c r="G84" s="60">
        <v>6</v>
      </c>
      <c r="H84" s="60" t="s">
        <v>1</v>
      </c>
      <c r="I84" s="60"/>
      <c r="J84" s="60"/>
      <c r="K84" s="60"/>
      <c r="L84" s="59" t="s">
        <v>117</v>
      </c>
      <c r="M84" s="60">
        <v>64</v>
      </c>
      <c r="N84" s="60">
        <v>16</v>
      </c>
      <c r="O84" s="60">
        <v>80</v>
      </c>
      <c r="P84" s="59" t="s">
        <v>142</v>
      </c>
      <c r="Q84" s="61">
        <v>750000</v>
      </c>
      <c r="R84" s="62"/>
      <c r="S84" s="62"/>
      <c r="T84" s="59" t="s">
        <v>22</v>
      </c>
      <c r="U84" s="58">
        <v>157</v>
      </c>
      <c r="V84" s="63" t="s">
        <v>314</v>
      </c>
      <c r="W84" s="60">
        <v>48201556000</v>
      </c>
    </row>
    <row r="85" spans="1:107" s="77" customFormat="1" ht="12.75" outlineLevel="1">
      <c r="A85" s="67" t="s">
        <v>326</v>
      </c>
      <c r="B85" s="68"/>
      <c r="C85" s="94">
        <v>500000</v>
      </c>
      <c r="D85" s="70"/>
      <c r="E85" s="70"/>
      <c r="F85" s="70"/>
      <c r="G85" s="70"/>
      <c r="H85" s="70"/>
      <c r="I85" s="92"/>
      <c r="J85" s="70"/>
      <c r="K85" s="70"/>
      <c r="L85" s="70"/>
      <c r="M85" s="71"/>
      <c r="N85" s="71"/>
      <c r="O85" s="71"/>
      <c r="P85" s="73" t="s">
        <v>314</v>
      </c>
      <c r="Q85" s="74">
        <f>SUM(Q84:Q84)</f>
        <v>750000</v>
      </c>
      <c r="T85" s="70"/>
      <c r="U85" s="58"/>
      <c r="V85" s="76"/>
      <c r="W85" s="71"/>
      <c r="Y85" s="59"/>
      <c r="Z85" s="59"/>
      <c r="AA85" s="59"/>
      <c r="AB85" s="59"/>
      <c r="AC85" s="59"/>
      <c r="AD85" s="59"/>
      <c r="AE85" s="59"/>
      <c r="AF85" s="59"/>
      <c r="AG85" s="59"/>
      <c r="AH85" s="59"/>
      <c r="AI85" s="59"/>
      <c r="AJ85" s="59"/>
      <c r="AK85" s="59"/>
      <c r="AL85" s="59"/>
      <c r="AM85" s="59"/>
      <c r="AN85" s="59"/>
      <c r="AO85" s="59"/>
      <c r="AP85" s="59"/>
      <c r="AQ85" s="59"/>
      <c r="AR85" s="59"/>
      <c r="AS85" s="59"/>
      <c r="AT85" s="59"/>
      <c r="AU85" s="59"/>
      <c r="AV85" s="59"/>
      <c r="AW85" s="59"/>
      <c r="AX85" s="59"/>
      <c r="AY85" s="59"/>
      <c r="AZ85" s="59"/>
      <c r="BA85" s="59"/>
      <c r="BB85" s="59"/>
      <c r="BC85" s="59"/>
      <c r="BD85" s="59"/>
      <c r="BE85" s="59"/>
      <c r="BF85" s="59"/>
      <c r="BG85" s="59"/>
      <c r="BH85" s="59"/>
      <c r="BI85" s="59"/>
      <c r="BJ85" s="59"/>
      <c r="BK85" s="59"/>
      <c r="BL85" s="59"/>
      <c r="BM85" s="59"/>
      <c r="BN85" s="59"/>
      <c r="BO85" s="59"/>
      <c r="BP85" s="59"/>
      <c r="BQ85" s="59"/>
      <c r="BR85" s="59"/>
      <c r="BS85" s="59"/>
      <c r="BT85" s="59"/>
      <c r="BU85" s="59"/>
      <c r="BV85" s="59"/>
      <c r="BW85" s="59"/>
      <c r="BX85" s="59"/>
      <c r="BY85" s="59"/>
      <c r="BZ85" s="59"/>
      <c r="CA85" s="59"/>
      <c r="CB85" s="59"/>
      <c r="CC85" s="59"/>
      <c r="CD85" s="59"/>
      <c r="CE85" s="59"/>
      <c r="CF85" s="59"/>
      <c r="CG85" s="59"/>
      <c r="CH85" s="59"/>
      <c r="CI85" s="59"/>
      <c r="CJ85" s="59"/>
      <c r="CK85" s="59"/>
      <c r="CL85" s="59"/>
      <c r="CM85" s="59"/>
      <c r="CN85" s="59"/>
      <c r="CO85" s="59"/>
      <c r="CP85" s="59"/>
      <c r="CQ85" s="59"/>
      <c r="CR85" s="59"/>
      <c r="CS85" s="59"/>
      <c r="CT85" s="59"/>
      <c r="CU85" s="59"/>
      <c r="CV85" s="59"/>
      <c r="CW85" s="59"/>
      <c r="CX85" s="59"/>
      <c r="CY85" s="59"/>
      <c r="CZ85" s="59"/>
      <c r="DA85" s="59"/>
      <c r="DB85" s="59"/>
      <c r="DC85" s="59"/>
    </row>
    <row r="86" spans="1:107" s="59" customFormat="1" ht="12" customHeight="1">
      <c r="A86" s="82"/>
      <c r="B86" s="58"/>
      <c r="F86" s="60"/>
      <c r="G86" s="60"/>
      <c r="H86" s="60"/>
      <c r="I86" s="60"/>
      <c r="J86" s="60"/>
      <c r="K86" s="60"/>
      <c r="L86" s="60"/>
      <c r="M86" s="60"/>
      <c r="N86" s="60"/>
      <c r="O86" s="60"/>
      <c r="P86" s="105"/>
      <c r="Q86" s="88"/>
      <c r="R86" s="89"/>
      <c r="S86" s="89"/>
      <c r="U86" s="58"/>
      <c r="V86" s="76"/>
      <c r="W86" s="60"/>
    </row>
    <row r="87" spans="1:107" s="59" customFormat="1" ht="15" customHeight="1">
      <c r="A87" s="85" t="str">
        <f>CONCATENATE("Region ",G89,"/",H89)</f>
        <v>Region 6/Urban</v>
      </c>
      <c r="B87" s="58"/>
      <c r="F87" s="60"/>
      <c r="G87" s="60"/>
      <c r="H87" s="60"/>
      <c r="I87" s="60"/>
      <c r="J87" s="60"/>
      <c r="K87" s="60"/>
      <c r="L87" s="60"/>
      <c r="M87" s="60"/>
      <c r="N87" s="60"/>
      <c r="O87" s="60"/>
      <c r="P87" s="60"/>
      <c r="Q87" s="83"/>
      <c r="R87" s="84"/>
      <c r="S87" s="84"/>
      <c r="U87" s="58"/>
      <c r="V87" s="76"/>
      <c r="W87" s="60"/>
    </row>
    <row r="88" spans="1:107" s="59" customFormat="1" ht="15" customHeight="1">
      <c r="A88" s="58">
        <v>16012</v>
      </c>
      <c r="B88" s="59" t="s">
        <v>232</v>
      </c>
      <c r="C88" s="59" t="s">
        <v>233</v>
      </c>
      <c r="D88" s="59" t="s">
        <v>234</v>
      </c>
      <c r="E88" s="59" t="s">
        <v>10</v>
      </c>
      <c r="F88" s="59">
        <v>77598</v>
      </c>
      <c r="G88" s="60">
        <v>6</v>
      </c>
      <c r="H88" s="60" t="s">
        <v>4</v>
      </c>
      <c r="I88" s="60"/>
      <c r="J88" s="60"/>
      <c r="K88" s="60"/>
      <c r="L88" s="59" t="s">
        <v>117</v>
      </c>
      <c r="M88" s="66">
        <v>104</v>
      </c>
      <c r="N88" s="66">
        <v>76</v>
      </c>
      <c r="O88" s="66">
        <v>180</v>
      </c>
      <c r="P88" s="59" t="s">
        <v>142</v>
      </c>
      <c r="Q88" s="61">
        <v>1438092</v>
      </c>
      <c r="R88" s="62"/>
      <c r="S88" s="62"/>
      <c r="T88" s="59" t="s">
        <v>30</v>
      </c>
      <c r="U88" s="58">
        <v>157</v>
      </c>
      <c r="V88" s="63" t="s">
        <v>314</v>
      </c>
      <c r="W88" s="60">
        <v>48201350802</v>
      </c>
    </row>
    <row r="89" spans="1:107" s="59" customFormat="1" ht="15" customHeight="1">
      <c r="A89" s="58">
        <v>16069</v>
      </c>
      <c r="B89" s="59" t="s">
        <v>235</v>
      </c>
      <c r="C89" s="59" t="s">
        <v>236</v>
      </c>
      <c r="D89" s="59" t="s">
        <v>329</v>
      </c>
      <c r="E89" s="59" t="s">
        <v>13</v>
      </c>
      <c r="F89" s="59">
        <v>77459</v>
      </c>
      <c r="G89" s="60">
        <v>6</v>
      </c>
      <c r="H89" s="60" t="s">
        <v>4</v>
      </c>
      <c r="I89" s="60"/>
      <c r="J89" s="60"/>
      <c r="K89" s="60"/>
      <c r="L89" s="59" t="s">
        <v>117</v>
      </c>
      <c r="M89" s="60">
        <v>105</v>
      </c>
      <c r="N89" s="60">
        <v>44</v>
      </c>
      <c r="O89" s="60">
        <v>149</v>
      </c>
      <c r="P89" s="59" t="s">
        <v>142</v>
      </c>
      <c r="Q89" s="61">
        <v>1500000</v>
      </c>
      <c r="R89" s="62"/>
      <c r="S89" s="62"/>
      <c r="T89" s="59" t="s">
        <v>8</v>
      </c>
      <c r="U89" s="58">
        <v>156</v>
      </c>
      <c r="V89" s="63" t="s">
        <v>314</v>
      </c>
      <c r="W89" s="60">
        <v>48157674501</v>
      </c>
    </row>
    <row r="90" spans="1:107" s="59" customFormat="1" ht="15" customHeight="1">
      <c r="A90" s="58">
        <v>16246</v>
      </c>
      <c r="B90" s="59" t="s">
        <v>237</v>
      </c>
      <c r="C90" s="59" t="s">
        <v>238</v>
      </c>
      <c r="D90" s="59" t="s">
        <v>106</v>
      </c>
      <c r="E90" s="59" t="s">
        <v>13</v>
      </c>
      <c r="F90" s="59">
        <v>77498</v>
      </c>
      <c r="G90" s="60">
        <v>6</v>
      </c>
      <c r="H90" s="60" t="s">
        <v>4</v>
      </c>
      <c r="I90" s="60"/>
      <c r="J90" s="60"/>
      <c r="K90" s="60"/>
      <c r="L90" s="59" t="s">
        <v>117</v>
      </c>
      <c r="M90" s="60">
        <v>72</v>
      </c>
      <c r="N90" s="60">
        <v>18</v>
      </c>
      <c r="O90" s="60">
        <v>90</v>
      </c>
      <c r="P90" s="59" t="s">
        <v>142</v>
      </c>
      <c r="Q90" s="61">
        <v>1064996</v>
      </c>
      <c r="R90" s="62"/>
      <c r="S90" s="62"/>
      <c r="T90" s="59" t="s">
        <v>101</v>
      </c>
      <c r="U90" s="58">
        <v>155</v>
      </c>
      <c r="V90" s="63" t="s">
        <v>314</v>
      </c>
      <c r="W90" s="60">
        <v>48157672701</v>
      </c>
    </row>
    <row r="91" spans="1:107" s="59" customFormat="1" ht="15" customHeight="1">
      <c r="A91" s="58">
        <v>16258</v>
      </c>
      <c r="B91" s="59" t="s">
        <v>239</v>
      </c>
      <c r="C91" s="59" t="s">
        <v>240</v>
      </c>
      <c r="D91" s="59" t="s">
        <v>9</v>
      </c>
      <c r="E91" s="59" t="s">
        <v>13</v>
      </c>
      <c r="F91" s="59">
        <v>77478</v>
      </c>
      <c r="G91" s="60">
        <v>6</v>
      </c>
      <c r="H91" s="60" t="s">
        <v>4</v>
      </c>
      <c r="I91" s="60"/>
      <c r="J91" s="60"/>
      <c r="K91" s="60"/>
      <c r="L91" s="59" t="s">
        <v>117</v>
      </c>
      <c r="M91" s="60">
        <v>94</v>
      </c>
      <c r="N91" s="60">
        <v>50</v>
      </c>
      <c r="O91" s="60">
        <v>144</v>
      </c>
      <c r="P91" s="59" t="s">
        <v>2</v>
      </c>
      <c r="Q91" s="61">
        <v>1500000</v>
      </c>
      <c r="R91" s="62" t="s">
        <v>70</v>
      </c>
      <c r="S91" s="62"/>
      <c r="T91" s="59" t="s">
        <v>101</v>
      </c>
      <c r="U91" s="58">
        <v>155</v>
      </c>
      <c r="V91" s="63" t="s">
        <v>314</v>
      </c>
      <c r="W91" s="60">
        <v>48157672301</v>
      </c>
    </row>
    <row r="92" spans="1:107" s="59" customFormat="1" ht="15" customHeight="1">
      <c r="A92" s="58">
        <v>16118</v>
      </c>
      <c r="B92" s="59" t="s">
        <v>241</v>
      </c>
      <c r="C92" s="59" t="s">
        <v>242</v>
      </c>
      <c r="D92" s="59" t="s">
        <v>9</v>
      </c>
      <c r="E92" s="59" t="s">
        <v>10</v>
      </c>
      <c r="F92" s="59">
        <v>77396</v>
      </c>
      <c r="G92" s="60">
        <v>6</v>
      </c>
      <c r="H92" s="60" t="s">
        <v>4</v>
      </c>
      <c r="I92" s="60"/>
      <c r="J92" s="60"/>
      <c r="K92" s="60"/>
      <c r="L92" s="59" t="s">
        <v>117</v>
      </c>
      <c r="M92" s="60">
        <v>110</v>
      </c>
      <c r="N92" s="60">
        <v>10</v>
      </c>
      <c r="O92" s="60">
        <v>120</v>
      </c>
      <c r="P92" s="59" t="s">
        <v>2</v>
      </c>
      <c r="Q92" s="61">
        <v>1500000</v>
      </c>
      <c r="R92" s="62"/>
      <c r="S92" s="62"/>
      <c r="T92" s="59" t="s">
        <v>212</v>
      </c>
      <c r="U92" s="58">
        <v>155</v>
      </c>
      <c r="V92" s="63" t="s">
        <v>314</v>
      </c>
      <c r="W92" s="60">
        <v>48201232200</v>
      </c>
    </row>
    <row r="93" spans="1:107" s="58" customFormat="1" ht="15" customHeight="1">
      <c r="A93" s="58">
        <v>16105</v>
      </c>
      <c r="B93" s="58" t="s">
        <v>11</v>
      </c>
      <c r="C93" s="58" t="s">
        <v>243</v>
      </c>
      <c r="D93" s="58" t="s">
        <v>12</v>
      </c>
      <c r="E93" s="58" t="s">
        <v>13</v>
      </c>
      <c r="F93" s="58">
        <v>77583</v>
      </c>
      <c r="G93" s="63">
        <v>6</v>
      </c>
      <c r="H93" s="63" t="s">
        <v>4</v>
      </c>
      <c r="I93" s="63"/>
      <c r="J93" s="63"/>
      <c r="K93" s="63"/>
      <c r="L93" s="58" t="s">
        <v>117</v>
      </c>
      <c r="M93" s="63">
        <v>88</v>
      </c>
      <c r="N93" s="63">
        <v>8</v>
      </c>
      <c r="O93" s="63">
        <v>96</v>
      </c>
      <c r="P93" s="58" t="s">
        <v>2</v>
      </c>
      <c r="Q93" s="64">
        <v>1500000</v>
      </c>
      <c r="R93" s="65" t="s">
        <v>70</v>
      </c>
      <c r="S93" s="65"/>
      <c r="T93" s="58" t="s">
        <v>244</v>
      </c>
      <c r="U93" s="107">
        <v>151</v>
      </c>
      <c r="V93" s="63" t="s">
        <v>314</v>
      </c>
      <c r="W93" s="63">
        <v>48157674501</v>
      </c>
      <c r="Y93" s="59"/>
      <c r="Z93" s="59"/>
      <c r="AA93" s="59"/>
      <c r="AB93" s="59"/>
      <c r="AC93" s="59"/>
      <c r="AD93" s="59"/>
      <c r="AE93" s="59"/>
      <c r="AF93" s="59"/>
      <c r="AG93" s="59"/>
      <c r="AH93" s="59"/>
      <c r="AI93" s="59"/>
      <c r="AJ93" s="59"/>
      <c r="AK93" s="59"/>
      <c r="AL93" s="59"/>
      <c r="AM93" s="59"/>
      <c r="AN93" s="59"/>
      <c r="AO93" s="59"/>
      <c r="AP93" s="59"/>
      <c r="AQ93" s="59"/>
      <c r="AR93" s="59"/>
      <c r="AS93" s="59"/>
      <c r="AT93" s="59"/>
      <c r="AU93" s="59"/>
      <c r="AV93" s="59"/>
      <c r="AW93" s="59"/>
      <c r="AX93" s="59"/>
      <c r="AY93" s="59"/>
      <c r="AZ93" s="59"/>
      <c r="BA93" s="59"/>
      <c r="BB93" s="59"/>
      <c r="BC93" s="59"/>
      <c r="BD93" s="59"/>
      <c r="BE93" s="59"/>
      <c r="BF93" s="59"/>
      <c r="BG93" s="59"/>
      <c r="BH93" s="59"/>
      <c r="BI93" s="59"/>
      <c r="BJ93" s="59"/>
      <c r="BK93" s="59"/>
      <c r="BL93" s="59"/>
      <c r="BM93" s="59"/>
      <c r="BN93" s="59"/>
      <c r="BO93" s="59"/>
      <c r="BP93" s="59"/>
      <c r="BQ93" s="59"/>
      <c r="BR93" s="59"/>
      <c r="BS93" s="59"/>
      <c r="BT93" s="59"/>
      <c r="BU93" s="59"/>
      <c r="BV93" s="59"/>
      <c r="BW93" s="59"/>
      <c r="BX93" s="59"/>
      <c r="BY93" s="59"/>
      <c r="BZ93" s="59"/>
      <c r="CA93" s="59"/>
      <c r="CB93" s="59"/>
      <c r="CC93" s="59"/>
      <c r="CD93" s="59"/>
      <c r="CE93" s="59"/>
      <c r="CF93" s="59"/>
      <c r="CG93" s="59"/>
      <c r="CH93" s="59"/>
      <c r="CI93" s="59"/>
      <c r="CJ93" s="59"/>
      <c r="CK93" s="59"/>
      <c r="CL93" s="59"/>
      <c r="CM93" s="59"/>
      <c r="CN93" s="59"/>
      <c r="CO93" s="59"/>
      <c r="CP93" s="59"/>
      <c r="CQ93" s="59"/>
      <c r="CR93" s="59"/>
      <c r="CS93" s="59"/>
      <c r="CT93" s="59"/>
      <c r="CU93" s="59"/>
      <c r="CV93" s="59"/>
      <c r="CW93" s="59"/>
      <c r="CX93" s="59"/>
      <c r="CY93" s="59"/>
      <c r="CZ93" s="59"/>
      <c r="DA93" s="59"/>
      <c r="DB93" s="59"/>
      <c r="DC93" s="59"/>
    </row>
    <row r="94" spans="1:107" s="58" customFormat="1" ht="15" customHeight="1">
      <c r="A94" s="58">
        <v>16256</v>
      </c>
      <c r="B94" s="58" t="s">
        <v>245</v>
      </c>
      <c r="C94" s="58" t="s">
        <v>246</v>
      </c>
      <c r="D94" s="58" t="s">
        <v>247</v>
      </c>
      <c r="E94" s="58" t="s">
        <v>10</v>
      </c>
      <c r="F94" s="58">
        <v>77044</v>
      </c>
      <c r="G94" s="63">
        <v>6</v>
      </c>
      <c r="H94" s="63" t="s">
        <v>4</v>
      </c>
      <c r="I94" s="63"/>
      <c r="J94" s="63"/>
      <c r="K94" s="63"/>
      <c r="L94" s="58" t="s">
        <v>117</v>
      </c>
      <c r="M94" s="63">
        <v>102</v>
      </c>
      <c r="N94" s="63">
        <v>18</v>
      </c>
      <c r="O94" s="63">
        <v>120</v>
      </c>
      <c r="P94" s="58" t="s">
        <v>2</v>
      </c>
      <c r="Q94" s="64">
        <v>1500000</v>
      </c>
      <c r="R94" s="65"/>
      <c r="S94" s="65"/>
      <c r="T94" s="58" t="s">
        <v>34</v>
      </c>
      <c r="U94" s="58">
        <v>150</v>
      </c>
      <c r="V94" s="63" t="s">
        <v>314</v>
      </c>
      <c r="W94" s="63">
        <v>48201252000</v>
      </c>
      <c r="Y94" s="59"/>
      <c r="Z94" s="59"/>
      <c r="AA94" s="59"/>
      <c r="AB94" s="59"/>
      <c r="AC94" s="59"/>
      <c r="AD94" s="59"/>
      <c r="AE94" s="59"/>
      <c r="AF94" s="59"/>
      <c r="AG94" s="59"/>
      <c r="AH94" s="59"/>
      <c r="AI94" s="59"/>
      <c r="AJ94" s="59"/>
      <c r="AK94" s="59"/>
      <c r="AL94" s="59"/>
      <c r="AM94" s="59"/>
      <c r="AN94" s="59"/>
      <c r="AO94" s="59"/>
      <c r="AP94" s="59"/>
      <c r="AQ94" s="59"/>
      <c r="AR94" s="59"/>
      <c r="AS94" s="59"/>
      <c r="AT94" s="59"/>
      <c r="AU94" s="59"/>
      <c r="AV94" s="59"/>
      <c r="AW94" s="59"/>
      <c r="AX94" s="59"/>
      <c r="AY94" s="59"/>
      <c r="AZ94" s="59"/>
      <c r="BA94" s="59"/>
      <c r="BB94" s="59"/>
      <c r="BC94" s="59"/>
      <c r="BD94" s="59"/>
      <c r="BE94" s="59"/>
      <c r="BF94" s="59"/>
      <c r="BG94" s="59"/>
      <c r="BH94" s="59"/>
      <c r="BI94" s="59"/>
      <c r="BJ94" s="59"/>
      <c r="BK94" s="59"/>
      <c r="BL94" s="59"/>
      <c r="BM94" s="59"/>
      <c r="BN94" s="59"/>
      <c r="BO94" s="59"/>
      <c r="BP94" s="59"/>
      <c r="BQ94" s="59"/>
      <c r="BR94" s="59"/>
      <c r="BS94" s="59"/>
      <c r="BT94" s="59"/>
      <c r="BU94" s="59"/>
      <c r="BV94" s="59"/>
      <c r="BW94" s="59"/>
      <c r="BX94" s="59"/>
      <c r="BY94" s="59"/>
      <c r="BZ94" s="59"/>
      <c r="CA94" s="59"/>
      <c r="CB94" s="59"/>
      <c r="CC94" s="59"/>
      <c r="CD94" s="59"/>
      <c r="CE94" s="59"/>
      <c r="CF94" s="59"/>
      <c r="CG94" s="59"/>
      <c r="CH94" s="59"/>
      <c r="CI94" s="59"/>
      <c r="CJ94" s="59"/>
      <c r="CK94" s="59"/>
      <c r="CL94" s="59"/>
      <c r="CM94" s="59"/>
      <c r="CN94" s="59"/>
      <c r="CO94" s="59"/>
      <c r="CP94" s="59"/>
      <c r="CQ94" s="59"/>
      <c r="CR94" s="59"/>
      <c r="CS94" s="59"/>
      <c r="CT94" s="59"/>
      <c r="CU94" s="59"/>
      <c r="CV94" s="59"/>
      <c r="CW94" s="59"/>
      <c r="CX94" s="59"/>
      <c r="CY94" s="59"/>
      <c r="CZ94" s="59"/>
      <c r="DA94" s="59"/>
      <c r="DB94" s="59"/>
      <c r="DC94" s="59"/>
    </row>
    <row r="95" spans="1:107" s="99" customFormat="1" ht="12.75" outlineLevel="1">
      <c r="A95" s="67" t="s">
        <v>326</v>
      </c>
      <c r="B95" s="68"/>
      <c r="C95" s="94">
        <v>10813292.109999999</v>
      </c>
      <c r="D95" s="92" t="s">
        <v>310</v>
      </c>
      <c r="E95" s="95"/>
      <c r="F95" s="95"/>
      <c r="G95" s="95"/>
      <c r="H95" s="95"/>
      <c r="I95" s="97"/>
      <c r="J95" s="95"/>
      <c r="K95" s="95"/>
      <c r="L95" s="95"/>
      <c r="M95" s="96"/>
      <c r="N95" s="96"/>
      <c r="O95" s="96"/>
      <c r="P95" s="73" t="s">
        <v>314</v>
      </c>
      <c r="Q95" s="98">
        <f>SUM(Q88:Q94)</f>
        <v>10003088</v>
      </c>
      <c r="T95" s="95"/>
      <c r="U95" s="58"/>
      <c r="V95" s="76"/>
      <c r="W95" s="96"/>
      <c r="Y95" s="59"/>
      <c r="Z95" s="59"/>
      <c r="AA95" s="59"/>
      <c r="AB95" s="59"/>
      <c r="AC95" s="59"/>
      <c r="AD95" s="59"/>
      <c r="AE95" s="59"/>
      <c r="AF95" s="59"/>
      <c r="AG95" s="59"/>
      <c r="AH95" s="59"/>
      <c r="AI95" s="59"/>
      <c r="AJ95" s="59"/>
      <c r="AK95" s="59"/>
      <c r="AL95" s="59"/>
      <c r="AM95" s="59"/>
      <c r="AN95" s="59"/>
      <c r="AO95" s="59"/>
      <c r="AP95" s="59"/>
      <c r="AQ95" s="59"/>
      <c r="AR95" s="59"/>
      <c r="AS95" s="59"/>
      <c r="AT95" s="59"/>
      <c r="AU95" s="59"/>
      <c r="AV95" s="59"/>
      <c r="AW95" s="59"/>
      <c r="AX95" s="59"/>
      <c r="AY95" s="59"/>
      <c r="AZ95" s="59"/>
      <c r="BA95" s="59"/>
      <c r="BB95" s="59"/>
      <c r="BC95" s="59"/>
      <c r="BD95" s="59"/>
      <c r="BE95" s="59"/>
      <c r="BF95" s="59"/>
      <c r="BG95" s="59"/>
      <c r="BH95" s="59"/>
      <c r="BI95" s="59"/>
      <c r="BJ95" s="59"/>
      <c r="BK95" s="59"/>
      <c r="BL95" s="59"/>
      <c r="BM95" s="59"/>
      <c r="BN95" s="59"/>
      <c r="BO95" s="59"/>
      <c r="BP95" s="59"/>
      <c r="BQ95" s="59"/>
      <c r="BR95" s="59"/>
      <c r="BS95" s="59"/>
      <c r="BT95" s="59"/>
      <c r="BU95" s="59"/>
      <c r="BV95" s="59"/>
      <c r="BW95" s="59"/>
      <c r="BX95" s="59"/>
      <c r="BY95" s="59"/>
      <c r="BZ95" s="59"/>
      <c r="CA95" s="59"/>
      <c r="CB95" s="59"/>
      <c r="CC95" s="59"/>
      <c r="CD95" s="59"/>
      <c r="CE95" s="59"/>
      <c r="CF95" s="59"/>
      <c r="CG95" s="59"/>
      <c r="CH95" s="59"/>
      <c r="CI95" s="59"/>
      <c r="CJ95" s="59"/>
      <c r="CK95" s="59"/>
      <c r="CL95" s="59"/>
      <c r="CM95" s="59"/>
      <c r="CN95" s="59"/>
      <c r="CO95" s="59"/>
      <c r="CP95" s="59"/>
      <c r="CQ95" s="59"/>
      <c r="CR95" s="59"/>
      <c r="CS95" s="59"/>
      <c r="CT95" s="59"/>
      <c r="CU95" s="59"/>
      <c r="CV95" s="59"/>
      <c r="CW95" s="59"/>
      <c r="CX95" s="59"/>
      <c r="CY95" s="59"/>
      <c r="CZ95" s="59"/>
      <c r="DA95" s="59"/>
      <c r="DB95" s="59"/>
      <c r="DC95" s="59"/>
    </row>
    <row r="96" spans="1:107" s="58" customFormat="1" ht="12" customHeight="1">
      <c r="A96" s="82"/>
      <c r="F96" s="63"/>
      <c r="G96" s="63"/>
      <c r="H96" s="63"/>
      <c r="I96" s="63"/>
      <c r="J96" s="63"/>
      <c r="K96" s="63"/>
      <c r="L96" s="63"/>
      <c r="M96" s="63"/>
      <c r="N96" s="63"/>
      <c r="O96" s="63"/>
      <c r="P96" s="100"/>
      <c r="Q96" s="101"/>
      <c r="R96" s="102"/>
      <c r="S96" s="102"/>
      <c r="V96" s="76"/>
      <c r="W96" s="63"/>
      <c r="Y96" s="59"/>
      <c r="Z96" s="59"/>
      <c r="AA96" s="59"/>
      <c r="AB96" s="59"/>
      <c r="AC96" s="59"/>
      <c r="AD96" s="59"/>
      <c r="AE96" s="59"/>
      <c r="AF96" s="59"/>
      <c r="AG96" s="59"/>
      <c r="AH96" s="59"/>
      <c r="AI96" s="59"/>
      <c r="AJ96" s="59"/>
      <c r="AK96" s="59"/>
      <c r="AL96" s="59"/>
      <c r="AM96" s="59"/>
      <c r="AN96" s="59"/>
      <c r="AO96" s="59"/>
      <c r="AP96" s="59"/>
      <c r="AQ96" s="59"/>
      <c r="AR96" s="59"/>
      <c r="AS96" s="59"/>
      <c r="AT96" s="59"/>
      <c r="AU96" s="59"/>
      <c r="AV96" s="59"/>
      <c r="AW96" s="59"/>
      <c r="AX96" s="59"/>
      <c r="AY96" s="59"/>
      <c r="AZ96" s="59"/>
      <c r="BA96" s="59"/>
      <c r="BB96" s="59"/>
      <c r="BC96" s="59"/>
      <c r="BD96" s="59"/>
      <c r="BE96" s="59"/>
      <c r="BF96" s="59"/>
      <c r="BG96" s="59"/>
      <c r="BH96" s="59"/>
      <c r="BI96" s="59"/>
      <c r="BJ96" s="59"/>
      <c r="BK96" s="59"/>
      <c r="BL96" s="59"/>
      <c r="BM96" s="59"/>
      <c r="BN96" s="59"/>
      <c r="BO96" s="59"/>
      <c r="BP96" s="59"/>
      <c r="BQ96" s="59"/>
      <c r="BR96" s="59"/>
      <c r="BS96" s="59"/>
      <c r="BT96" s="59"/>
      <c r="BU96" s="59"/>
      <c r="BV96" s="59"/>
      <c r="BW96" s="59"/>
      <c r="BX96" s="59"/>
      <c r="BY96" s="59"/>
      <c r="BZ96" s="59"/>
      <c r="CA96" s="59"/>
      <c r="CB96" s="59"/>
      <c r="CC96" s="59"/>
      <c r="CD96" s="59"/>
      <c r="CE96" s="59"/>
      <c r="CF96" s="59"/>
      <c r="CG96" s="59"/>
      <c r="CH96" s="59"/>
      <c r="CI96" s="59"/>
      <c r="CJ96" s="59"/>
      <c r="CK96" s="59"/>
      <c r="CL96" s="59"/>
      <c r="CM96" s="59"/>
      <c r="CN96" s="59"/>
      <c r="CO96" s="59"/>
      <c r="CP96" s="59"/>
      <c r="CQ96" s="59"/>
      <c r="CR96" s="59"/>
      <c r="CS96" s="59"/>
      <c r="CT96" s="59"/>
      <c r="CU96" s="59"/>
      <c r="CV96" s="59"/>
      <c r="CW96" s="59"/>
      <c r="CX96" s="59"/>
      <c r="CY96" s="59"/>
      <c r="CZ96" s="59"/>
      <c r="DA96" s="59"/>
      <c r="DB96" s="59"/>
      <c r="DC96" s="59"/>
    </row>
    <row r="97" spans="1:107" s="58" customFormat="1" ht="15" customHeight="1">
      <c r="A97" s="85" t="str">
        <f>CONCATENATE("Region ",G98,"/",H98)</f>
        <v>Region 7/Rural</v>
      </c>
      <c r="F97" s="63"/>
      <c r="G97" s="63"/>
      <c r="H97" s="63"/>
      <c r="I97" s="63"/>
      <c r="J97" s="63"/>
      <c r="K97" s="63"/>
      <c r="L97" s="63"/>
      <c r="M97" s="63"/>
      <c r="N97" s="63"/>
      <c r="O97" s="63"/>
      <c r="P97" s="63"/>
      <c r="Q97" s="103"/>
      <c r="R97" s="104"/>
      <c r="S97" s="104"/>
      <c r="V97" s="76"/>
      <c r="W97" s="63"/>
      <c r="Y97" s="59"/>
      <c r="Z97" s="59"/>
      <c r="AA97" s="59"/>
      <c r="AB97" s="59"/>
      <c r="AC97" s="59"/>
      <c r="AD97" s="59"/>
      <c r="AE97" s="59"/>
      <c r="AF97" s="59"/>
      <c r="AG97" s="59"/>
      <c r="AH97" s="59"/>
      <c r="AI97" s="59"/>
      <c r="AJ97" s="59"/>
      <c r="AK97" s="59"/>
      <c r="AL97" s="59"/>
      <c r="AM97" s="59"/>
      <c r="AN97" s="59"/>
      <c r="AO97" s="59"/>
      <c r="AP97" s="59"/>
      <c r="AQ97" s="59"/>
      <c r="AR97" s="59"/>
      <c r="AS97" s="59"/>
      <c r="AT97" s="59"/>
      <c r="AU97" s="59"/>
      <c r="AV97" s="59"/>
      <c r="AW97" s="59"/>
      <c r="AX97" s="59"/>
      <c r="AY97" s="59"/>
      <c r="AZ97" s="59"/>
      <c r="BA97" s="59"/>
      <c r="BB97" s="59"/>
      <c r="BC97" s="59"/>
      <c r="BD97" s="59"/>
      <c r="BE97" s="59"/>
      <c r="BF97" s="59"/>
      <c r="BG97" s="59"/>
      <c r="BH97" s="59"/>
      <c r="BI97" s="59"/>
      <c r="BJ97" s="59"/>
      <c r="BK97" s="59"/>
      <c r="BL97" s="59"/>
      <c r="BM97" s="59"/>
      <c r="BN97" s="59"/>
      <c r="BO97" s="59"/>
      <c r="BP97" s="59"/>
      <c r="BQ97" s="59"/>
      <c r="BR97" s="59"/>
      <c r="BS97" s="59"/>
      <c r="BT97" s="59"/>
      <c r="BU97" s="59"/>
      <c r="BV97" s="59"/>
      <c r="BW97" s="59"/>
      <c r="BX97" s="59"/>
      <c r="BY97" s="59"/>
      <c r="BZ97" s="59"/>
      <c r="CA97" s="59"/>
      <c r="CB97" s="59"/>
      <c r="CC97" s="59"/>
      <c r="CD97" s="59"/>
      <c r="CE97" s="59"/>
      <c r="CF97" s="59"/>
      <c r="CG97" s="59"/>
      <c r="CH97" s="59"/>
      <c r="CI97" s="59"/>
      <c r="CJ97" s="59"/>
      <c r="CK97" s="59"/>
      <c r="CL97" s="59"/>
      <c r="CM97" s="59"/>
      <c r="CN97" s="59"/>
      <c r="CO97" s="59"/>
      <c r="CP97" s="59"/>
      <c r="CQ97" s="59"/>
      <c r="CR97" s="59"/>
      <c r="CS97" s="59"/>
      <c r="CT97" s="59"/>
      <c r="CU97" s="59"/>
      <c r="CV97" s="59"/>
      <c r="CW97" s="59"/>
      <c r="CX97" s="59"/>
      <c r="CY97" s="59"/>
      <c r="CZ97" s="59"/>
      <c r="DA97" s="59"/>
      <c r="DB97" s="59"/>
      <c r="DC97" s="59"/>
    </row>
    <row r="98" spans="1:107" s="58" customFormat="1" ht="15" customHeight="1">
      <c r="A98" s="58">
        <v>16169</v>
      </c>
      <c r="B98" s="58" t="s">
        <v>248</v>
      </c>
      <c r="C98" s="58" t="s">
        <v>249</v>
      </c>
      <c r="D98" s="58" t="s">
        <v>250</v>
      </c>
      <c r="E98" s="58" t="s">
        <v>3</v>
      </c>
      <c r="F98" s="58">
        <v>78634</v>
      </c>
      <c r="G98" s="63">
        <v>7</v>
      </c>
      <c r="H98" s="63" t="s">
        <v>1</v>
      </c>
      <c r="I98" s="63"/>
      <c r="J98" s="63"/>
      <c r="K98" s="63"/>
      <c r="L98" s="58" t="s">
        <v>117</v>
      </c>
      <c r="M98" s="63">
        <v>35</v>
      </c>
      <c r="N98" s="63">
        <v>35</v>
      </c>
      <c r="O98" s="63">
        <v>70</v>
      </c>
      <c r="P98" s="58" t="s">
        <v>142</v>
      </c>
      <c r="Q98" s="64">
        <v>500000</v>
      </c>
      <c r="R98" s="65"/>
      <c r="S98" s="65" t="s">
        <v>70</v>
      </c>
      <c r="T98" s="58" t="s">
        <v>219</v>
      </c>
      <c r="U98" s="58">
        <v>158</v>
      </c>
      <c r="V98" s="63" t="s">
        <v>314</v>
      </c>
      <c r="W98" s="63">
        <v>48491020809</v>
      </c>
      <c r="Y98" s="59"/>
      <c r="Z98" s="59"/>
      <c r="AA98" s="59"/>
      <c r="AB98" s="59"/>
      <c r="AC98" s="59"/>
      <c r="AD98" s="59"/>
      <c r="AE98" s="59"/>
      <c r="AF98" s="59"/>
      <c r="AG98" s="59"/>
      <c r="AH98" s="59"/>
      <c r="AI98" s="59"/>
      <c r="AJ98" s="59"/>
      <c r="AK98" s="59"/>
      <c r="AL98" s="59"/>
      <c r="AM98" s="59"/>
      <c r="AN98" s="59"/>
      <c r="AO98" s="59"/>
      <c r="AP98" s="59"/>
      <c r="AQ98" s="59"/>
      <c r="AR98" s="59"/>
      <c r="AS98" s="59"/>
      <c r="AT98" s="59"/>
      <c r="AU98" s="59"/>
      <c r="AV98" s="59"/>
      <c r="AW98" s="59"/>
      <c r="AX98" s="59"/>
      <c r="AY98" s="59"/>
      <c r="AZ98" s="59"/>
      <c r="BA98" s="59"/>
      <c r="BB98" s="59"/>
      <c r="BC98" s="59"/>
      <c r="BD98" s="59"/>
      <c r="BE98" s="59"/>
      <c r="BF98" s="59"/>
      <c r="BG98" s="59"/>
      <c r="BH98" s="59"/>
      <c r="BI98" s="59"/>
      <c r="BJ98" s="59"/>
      <c r="BK98" s="59"/>
      <c r="BL98" s="59"/>
      <c r="BM98" s="59"/>
      <c r="BN98" s="59"/>
      <c r="BO98" s="59"/>
      <c r="BP98" s="59"/>
      <c r="BQ98" s="59"/>
      <c r="BR98" s="59"/>
      <c r="BS98" s="59"/>
      <c r="BT98" s="59"/>
      <c r="BU98" s="59"/>
      <c r="BV98" s="59"/>
      <c r="BW98" s="59"/>
      <c r="BX98" s="59"/>
      <c r="BY98" s="59"/>
      <c r="BZ98" s="59"/>
      <c r="CA98" s="59"/>
      <c r="CB98" s="59"/>
      <c r="CC98" s="59"/>
      <c r="CD98" s="59"/>
      <c r="CE98" s="59"/>
      <c r="CF98" s="59"/>
      <c r="CG98" s="59"/>
      <c r="CH98" s="59"/>
      <c r="CI98" s="59"/>
      <c r="CJ98" s="59"/>
      <c r="CK98" s="59"/>
      <c r="CL98" s="59"/>
      <c r="CM98" s="59"/>
      <c r="CN98" s="59"/>
      <c r="CO98" s="59"/>
      <c r="CP98" s="59"/>
      <c r="CQ98" s="59"/>
      <c r="CR98" s="59"/>
      <c r="CS98" s="59"/>
      <c r="CT98" s="59"/>
      <c r="CU98" s="59"/>
      <c r="CV98" s="59"/>
      <c r="CW98" s="59"/>
      <c r="CX98" s="59"/>
      <c r="CY98" s="59"/>
      <c r="CZ98" s="59"/>
      <c r="DA98" s="59"/>
      <c r="DB98" s="59"/>
      <c r="DC98" s="59"/>
    </row>
    <row r="99" spans="1:107" s="99" customFormat="1" ht="12.75" outlineLevel="1">
      <c r="A99" s="67" t="s">
        <v>326</v>
      </c>
      <c r="B99" s="68"/>
      <c r="C99" s="94">
        <v>500000</v>
      </c>
      <c r="D99" s="95"/>
      <c r="E99" s="95"/>
      <c r="F99" s="95"/>
      <c r="G99" s="95"/>
      <c r="H99" s="95"/>
      <c r="I99" s="97"/>
      <c r="J99" s="95"/>
      <c r="K99" s="95"/>
      <c r="L99" s="95"/>
      <c r="M99" s="96"/>
      <c r="N99" s="96"/>
      <c r="O99" s="96"/>
      <c r="P99" s="73" t="s">
        <v>314</v>
      </c>
      <c r="Q99" s="98">
        <f>SUM(Q98:Q98)</f>
        <v>500000</v>
      </c>
      <c r="T99" s="95"/>
      <c r="U99" s="58"/>
      <c r="V99" s="76"/>
      <c r="W99" s="96"/>
      <c r="Y99" s="59"/>
      <c r="Z99" s="59"/>
      <c r="AA99" s="59"/>
      <c r="AB99" s="59"/>
      <c r="AC99" s="59"/>
      <c r="AD99" s="59"/>
      <c r="AE99" s="59"/>
      <c r="AF99" s="59"/>
      <c r="AG99" s="59"/>
      <c r="AH99" s="59"/>
      <c r="AI99" s="59"/>
      <c r="AJ99" s="59"/>
      <c r="AK99" s="59"/>
      <c r="AL99" s="59"/>
      <c r="AM99" s="59"/>
      <c r="AN99" s="59"/>
      <c r="AO99" s="59"/>
      <c r="AP99" s="59"/>
      <c r="AQ99" s="59"/>
      <c r="AR99" s="59"/>
      <c r="AS99" s="59"/>
      <c r="AT99" s="59"/>
      <c r="AU99" s="59"/>
      <c r="AV99" s="59"/>
      <c r="AW99" s="59"/>
      <c r="AX99" s="59"/>
      <c r="AY99" s="59"/>
      <c r="AZ99" s="59"/>
      <c r="BA99" s="59"/>
      <c r="BB99" s="59"/>
      <c r="BC99" s="59"/>
      <c r="BD99" s="59"/>
      <c r="BE99" s="59"/>
      <c r="BF99" s="59"/>
      <c r="BG99" s="59"/>
      <c r="BH99" s="59"/>
      <c r="BI99" s="59"/>
      <c r="BJ99" s="59"/>
      <c r="BK99" s="59"/>
      <c r="BL99" s="59"/>
      <c r="BM99" s="59"/>
      <c r="BN99" s="59"/>
      <c r="BO99" s="59"/>
      <c r="BP99" s="59"/>
      <c r="BQ99" s="59"/>
      <c r="BR99" s="59"/>
      <c r="BS99" s="59"/>
      <c r="BT99" s="59"/>
      <c r="BU99" s="59"/>
      <c r="BV99" s="59"/>
      <c r="BW99" s="59"/>
      <c r="BX99" s="59"/>
      <c r="BY99" s="59"/>
      <c r="BZ99" s="59"/>
      <c r="CA99" s="59"/>
      <c r="CB99" s="59"/>
      <c r="CC99" s="59"/>
      <c r="CD99" s="59"/>
      <c r="CE99" s="59"/>
      <c r="CF99" s="59"/>
      <c r="CG99" s="59"/>
      <c r="CH99" s="59"/>
      <c r="CI99" s="59"/>
      <c r="CJ99" s="59"/>
      <c r="CK99" s="59"/>
      <c r="CL99" s="59"/>
      <c r="CM99" s="59"/>
      <c r="CN99" s="59"/>
      <c r="CO99" s="59"/>
      <c r="CP99" s="59"/>
      <c r="CQ99" s="59"/>
      <c r="CR99" s="59"/>
      <c r="CS99" s="59"/>
      <c r="CT99" s="59"/>
      <c r="CU99" s="59"/>
      <c r="CV99" s="59"/>
      <c r="CW99" s="59"/>
      <c r="CX99" s="59"/>
      <c r="CY99" s="59"/>
      <c r="CZ99" s="59"/>
      <c r="DA99" s="59"/>
      <c r="DB99" s="59"/>
      <c r="DC99" s="59"/>
    </row>
    <row r="100" spans="1:107" s="58" customFormat="1" ht="12" customHeight="1">
      <c r="A100" s="82"/>
      <c r="F100" s="63"/>
      <c r="G100" s="63"/>
      <c r="H100" s="63"/>
      <c r="I100" s="63"/>
      <c r="J100" s="63"/>
      <c r="K100" s="63"/>
      <c r="L100" s="63"/>
      <c r="M100" s="63"/>
      <c r="N100" s="63"/>
      <c r="O100" s="63"/>
      <c r="P100" s="100"/>
      <c r="Q100" s="101"/>
      <c r="R100" s="102"/>
      <c r="S100" s="102"/>
      <c r="V100" s="76"/>
      <c r="W100" s="63"/>
      <c r="Y100" s="59"/>
      <c r="Z100" s="59"/>
      <c r="AA100" s="59"/>
      <c r="AB100" s="59"/>
      <c r="AC100" s="59"/>
      <c r="AD100" s="59"/>
      <c r="AE100" s="59"/>
      <c r="AF100" s="59"/>
      <c r="AG100" s="59"/>
      <c r="AH100" s="59"/>
      <c r="AI100" s="59"/>
      <c r="AJ100" s="59"/>
      <c r="AK100" s="59"/>
      <c r="AL100" s="59"/>
      <c r="AM100" s="59"/>
      <c r="AN100" s="59"/>
      <c r="AO100" s="59"/>
      <c r="AP100" s="59"/>
      <c r="AQ100" s="59"/>
      <c r="AR100" s="59"/>
      <c r="AS100" s="59"/>
      <c r="AT100" s="59"/>
      <c r="AU100" s="59"/>
      <c r="AV100" s="59"/>
      <c r="AW100" s="59"/>
      <c r="AX100" s="59"/>
      <c r="AY100" s="59"/>
      <c r="AZ100" s="59"/>
      <c r="BA100" s="59"/>
      <c r="BB100" s="59"/>
      <c r="BC100" s="59"/>
      <c r="BD100" s="59"/>
      <c r="BE100" s="59"/>
      <c r="BF100" s="59"/>
      <c r="BG100" s="59"/>
      <c r="BH100" s="59"/>
      <c r="BI100" s="59"/>
      <c r="BJ100" s="59"/>
      <c r="BK100" s="59"/>
      <c r="BL100" s="59"/>
      <c r="BM100" s="59"/>
      <c r="BN100" s="59"/>
      <c r="BO100" s="59"/>
      <c r="BP100" s="59"/>
      <c r="BQ100" s="59"/>
      <c r="BR100" s="59"/>
      <c r="BS100" s="59"/>
      <c r="BT100" s="59"/>
      <c r="BU100" s="59"/>
      <c r="BV100" s="59"/>
      <c r="BW100" s="59"/>
      <c r="BX100" s="59"/>
      <c r="BY100" s="59"/>
      <c r="BZ100" s="59"/>
      <c r="CA100" s="59"/>
      <c r="CB100" s="59"/>
      <c r="CC100" s="59"/>
      <c r="CD100" s="59"/>
      <c r="CE100" s="59"/>
      <c r="CF100" s="59"/>
      <c r="CG100" s="59"/>
      <c r="CH100" s="59"/>
      <c r="CI100" s="59"/>
      <c r="CJ100" s="59"/>
      <c r="CK100" s="59"/>
      <c r="CL100" s="59"/>
      <c r="CM100" s="59"/>
      <c r="CN100" s="59"/>
      <c r="CO100" s="59"/>
      <c r="CP100" s="59"/>
      <c r="CQ100" s="59"/>
      <c r="CR100" s="59"/>
      <c r="CS100" s="59"/>
      <c r="CT100" s="59"/>
      <c r="CU100" s="59"/>
      <c r="CV100" s="59"/>
      <c r="CW100" s="59"/>
      <c r="CX100" s="59"/>
      <c r="CY100" s="59"/>
      <c r="CZ100" s="59"/>
      <c r="DA100" s="59"/>
      <c r="DB100" s="59"/>
      <c r="DC100" s="59"/>
    </row>
    <row r="101" spans="1:107" s="58" customFormat="1" ht="15" customHeight="1">
      <c r="A101" s="85" t="str">
        <f>CONCATENATE("Region ",G102,"/",H102)</f>
        <v>Region 7/Urban</v>
      </c>
      <c r="F101" s="63"/>
      <c r="G101" s="63"/>
      <c r="H101" s="63"/>
      <c r="I101" s="63"/>
      <c r="J101" s="63"/>
      <c r="K101" s="63"/>
      <c r="L101" s="63"/>
      <c r="M101" s="63"/>
      <c r="N101" s="63"/>
      <c r="O101" s="63"/>
      <c r="P101" s="63"/>
      <c r="Q101" s="103"/>
      <c r="R101" s="104"/>
      <c r="S101" s="104"/>
      <c r="V101" s="76"/>
      <c r="W101" s="63"/>
      <c r="Y101" s="59"/>
      <c r="Z101" s="59"/>
      <c r="AA101" s="59"/>
      <c r="AB101" s="59"/>
      <c r="AC101" s="59"/>
      <c r="AD101" s="59"/>
      <c r="AE101" s="59"/>
      <c r="AF101" s="59"/>
      <c r="AG101" s="59"/>
      <c r="AH101" s="59"/>
      <c r="AI101" s="59"/>
      <c r="AJ101" s="59"/>
      <c r="AK101" s="59"/>
      <c r="AL101" s="59"/>
      <c r="AM101" s="59"/>
      <c r="AN101" s="59"/>
      <c r="AO101" s="59"/>
      <c r="AP101" s="59"/>
      <c r="AQ101" s="59"/>
      <c r="AR101" s="59"/>
      <c r="AS101" s="59"/>
      <c r="AT101" s="59"/>
      <c r="AU101" s="59"/>
      <c r="AV101" s="59"/>
      <c r="AW101" s="59"/>
      <c r="AX101" s="59"/>
      <c r="AY101" s="59"/>
      <c r="AZ101" s="59"/>
      <c r="BA101" s="59"/>
      <c r="BB101" s="59"/>
      <c r="BC101" s="59"/>
      <c r="BD101" s="59"/>
      <c r="BE101" s="59"/>
      <c r="BF101" s="59"/>
      <c r="BG101" s="59"/>
      <c r="BH101" s="59"/>
      <c r="BI101" s="59"/>
      <c r="BJ101" s="59"/>
      <c r="BK101" s="59"/>
      <c r="BL101" s="59"/>
      <c r="BM101" s="59"/>
      <c r="BN101" s="59"/>
      <c r="BO101" s="59"/>
      <c r="BP101" s="59"/>
      <c r="BQ101" s="59"/>
      <c r="BR101" s="59"/>
      <c r="BS101" s="59"/>
      <c r="BT101" s="59"/>
      <c r="BU101" s="59"/>
      <c r="BV101" s="59"/>
      <c r="BW101" s="59"/>
      <c r="BX101" s="59"/>
      <c r="BY101" s="59"/>
      <c r="BZ101" s="59"/>
      <c r="CA101" s="59"/>
      <c r="CB101" s="59"/>
      <c r="CC101" s="59"/>
      <c r="CD101" s="59"/>
      <c r="CE101" s="59"/>
      <c r="CF101" s="59"/>
      <c r="CG101" s="59"/>
      <c r="CH101" s="59"/>
      <c r="CI101" s="59"/>
      <c r="CJ101" s="59"/>
      <c r="CK101" s="59"/>
      <c r="CL101" s="59"/>
      <c r="CM101" s="59"/>
      <c r="CN101" s="59"/>
      <c r="CO101" s="59"/>
      <c r="CP101" s="59"/>
      <c r="CQ101" s="59"/>
      <c r="CR101" s="59"/>
      <c r="CS101" s="59"/>
      <c r="CT101" s="59"/>
      <c r="CU101" s="59"/>
      <c r="CV101" s="59"/>
      <c r="CW101" s="59"/>
      <c r="CX101" s="59"/>
      <c r="CY101" s="59"/>
      <c r="CZ101" s="59"/>
      <c r="DA101" s="59"/>
      <c r="DB101" s="59"/>
      <c r="DC101" s="59"/>
    </row>
    <row r="102" spans="1:107" s="58" customFormat="1" ht="15" customHeight="1">
      <c r="A102" s="58">
        <v>16188</v>
      </c>
      <c r="B102" s="58" t="s">
        <v>251</v>
      </c>
      <c r="C102" s="58" t="s">
        <v>252</v>
      </c>
      <c r="D102" s="58" t="s">
        <v>82</v>
      </c>
      <c r="E102" s="58" t="s">
        <v>3</v>
      </c>
      <c r="F102" s="58">
        <v>78633</v>
      </c>
      <c r="G102" s="63">
        <v>7</v>
      </c>
      <c r="H102" s="63" t="s">
        <v>4</v>
      </c>
      <c r="I102" s="63"/>
      <c r="J102" s="63"/>
      <c r="K102" s="63"/>
      <c r="L102" s="58" t="s">
        <v>117</v>
      </c>
      <c r="M102" s="63">
        <v>80</v>
      </c>
      <c r="N102" s="63">
        <v>22</v>
      </c>
      <c r="O102" s="63">
        <v>102</v>
      </c>
      <c r="P102" s="58" t="s">
        <v>2</v>
      </c>
      <c r="Q102" s="64">
        <v>1373400</v>
      </c>
      <c r="R102" s="65" t="s">
        <v>70</v>
      </c>
      <c r="S102" s="65"/>
      <c r="T102" s="58" t="s">
        <v>48</v>
      </c>
      <c r="U102" s="58">
        <v>149</v>
      </c>
      <c r="V102" s="63" t="s">
        <v>314</v>
      </c>
      <c r="W102" s="63">
        <v>48491020109</v>
      </c>
      <c r="Y102" s="59"/>
      <c r="Z102" s="59"/>
      <c r="AA102" s="59"/>
      <c r="AB102" s="59"/>
      <c r="AC102" s="59"/>
      <c r="AD102" s="59"/>
      <c r="AE102" s="59"/>
      <c r="AF102" s="59"/>
      <c r="AG102" s="59"/>
      <c r="AH102" s="59"/>
      <c r="AI102" s="59"/>
      <c r="AJ102" s="59"/>
      <c r="AK102" s="59"/>
      <c r="AL102" s="59"/>
      <c r="AM102" s="59"/>
      <c r="AN102" s="59"/>
      <c r="AO102" s="59"/>
      <c r="AP102" s="59"/>
      <c r="AQ102" s="59"/>
      <c r="AR102" s="59"/>
      <c r="AS102" s="59"/>
      <c r="AT102" s="59"/>
      <c r="AU102" s="59"/>
      <c r="AV102" s="59"/>
      <c r="AW102" s="59"/>
      <c r="AX102" s="59"/>
      <c r="AY102" s="59"/>
      <c r="AZ102" s="59"/>
      <c r="BA102" s="59"/>
      <c r="BB102" s="59"/>
      <c r="BC102" s="59"/>
      <c r="BD102" s="59"/>
      <c r="BE102" s="59"/>
      <c r="BF102" s="59"/>
      <c r="BG102" s="59"/>
      <c r="BH102" s="59"/>
      <c r="BI102" s="59"/>
      <c r="BJ102" s="59"/>
      <c r="BK102" s="59"/>
      <c r="BL102" s="59"/>
      <c r="BM102" s="59"/>
      <c r="BN102" s="59"/>
      <c r="BO102" s="59"/>
      <c r="BP102" s="59"/>
      <c r="BQ102" s="59"/>
      <c r="BR102" s="59"/>
      <c r="BS102" s="59"/>
      <c r="BT102" s="59"/>
      <c r="BU102" s="59"/>
      <c r="BV102" s="59"/>
      <c r="BW102" s="59"/>
      <c r="BX102" s="59"/>
      <c r="BY102" s="59"/>
      <c r="BZ102" s="59"/>
      <c r="CA102" s="59"/>
      <c r="CB102" s="59"/>
      <c r="CC102" s="59"/>
      <c r="CD102" s="59"/>
      <c r="CE102" s="59"/>
      <c r="CF102" s="59"/>
      <c r="CG102" s="59"/>
      <c r="CH102" s="59"/>
      <c r="CI102" s="59"/>
      <c r="CJ102" s="59"/>
      <c r="CK102" s="59"/>
      <c r="CL102" s="59"/>
      <c r="CM102" s="59"/>
      <c r="CN102" s="59"/>
      <c r="CO102" s="59"/>
      <c r="CP102" s="59"/>
      <c r="CQ102" s="59"/>
      <c r="CR102" s="59"/>
      <c r="CS102" s="59"/>
      <c r="CT102" s="59"/>
      <c r="CU102" s="59"/>
      <c r="CV102" s="59"/>
      <c r="CW102" s="59"/>
      <c r="CX102" s="59"/>
      <c r="CY102" s="59"/>
      <c r="CZ102" s="59"/>
      <c r="DA102" s="59"/>
      <c r="DB102" s="59"/>
      <c r="DC102" s="59"/>
    </row>
    <row r="103" spans="1:107" s="58" customFormat="1" ht="15" customHeight="1">
      <c r="A103" s="58">
        <v>16068</v>
      </c>
      <c r="B103" s="58" t="s">
        <v>253</v>
      </c>
      <c r="C103" s="58" t="s">
        <v>254</v>
      </c>
      <c r="D103" s="58" t="s">
        <v>82</v>
      </c>
      <c r="E103" s="58" t="s">
        <v>3</v>
      </c>
      <c r="F103" s="58">
        <v>78628</v>
      </c>
      <c r="G103" s="63">
        <v>7</v>
      </c>
      <c r="H103" s="63" t="s">
        <v>4</v>
      </c>
      <c r="I103" s="63"/>
      <c r="J103" s="63"/>
      <c r="K103" s="63"/>
      <c r="L103" s="58" t="s">
        <v>117</v>
      </c>
      <c r="M103" s="63">
        <v>108</v>
      </c>
      <c r="N103" s="63">
        <v>0</v>
      </c>
      <c r="O103" s="63">
        <v>108</v>
      </c>
      <c r="P103" s="58" t="s">
        <v>2</v>
      </c>
      <c r="Q103" s="64">
        <v>1500000</v>
      </c>
      <c r="R103" s="65" t="s">
        <v>70</v>
      </c>
      <c r="S103" s="65"/>
      <c r="T103" s="58" t="s">
        <v>255</v>
      </c>
      <c r="U103" s="58">
        <v>149</v>
      </c>
      <c r="V103" s="63" t="s">
        <v>314</v>
      </c>
      <c r="W103" s="63">
        <v>48491020108</v>
      </c>
      <c r="Y103" s="59"/>
      <c r="Z103" s="59"/>
      <c r="AA103" s="59"/>
      <c r="AB103" s="59"/>
      <c r="AC103" s="59"/>
      <c r="AD103" s="59"/>
      <c r="AE103" s="59"/>
      <c r="AF103" s="59"/>
      <c r="AG103" s="59"/>
      <c r="AH103" s="59"/>
      <c r="AI103" s="59"/>
      <c r="AJ103" s="59"/>
      <c r="AK103" s="59"/>
      <c r="AL103" s="59"/>
      <c r="AM103" s="59"/>
      <c r="AN103" s="59"/>
      <c r="AO103" s="59"/>
      <c r="AP103" s="59"/>
      <c r="AQ103" s="59"/>
      <c r="AR103" s="59"/>
      <c r="AS103" s="59"/>
      <c r="AT103" s="59"/>
      <c r="AU103" s="59"/>
      <c r="AV103" s="59"/>
      <c r="AW103" s="59"/>
      <c r="AX103" s="59"/>
      <c r="AY103" s="59"/>
      <c r="AZ103" s="59"/>
      <c r="BA103" s="59"/>
      <c r="BB103" s="59"/>
      <c r="BC103" s="59"/>
      <c r="BD103" s="59"/>
      <c r="BE103" s="59"/>
      <c r="BF103" s="59"/>
      <c r="BG103" s="59"/>
      <c r="BH103" s="59"/>
      <c r="BI103" s="59"/>
      <c r="BJ103" s="59"/>
      <c r="BK103" s="59"/>
      <c r="BL103" s="59"/>
      <c r="BM103" s="59"/>
      <c r="BN103" s="59"/>
      <c r="BO103" s="59"/>
      <c r="BP103" s="59"/>
      <c r="BQ103" s="59"/>
      <c r="BR103" s="59"/>
      <c r="BS103" s="59"/>
      <c r="BT103" s="59"/>
      <c r="BU103" s="59"/>
      <c r="BV103" s="59"/>
      <c r="BW103" s="59"/>
      <c r="BX103" s="59"/>
      <c r="BY103" s="59"/>
      <c r="BZ103" s="59"/>
      <c r="CA103" s="59"/>
      <c r="CB103" s="59"/>
      <c r="CC103" s="59"/>
      <c r="CD103" s="59"/>
      <c r="CE103" s="59"/>
      <c r="CF103" s="59"/>
      <c r="CG103" s="59"/>
      <c r="CH103" s="59"/>
      <c r="CI103" s="59"/>
      <c r="CJ103" s="59"/>
      <c r="CK103" s="59"/>
      <c r="CL103" s="59"/>
      <c r="CM103" s="59"/>
      <c r="CN103" s="59"/>
      <c r="CO103" s="59"/>
      <c r="CP103" s="59"/>
      <c r="CQ103" s="59"/>
      <c r="CR103" s="59"/>
      <c r="CS103" s="59"/>
      <c r="CT103" s="59"/>
      <c r="CU103" s="59"/>
      <c r="CV103" s="59"/>
      <c r="CW103" s="59"/>
      <c r="CX103" s="59"/>
      <c r="CY103" s="59"/>
      <c r="CZ103" s="59"/>
      <c r="DA103" s="59"/>
      <c r="DB103" s="59"/>
      <c r="DC103" s="59"/>
    </row>
    <row r="104" spans="1:107" s="99" customFormat="1" ht="12.75" outlineLevel="1">
      <c r="A104" s="67" t="s">
        <v>326</v>
      </c>
      <c r="B104" s="68"/>
      <c r="C104" s="94">
        <v>4179074.85</v>
      </c>
      <c r="D104" s="92" t="s">
        <v>311</v>
      </c>
      <c r="E104" s="95"/>
      <c r="F104" s="95"/>
      <c r="G104" s="95"/>
      <c r="H104" s="95"/>
      <c r="I104" s="97"/>
      <c r="J104" s="95"/>
      <c r="K104" s="95"/>
      <c r="L104" s="95"/>
      <c r="M104" s="96"/>
      <c r="N104" s="96"/>
      <c r="O104" s="96"/>
      <c r="P104" s="73" t="s">
        <v>314</v>
      </c>
      <c r="Q104" s="98">
        <f>SUM(Q102:Q103)</f>
        <v>2873400</v>
      </c>
      <c r="T104" s="95"/>
      <c r="U104" s="58"/>
      <c r="V104" s="76"/>
      <c r="W104" s="96"/>
      <c r="Y104" s="59"/>
      <c r="Z104" s="59"/>
      <c r="AA104" s="59"/>
      <c r="AB104" s="59"/>
      <c r="AC104" s="59"/>
      <c r="AD104" s="59"/>
      <c r="AE104" s="59"/>
      <c r="AF104" s="59"/>
      <c r="AG104" s="59"/>
      <c r="AH104" s="59"/>
      <c r="AI104" s="59"/>
      <c r="AJ104" s="59"/>
      <c r="AK104" s="59"/>
      <c r="AL104" s="59"/>
      <c r="AM104" s="59"/>
      <c r="AN104" s="59"/>
      <c r="AO104" s="59"/>
      <c r="AP104" s="59"/>
      <c r="AQ104" s="59"/>
      <c r="AR104" s="59"/>
      <c r="AS104" s="59"/>
      <c r="AT104" s="59"/>
      <c r="AU104" s="59"/>
      <c r="AV104" s="59"/>
      <c r="AW104" s="59"/>
      <c r="AX104" s="59"/>
      <c r="AY104" s="59"/>
      <c r="AZ104" s="59"/>
      <c r="BA104" s="59"/>
      <c r="BB104" s="59"/>
      <c r="BC104" s="59"/>
      <c r="BD104" s="59"/>
      <c r="BE104" s="59"/>
      <c r="BF104" s="59"/>
      <c r="BG104" s="59"/>
      <c r="BH104" s="59"/>
      <c r="BI104" s="59"/>
      <c r="BJ104" s="59"/>
      <c r="BK104" s="59"/>
      <c r="BL104" s="59"/>
      <c r="BM104" s="59"/>
      <c r="BN104" s="59"/>
      <c r="BO104" s="59"/>
      <c r="BP104" s="59"/>
      <c r="BQ104" s="59"/>
      <c r="BR104" s="59"/>
      <c r="BS104" s="59"/>
      <c r="BT104" s="59"/>
      <c r="BU104" s="59"/>
      <c r="BV104" s="59"/>
      <c r="BW104" s="59"/>
      <c r="BX104" s="59"/>
      <c r="BY104" s="59"/>
      <c r="BZ104" s="59"/>
      <c r="CA104" s="59"/>
      <c r="CB104" s="59"/>
      <c r="CC104" s="59"/>
      <c r="CD104" s="59"/>
      <c r="CE104" s="59"/>
      <c r="CF104" s="59"/>
      <c r="CG104" s="59"/>
      <c r="CH104" s="59"/>
      <c r="CI104" s="59"/>
      <c r="CJ104" s="59"/>
      <c r="CK104" s="59"/>
      <c r="CL104" s="59"/>
      <c r="CM104" s="59"/>
      <c r="CN104" s="59"/>
      <c r="CO104" s="59"/>
      <c r="CP104" s="59"/>
      <c r="CQ104" s="59"/>
      <c r="CR104" s="59"/>
      <c r="CS104" s="59"/>
      <c r="CT104" s="59"/>
      <c r="CU104" s="59"/>
      <c r="CV104" s="59"/>
      <c r="CW104" s="59"/>
      <c r="CX104" s="59"/>
      <c r="CY104" s="59"/>
      <c r="CZ104" s="59"/>
      <c r="DA104" s="59"/>
      <c r="DB104" s="59"/>
      <c r="DC104" s="59"/>
    </row>
    <row r="105" spans="1:107" s="59" customFormat="1" ht="12" customHeight="1">
      <c r="A105" s="82"/>
      <c r="B105" s="58"/>
      <c r="F105" s="60"/>
      <c r="G105" s="60"/>
      <c r="H105" s="60"/>
      <c r="I105" s="60"/>
      <c r="J105" s="60"/>
      <c r="K105" s="60"/>
      <c r="L105" s="60"/>
      <c r="M105" s="60"/>
      <c r="N105" s="60"/>
      <c r="O105" s="60"/>
      <c r="P105" s="105"/>
      <c r="Q105" s="88"/>
      <c r="R105" s="89"/>
      <c r="S105" s="89"/>
      <c r="U105" s="58"/>
      <c r="V105" s="76"/>
      <c r="W105" s="60"/>
    </row>
    <row r="106" spans="1:107" s="59" customFormat="1" ht="15" customHeight="1">
      <c r="A106" s="85" t="str">
        <f>CONCATENATE("Region ",G107,"/",H107)</f>
        <v>Region 8/Rural</v>
      </c>
      <c r="B106" s="58"/>
      <c r="F106" s="60"/>
      <c r="G106" s="60"/>
      <c r="H106" s="60"/>
      <c r="I106" s="60"/>
      <c r="J106" s="60"/>
      <c r="K106" s="60"/>
      <c r="L106" s="60"/>
      <c r="M106" s="60"/>
      <c r="N106" s="60"/>
      <c r="O106" s="60"/>
      <c r="P106" s="60"/>
      <c r="Q106" s="83"/>
      <c r="R106" s="84"/>
      <c r="S106" s="84"/>
      <c r="U106" s="58"/>
      <c r="V106" s="76"/>
      <c r="W106" s="60"/>
    </row>
    <row r="107" spans="1:107" s="58" customFormat="1" ht="15" customHeight="1">
      <c r="A107" s="58">
        <v>16008</v>
      </c>
      <c r="B107" s="58" t="s">
        <v>256</v>
      </c>
      <c r="C107" s="58" t="s">
        <v>257</v>
      </c>
      <c r="D107" s="58" t="s">
        <v>258</v>
      </c>
      <c r="E107" s="58" t="s">
        <v>259</v>
      </c>
      <c r="F107" s="58">
        <v>76657</v>
      </c>
      <c r="G107" s="63">
        <v>8</v>
      </c>
      <c r="H107" s="63" t="s">
        <v>1</v>
      </c>
      <c r="I107" s="63"/>
      <c r="J107" s="63"/>
      <c r="K107" s="63"/>
      <c r="L107" s="58" t="s">
        <v>128</v>
      </c>
      <c r="M107" s="90">
        <v>43</v>
      </c>
      <c r="N107" s="90">
        <v>5</v>
      </c>
      <c r="O107" s="90">
        <v>48</v>
      </c>
      <c r="P107" s="58" t="s">
        <v>2</v>
      </c>
      <c r="Q107" s="64">
        <v>501703</v>
      </c>
      <c r="R107" s="65"/>
      <c r="S107" s="65"/>
      <c r="T107" s="58" t="s">
        <v>195</v>
      </c>
      <c r="U107" s="58">
        <v>156</v>
      </c>
      <c r="V107" s="63" t="s">
        <v>314</v>
      </c>
      <c r="W107" s="63">
        <v>48309003900</v>
      </c>
      <c r="Y107" s="59"/>
      <c r="Z107" s="59"/>
      <c r="AA107" s="59"/>
      <c r="AB107" s="59"/>
      <c r="AC107" s="59"/>
      <c r="AD107" s="59"/>
      <c r="AE107" s="59"/>
      <c r="AF107" s="59"/>
      <c r="AG107" s="59"/>
      <c r="AH107" s="59"/>
      <c r="AI107" s="59"/>
      <c r="AJ107" s="59"/>
      <c r="AK107" s="59"/>
      <c r="AL107" s="59"/>
      <c r="AM107" s="59"/>
      <c r="AN107" s="59"/>
      <c r="AO107" s="59"/>
      <c r="AP107" s="59"/>
      <c r="AQ107" s="59"/>
      <c r="AR107" s="59"/>
      <c r="AS107" s="59"/>
      <c r="AT107" s="59"/>
      <c r="AU107" s="59"/>
      <c r="AV107" s="59"/>
      <c r="AW107" s="59"/>
      <c r="AX107" s="59"/>
      <c r="AY107" s="59"/>
      <c r="AZ107" s="59"/>
      <c r="BA107" s="59"/>
      <c r="BB107" s="59"/>
      <c r="BC107" s="59"/>
      <c r="BD107" s="59"/>
      <c r="BE107" s="59"/>
      <c r="BF107" s="59"/>
      <c r="BG107" s="59"/>
      <c r="BH107" s="59"/>
      <c r="BI107" s="59"/>
      <c r="BJ107" s="59"/>
      <c r="BK107" s="59"/>
      <c r="BL107" s="59"/>
      <c r="BM107" s="59"/>
      <c r="BN107" s="59"/>
      <c r="BO107" s="59"/>
      <c r="BP107" s="59"/>
      <c r="BQ107" s="59"/>
      <c r="BR107" s="59"/>
      <c r="BS107" s="59"/>
      <c r="BT107" s="59"/>
      <c r="BU107" s="59"/>
      <c r="BV107" s="59"/>
      <c r="BW107" s="59"/>
      <c r="BX107" s="59"/>
      <c r="BY107" s="59"/>
      <c r="BZ107" s="59"/>
      <c r="CA107" s="59"/>
      <c r="CB107" s="59"/>
      <c r="CC107" s="59"/>
      <c r="CD107" s="59"/>
      <c r="CE107" s="59"/>
      <c r="CF107" s="59"/>
      <c r="CG107" s="59"/>
      <c r="CH107" s="59"/>
      <c r="CI107" s="59"/>
      <c r="CJ107" s="59"/>
      <c r="CK107" s="59"/>
      <c r="CL107" s="59"/>
      <c r="CM107" s="59"/>
      <c r="CN107" s="59"/>
      <c r="CO107" s="59"/>
      <c r="CP107" s="59"/>
      <c r="CQ107" s="59"/>
      <c r="CR107" s="59"/>
      <c r="CS107" s="59"/>
      <c r="CT107" s="59"/>
      <c r="CU107" s="59"/>
      <c r="CV107" s="59"/>
      <c r="CW107" s="59"/>
      <c r="CX107" s="59"/>
      <c r="CY107" s="59"/>
      <c r="CZ107" s="59"/>
      <c r="DA107" s="59"/>
      <c r="DB107" s="59"/>
      <c r="DC107" s="59"/>
    </row>
    <row r="108" spans="1:107" s="99" customFormat="1" ht="12.75" outlineLevel="1">
      <c r="A108" s="67" t="s">
        <v>326</v>
      </c>
      <c r="B108" s="68"/>
      <c r="C108" s="94">
        <v>571777.4</v>
      </c>
      <c r="D108" s="95"/>
      <c r="E108" s="95"/>
      <c r="F108" s="95"/>
      <c r="G108" s="95"/>
      <c r="H108" s="95"/>
      <c r="I108" s="97"/>
      <c r="J108" s="95"/>
      <c r="K108" s="95"/>
      <c r="L108" s="95"/>
      <c r="M108" s="96"/>
      <c r="N108" s="96"/>
      <c r="O108" s="96"/>
      <c r="P108" s="73" t="s">
        <v>314</v>
      </c>
      <c r="Q108" s="98">
        <f>SUM(Q107:Q107)</f>
        <v>501703</v>
      </c>
      <c r="T108" s="95"/>
      <c r="U108" s="58"/>
      <c r="V108" s="76"/>
      <c r="W108" s="96"/>
      <c r="Y108" s="59"/>
      <c r="Z108" s="59"/>
      <c r="AA108" s="59"/>
      <c r="AB108" s="59"/>
      <c r="AC108" s="59"/>
      <c r="AD108" s="59"/>
      <c r="AE108" s="59"/>
      <c r="AF108" s="59"/>
      <c r="AG108" s="59"/>
      <c r="AH108" s="59"/>
      <c r="AI108" s="59"/>
      <c r="AJ108" s="59"/>
      <c r="AK108" s="59"/>
      <c r="AL108" s="59"/>
      <c r="AM108" s="59"/>
      <c r="AN108" s="59"/>
      <c r="AO108" s="59"/>
      <c r="AP108" s="59"/>
      <c r="AQ108" s="59"/>
      <c r="AR108" s="59"/>
      <c r="AS108" s="59"/>
      <c r="AT108" s="59"/>
      <c r="AU108" s="59"/>
      <c r="AV108" s="59"/>
      <c r="AW108" s="59"/>
      <c r="AX108" s="59"/>
      <c r="AY108" s="59"/>
      <c r="AZ108" s="59"/>
      <c r="BA108" s="59"/>
      <c r="BB108" s="59"/>
      <c r="BC108" s="59"/>
      <c r="BD108" s="59"/>
      <c r="BE108" s="59"/>
      <c r="BF108" s="59"/>
      <c r="BG108" s="59"/>
      <c r="BH108" s="59"/>
      <c r="BI108" s="59"/>
      <c r="BJ108" s="59"/>
      <c r="BK108" s="59"/>
      <c r="BL108" s="59"/>
      <c r="BM108" s="59"/>
      <c r="BN108" s="59"/>
      <c r="BO108" s="59"/>
      <c r="BP108" s="59"/>
      <c r="BQ108" s="59"/>
      <c r="BR108" s="59"/>
      <c r="BS108" s="59"/>
      <c r="BT108" s="59"/>
      <c r="BU108" s="59"/>
      <c r="BV108" s="59"/>
      <c r="BW108" s="59"/>
      <c r="BX108" s="59"/>
      <c r="BY108" s="59"/>
      <c r="BZ108" s="59"/>
      <c r="CA108" s="59"/>
      <c r="CB108" s="59"/>
      <c r="CC108" s="59"/>
      <c r="CD108" s="59"/>
      <c r="CE108" s="59"/>
      <c r="CF108" s="59"/>
      <c r="CG108" s="59"/>
      <c r="CH108" s="59"/>
      <c r="CI108" s="59"/>
      <c r="CJ108" s="59"/>
      <c r="CK108" s="59"/>
      <c r="CL108" s="59"/>
      <c r="CM108" s="59"/>
      <c r="CN108" s="59"/>
      <c r="CO108" s="59"/>
      <c r="CP108" s="59"/>
      <c r="CQ108" s="59"/>
      <c r="CR108" s="59"/>
      <c r="CS108" s="59"/>
      <c r="CT108" s="59"/>
      <c r="CU108" s="59"/>
      <c r="CV108" s="59"/>
      <c r="CW108" s="59"/>
      <c r="CX108" s="59"/>
      <c r="CY108" s="59"/>
      <c r="CZ108" s="59"/>
      <c r="DA108" s="59"/>
      <c r="DB108" s="59"/>
      <c r="DC108" s="59"/>
    </row>
    <row r="109" spans="1:107" s="58" customFormat="1" ht="12" customHeight="1">
      <c r="A109" s="82"/>
      <c r="F109" s="63"/>
      <c r="G109" s="63"/>
      <c r="H109" s="63"/>
      <c r="I109" s="63"/>
      <c r="J109" s="63"/>
      <c r="K109" s="63"/>
      <c r="L109" s="63"/>
      <c r="M109" s="63"/>
      <c r="N109" s="63"/>
      <c r="O109" s="63"/>
      <c r="P109" s="100"/>
      <c r="Q109" s="101"/>
      <c r="R109" s="102"/>
      <c r="S109" s="102"/>
      <c r="V109" s="76"/>
      <c r="W109" s="63"/>
      <c r="Y109" s="59"/>
      <c r="Z109" s="59"/>
      <c r="AA109" s="59"/>
      <c r="AB109" s="59"/>
      <c r="AC109" s="59"/>
      <c r="AD109" s="59"/>
      <c r="AE109" s="59"/>
      <c r="AF109" s="59"/>
      <c r="AG109" s="59"/>
      <c r="AH109" s="59"/>
      <c r="AI109" s="59"/>
      <c r="AJ109" s="59"/>
      <c r="AK109" s="59"/>
      <c r="AL109" s="59"/>
      <c r="AM109" s="59"/>
      <c r="AN109" s="59"/>
      <c r="AO109" s="59"/>
      <c r="AP109" s="59"/>
      <c r="AQ109" s="59"/>
      <c r="AR109" s="59"/>
      <c r="AS109" s="59"/>
      <c r="AT109" s="59"/>
      <c r="AU109" s="59"/>
      <c r="AV109" s="59"/>
      <c r="AW109" s="59"/>
      <c r="AX109" s="59"/>
      <c r="AY109" s="59"/>
      <c r="AZ109" s="59"/>
      <c r="BA109" s="59"/>
      <c r="BB109" s="59"/>
      <c r="BC109" s="59"/>
      <c r="BD109" s="59"/>
      <c r="BE109" s="59"/>
      <c r="BF109" s="59"/>
      <c r="BG109" s="59"/>
      <c r="BH109" s="59"/>
      <c r="BI109" s="59"/>
      <c r="BJ109" s="59"/>
      <c r="BK109" s="59"/>
      <c r="BL109" s="59"/>
      <c r="BM109" s="59"/>
      <c r="BN109" s="59"/>
      <c r="BO109" s="59"/>
      <c r="BP109" s="59"/>
      <c r="BQ109" s="59"/>
      <c r="BR109" s="59"/>
      <c r="BS109" s="59"/>
      <c r="BT109" s="59"/>
      <c r="BU109" s="59"/>
      <c r="BV109" s="59"/>
      <c r="BW109" s="59"/>
      <c r="BX109" s="59"/>
      <c r="BY109" s="59"/>
      <c r="BZ109" s="59"/>
      <c r="CA109" s="59"/>
      <c r="CB109" s="59"/>
      <c r="CC109" s="59"/>
      <c r="CD109" s="59"/>
      <c r="CE109" s="59"/>
      <c r="CF109" s="59"/>
      <c r="CG109" s="59"/>
      <c r="CH109" s="59"/>
      <c r="CI109" s="59"/>
      <c r="CJ109" s="59"/>
      <c r="CK109" s="59"/>
      <c r="CL109" s="59"/>
      <c r="CM109" s="59"/>
      <c r="CN109" s="59"/>
      <c r="CO109" s="59"/>
      <c r="CP109" s="59"/>
      <c r="CQ109" s="59"/>
      <c r="CR109" s="59"/>
      <c r="CS109" s="59"/>
      <c r="CT109" s="59"/>
      <c r="CU109" s="59"/>
      <c r="CV109" s="59"/>
      <c r="CW109" s="59"/>
      <c r="CX109" s="59"/>
      <c r="CY109" s="59"/>
      <c r="CZ109" s="59"/>
      <c r="DA109" s="59"/>
      <c r="DB109" s="59"/>
      <c r="DC109" s="59"/>
    </row>
    <row r="110" spans="1:107" s="58" customFormat="1" ht="15" customHeight="1">
      <c r="A110" s="85" t="str">
        <f>CONCATENATE("Region ",G111,"/",H111)</f>
        <v>Region 8/Urban</v>
      </c>
      <c r="F110" s="63"/>
      <c r="G110" s="63"/>
      <c r="H110" s="63"/>
      <c r="I110" s="63"/>
      <c r="J110" s="63"/>
      <c r="K110" s="63"/>
      <c r="L110" s="63"/>
      <c r="M110" s="63"/>
      <c r="N110" s="63"/>
      <c r="O110" s="63"/>
      <c r="P110" s="63"/>
      <c r="Q110" s="103"/>
      <c r="R110" s="104"/>
      <c r="S110" s="104"/>
      <c r="V110" s="76"/>
      <c r="W110" s="63"/>
      <c r="Y110" s="59"/>
      <c r="Z110" s="59"/>
      <c r="AA110" s="59"/>
      <c r="AB110" s="59"/>
      <c r="AC110" s="59"/>
      <c r="AD110" s="59"/>
      <c r="AE110" s="59"/>
      <c r="AF110" s="59"/>
      <c r="AG110" s="59"/>
      <c r="AH110" s="59"/>
      <c r="AI110" s="59"/>
      <c r="AJ110" s="59"/>
      <c r="AK110" s="59"/>
      <c r="AL110" s="59"/>
      <c r="AM110" s="59"/>
      <c r="AN110" s="59"/>
      <c r="AO110" s="59"/>
      <c r="AP110" s="59"/>
      <c r="AQ110" s="59"/>
      <c r="AR110" s="59"/>
      <c r="AS110" s="59"/>
      <c r="AT110" s="59"/>
      <c r="AU110" s="59"/>
      <c r="AV110" s="59"/>
      <c r="AW110" s="59"/>
      <c r="AX110" s="59"/>
      <c r="AY110" s="59"/>
      <c r="AZ110" s="59"/>
      <c r="BA110" s="59"/>
      <c r="BB110" s="59"/>
      <c r="BC110" s="59"/>
      <c r="BD110" s="59"/>
      <c r="BE110" s="59"/>
      <c r="BF110" s="59"/>
      <c r="BG110" s="59"/>
      <c r="BH110" s="59"/>
      <c r="BI110" s="59"/>
      <c r="BJ110" s="59"/>
      <c r="BK110" s="59"/>
      <c r="BL110" s="59"/>
      <c r="BM110" s="59"/>
      <c r="BN110" s="59"/>
      <c r="BO110" s="59"/>
      <c r="BP110" s="59"/>
      <c r="BQ110" s="59"/>
      <c r="BR110" s="59"/>
      <c r="BS110" s="59"/>
      <c r="BT110" s="59"/>
      <c r="BU110" s="59"/>
      <c r="BV110" s="59"/>
      <c r="BW110" s="59"/>
      <c r="BX110" s="59"/>
      <c r="BY110" s="59"/>
      <c r="BZ110" s="59"/>
      <c r="CA110" s="59"/>
      <c r="CB110" s="59"/>
      <c r="CC110" s="59"/>
      <c r="CD110" s="59"/>
      <c r="CE110" s="59"/>
      <c r="CF110" s="59"/>
      <c r="CG110" s="59"/>
      <c r="CH110" s="59"/>
      <c r="CI110" s="59"/>
      <c r="CJ110" s="59"/>
      <c r="CK110" s="59"/>
      <c r="CL110" s="59"/>
      <c r="CM110" s="59"/>
      <c r="CN110" s="59"/>
      <c r="CO110" s="59"/>
      <c r="CP110" s="59"/>
      <c r="CQ110" s="59"/>
      <c r="CR110" s="59"/>
      <c r="CS110" s="59"/>
      <c r="CT110" s="59"/>
      <c r="CU110" s="59"/>
      <c r="CV110" s="59"/>
      <c r="CW110" s="59"/>
      <c r="CX110" s="59"/>
      <c r="CY110" s="59"/>
      <c r="CZ110" s="59"/>
      <c r="DA110" s="59"/>
      <c r="DB110" s="59"/>
      <c r="DC110" s="59"/>
    </row>
    <row r="111" spans="1:107" s="58" customFormat="1" ht="15" customHeight="1">
      <c r="A111" s="58">
        <v>16115</v>
      </c>
      <c r="B111" s="58" t="s">
        <v>260</v>
      </c>
      <c r="C111" s="58" t="s">
        <v>261</v>
      </c>
      <c r="D111" s="58" t="s">
        <v>262</v>
      </c>
      <c r="E111" s="58" t="s">
        <v>259</v>
      </c>
      <c r="F111" s="58">
        <v>76643</v>
      </c>
      <c r="G111" s="63">
        <v>8</v>
      </c>
      <c r="H111" s="63" t="s">
        <v>4</v>
      </c>
      <c r="I111" s="63"/>
      <c r="J111" s="63"/>
      <c r="K111" s="63"/>
      <c r="L111" s="58" t="s">
        <v>117</v>
      </c>
      <c r="M111" s="63">
        <v>90</v>
      </c>
      <c r="N111" s="63">
        <v>23</v>
      </c>
      <c r="O111" s="63">
        <v>113</v>
      </c>
      <c r="P111" s="58" t="s">
        <v>142</v>
      </c>
      <c r="Q111" s="64">
        <v>1284953</v>
      </c>
      <c r="R111" s="65"/>
      <c r="S111" s="65" t="s">
        <v>70</v>
      </c>
      <c r="T111" s="58" t="s">
        <v>263</v>
      </c>
      <c r="U111" s="58">
        <v>158</v>
      </c>
      <c r="V111" s="63" t="s">
        <v>314</v>
      </c>
      <c r="W111" s="63">
        <v>48309003706</v>
      </c>
      <c r="Y111" s="59"/>
      <c r="Z111" s="59"/>
      <c r="AA111" s="59"/>
      <c r="AB111" s="59"/>
      <c r="AC111" s="59"/>
      <c r="AD111" s="59"/>
      <c r="AE111" s="59"/>
      <c r="AF111" s="59"/>
      <c r="AG111" s="59"/>
      <c r="AH111" s="59"/>
      <c r="AI111" s="59"/>
      <c r="AJ111" s="59"/>
      <c r="AK111" s="59"/>
      <c r="AL111" s="59"/>
      <c r="AM111" s="59"/>
      <c r="AN111" s="59"/>
      <c r="AO111" s="59"/>
      <c r="AP111" s="59"/>
      <c r="AQ111" s="59"/>
      <c r="AR111" s="59"/>
      <c r="AS111" s="59"/>
      <c r="AT111" s="59"/>
      <c r="AU111" s="59"/>
      <c r="AV111" s="59"/>
      <c r="AW111" s="59"/>
      <c r="AX111" s="59"/>
      <c r="AY111" s="59"/>
      <c r="AZ111" s="59"/>
      <c r="BA111" s="59"/>
      <c r="BB111" s="59"/>
      <c r="BC111" s="59"/>
      <c r="BD111" s="59"/>
      <c r="BE111" s="59"/>
      <c r="BF111" s="59"/>
      <c r="BG111" s="59"/>
      <c r="BH111" s="59"/>
      <c r="BI111" s="59"/>
      <c r="BJ111" s="59"/>
      <c r="BK111" s="59"/>
      <c r="BL111" s="59"/>
      <c r="BM111" s="59"/>
      <c r="BN111" s="59"/>
      <c r="BO111" s="59"/>
      <c r="BP111" s="59"/>
      <c r="BQ111" s="59"/>
      <c r="BR111" s="59"/>
      <c r="BS111" s="59"/>
      <c r="BT111" s="59"/>
      <c r="BU111" s="59"/>
      <c r="BV111" s="59"/>
      <c r="BW111" s="59"/>
      <c r="BX111" s="59"/>
      <c r="BY111" s="59"/>
      <c r="BZ111" s="59"/>
      <c r="CA111" s="59"/>
      <c r="CB111" s="59"/>
      <c r="CC111" s="59"/>
      <c r="CD111" s="59"/>
      <c r="CE111" s="59"/>
      <c r="CF111" s="59"/>
      <c r="CG111" s="59"/>
      <c r="CH111" s="59"/>
      <c r="CI111" s="59"/>
      <c r="CJ111" s="59"/>
      <c r="CK111" s="59"/>
      <c r="CL111" s="59"/>
      <c r="CM111" s="59"/>
      <c r="CN111" s="59"/>
      <c r="CO111" s="59"/>
      <c r="CP111" s="59"/>
      <c r="CQ111" s="59"/>
      <c r="CR111" s="59"/>
      <c r="CS111" s="59"/>
      <c r="CT111" s="59"/>
      <c r="CU111" s="59"/>
      <c r="CV111" s="59"/>
      <c r="CW111" s="59"/>
      <c r="CX111" s="59"/>
      <c r="CY111" s="59"/>
      <c r="CZ111" s="59"/>
      <c r="DA111" s="59"/>
      <c r="DB111" s="59"/>
      <c r="DC111" s="59"/>
    </row>
    <row r="112" spans="1:107" s="99" customFormat="1" ht="12.75" outlineLevel="1">
      <c r="A112" s="67" t="s">
        <v>326</v>
      </c>
      <c r="B112" s="68"/>
      <c r="C112" s="94">
        <v>1350740.09</v>
      </c>
      <c r="D112" s="95"/>
      <c r="E112" s="95"/>
      <c r="F112" s="95"/>
      <c r="G112" s="95"/>
      <c r="H112" s="95"/>
      <c r="I112" s="97"/>
      <c r="J112" s="95"/>
      <c r="K112" s="95"/>
      <c r="L112" s="95"/>
      <c r="M112" s="96"/>
      <c r="N112" s="96"/>
      <c r="O112" s="96"/>
      <c r="P112" s="73" t="s">
        <v>314</v>
      </c>
      <c r="Q112" s="98">
        <f>SUM(Q111:Q111)</f>
        <v>1284953</v>
      </c>
      <c r="T112" s="95"/>
      <c r="U112" s="58"/>
      <c r="V112" s="76"/>
      <c r="W112" s="96"/>
      <c r="Y112" s="59"/>
      <c r="Z112" s="59"/>
      <c r="AA112" s="59"/>
      <c r="AB112" s="59"/>
      <c r="AC112" s="59"/>
      <c r="AD112" s="59"/>
      <c r="AE112" s="59"/>
      <c r="AF112" s="59"/>
      <c r="AG112" s="59"/>
      <c r="AH112" s="59"/>
      <c r="AI112" s="59"/>
      <c r="AJ112" s="59"/>
      <c r="AK112" s="59"/>
      <c r="AL112" s="59"/>
      <c r="AM112" s="59"/>
      <c r="AN112" s="59"/>
      <c r="AO112" s="59"/>
      <c r="AP112" s="59"/>
      <c r="AQ112" s="59"/>
      <c r="AR112" s="59"/>
      <c r="AS112" s="59"/>
      <c r="AT112" s="59"/>
      <c r="AU112" s="59"/>
      <c r="AV112" s="59"/>
      <c r="AW112" s="59"/>
      <c r="AX112" s="59"/>
      <c r="AY112" s="59"/>
      <c r="AZ112" s="59"/>
      <c r="BA112" s="59"/>
      <c r="BB112" s="59"/>
      <c r="BC112" s="59"/>
      <c r="BD112" s="59"/>
      <c r="BE112" s="59"/>
      <c r="BF112" s="59"/>
      <c r="BG112" s="59"/>
      <c r="BH112" s="59"/>
      <c r="BI112" s="59"/>
      <c r="BJ112" s="59"/>
      <c r="BK112" s="59"/>
      <c r="BL112" s="59"/>
      <c r="BM112" s="59"/>
      <c r="BN112" s="59"/>
      <c r="BO112" s="59"/>
      <c r="BP112" s="59"/>
      <c r="BQ112" s="59"/>
      <c r="BR112" s="59"/>
      <c r="BS112" s="59"/>
      <c r="BT112" s="59"/>
      <c r="BU112" s="59"/>
      <c r="BV112" s="59"/>
      <c r="BW112" s="59"/>
      <c r="BX112" s="59"/>
      <c r="BY112" s="59"/>
      <c r="BZ112" s="59"/>
      <c r="CA112" s="59"/>
      <c r="CB112" s="59"/>
      <c r="CC112" s="59"/>
      <c r="CD112" s="59"/>
      <c r="CE112" s="59"/>
      <c r="CF112" s="59"/>
      <c r="CG112" s="59"/>
      <c r="CH112" s="59"/>
      <c r="CI112" s="59"/>
      <c r="CJ112" s="59"/>
      <c r="CK112" s="59"/>
      <c r="CL112" s="59"/>
      <c r="CM112" s="59"/>
      <c r="CN112" s="59"/>
      <c r="CO112" s="59"/>
      <c r="CP112" s="59"/>
      <c r="CQ112" s="59"/>
      <c r="CR112" s="59"/>
      <c r="CS112" s="59"/>
      <c r="CT112" s="59"/>
      <c r="CU112" s="59"/>
      <c r="CV112" s="59"/>
      <c r="CW112" s="59"/>
      <c r="CX112" s="59"/>
      <c r="CY112" s="59"/>
      <c r="CZ112" s="59"/>
      <c r="DA112" s="59"/>
      <c r="DB112" s="59"/>
      <c r="DC112" s="59"/>
    </row>
    <row r="113" spans="1:107" s="58" customFormat="1" ht="12" customHeight="1">
      <c r="A113" s="82"/>
      <c r="F113" s="63"/>
      <c r="G113" s="63"/>
      <c r="H113" s="63"/>
      <c r="I113" s="63"/>
      <c r="J113" s="63"/>
      <c r="K113" s="63"/>
      <c r="L113" s="63"/>
      <c r="M113" s="63"/>
      <c r="N113" s="63"/>
      <c r="O113" s="63"/>
      <c r="P113" s="100"/>
      <c r="Q113" s="101"/>
      <c r="R113" s="102"/>
      <c r="S113" s="102"/>
      <c r="V113" s="76"/>
      <c r="W113" s="63"/>
      <c r="Y113" s="59"/>
      <c r="Z113" s="59"/>
      <c r="AA113" s="59"/>
      <c r="AB113" s="59"/>
      <c r="AC113" s="59"/>
      <c r="AD113" s="59"/>
      <c r="AE113" s="59"/>
      <c r="AF113" s="59"/>
      <c r="AG113" s="59"/>
      <c r="AH113" s="59"/>
      <c r="AI113" s="59"/>
      <c r="AJ113" s="59"/>
      <c r="AK113" s="59"/>
      <c r="AL113" s="59"/>
      <c r="AM113" s="59"/>
      <c r="AN113" s="59"/>
      <c r="AO113" s="59"/>
      <c r="AP113" s="59"/>
      <c r="AQ113" s="59"/>
      <c r="AR113" s="59"/>
      <c r="AS113" s="59"/>
      <c r="AT113" s="59"/>
      <c r="AU113" s="59"/>
      <c r="AV113" s="59"/>
      <c r="AW113" s="59"/>
      <c r="AX113" s="59"/>
      <c r="AY113" s="59"/>
      <c r="AZ113" s="59"/>
      <c r="BA113" s="59"/>
      <c r="BB113" s="59"/>
      <c r="BC113" s="59"/>
      <c r="BD113" s="59"/>
      <c r="BE113" s="59"/>
      <c r="BF113" s="59"/>
      <c r="BG113" s="59"/>
      <c r="BH113" s="59"/>
      <c r="BI113" s="59"/>
      <c r="BJ113" s="59"/>
      <c r="BK113" s="59"/>
      <c r="BL113" s="59"/>
      <c r="BM113" s="59"/>
      <c r="BN113" s="59"/>
      <c r="BO113" s="59"/>
      <c r="BP113" s="59"/>
      <c r="BQ113" s="59"/>
      <c r="BR113" s="59"/>
      <c r="BS113" s="59"/>
      <c r="BT113" s="59"/>
      <c r="BU113" s="59"/>
      <c r="BV113" s="59"/>
      <c r="BW113" s="59"/>
      <c r="BX113" s="59"/>
      <c r="BY113" s="59"/>
      <c r="BZ113" s="59"/>
      <c r="CA113" s="59"/>
      <c r="CB113" s="59"/>
      <c r="CC113" s="59"/>
      <c r="CD113" s="59"/>
      <c r="CE113" s="59"/>
      <c r="CF113" s="59"/>
      <c r="CG113" s="59"/>
      <c r="CH113" s="59"/>
      <c r="CI113" s="59"/>
      <c r="CJ113" s="59"/>
      <c r="CK113" s="59"/>
      <c r="CL113" s="59"/>
      <c r="CM113" s="59"/>
      <c r="CN113" s="59"/>
      <c r="CO113" s="59"/>
      <c r="CP113" s="59"/>
      <c r="CQ113" s="59"/>
      <c r="CR113" s="59"/>
      <c r="CS113" s="59"/>
      <c r="CT113" s="59"/>
      <c r="CU113" s="59"/>
      <c r="CV113" s="59"/>
      <c r="CW113" s="59"/>
      <c r="CX113" s="59"/>
      <c r="CY113" s="59"/>
      <c r="CZ113" s="59"/>
      <c r="DA113" s="59"/>
      <c r="DB113" s="59"/>
      <c r="DC113" s="59"/>
    </row>
    <row r="114" spans="1:107" s="58" customFormat="1" ht="15" customHeight="1">
      <c r="A114" s="85" t="str">
        <f>CONCATENATE("Region ",G115,"/",H115)</f>
        <v>Region 9/Rural</v>
      </c>
      <c r="F114" s="63"/>
      <c r="G114" s="63"/>
      <c r="H114" s="63"/>
      <c r="I114" s="63"/>
      <c r="J114" s="63"/>
      <c r="K114" s="63"/>
      <c r="L114" s="63"/>
      <c r="M114" s="63"/>
      <c r="N114" s="63"/>
      <c r="O114" s="63"/>
      <c r="P114" s="63"/>
      <c r="Q114" s="103"/>
      <c r="R114" s="104"/>
      <c r="S114" s="104"/>
      <c r="V114" s="76"/>
      <c r="W114" s="63"/>
      <c r="Y114" s="59"/>
      <c r="Z114" s="59"/>
      <c r="AA114" s="59"/>
      <c r="AB114" s="59"/>
      <c r="AC114" s="59"/>
      <c r="AD114" s="59"/>
      <c r="AE114" s="59"/>
      <c r="AF114" s="59"/>
      <c r="AG114" s="59"/>
      <c r="AH114" s="59"/>
      <c r="AI114" s="59"/>
      <c r="AJ114" s="59"/>
      <c r="AK114" s="59"/>
      <c r="AL114" s="59"/>
      <c r="AM114" s="59"/>
      <c r="AN114" s="59"/>
      <c r="AO114" s="59"/>
      <c r="AP114" s="59"/>
      <c r="AQ114" s="59"/>
      <c r="AR114" s="59"/>
      <c r="AS114" s="59"/>
      <c r="AT114" s="59"/>
      <c r="AU114" s="59"/>
      <c r="AV114" s="59"/>
      <c r="AW114" s="59"/>
      <c r="AX114" s="59"/>
      <c r="AY114" s="59"/>
      <c r="AZ114" s="59"/>
      <c r="BA114" s="59"/>
      <c r="BB114" s="59"/>
      <c r="BC114" s="59"/>
      <c r="BD114" s="59"/>
      <c r="BE114" s="59"/>
      <c r="BF114" s="59"/>
      <c r="BG114" s="59"/>
      <c r="BH114" s="59"/>
      <c r="BI114" s="59"/>
      <c r="BJ114" s="59"/>
      <c r="BK114" s="59"/>
      <c r="BL114" s="59"/>
      <c r="BM114" s="59"/>
      <c r="BN114" s="59"/>
      <c r="BO114" s="59"/>
      <c r="BP114" s="59"/>
      <c r="BQ114" s="59"/>
      <c r="BR114" s="59"/>
      <c r="BS114" s="59"/>
      <c r="BT114" s="59"/>
      <c r="BU114" s="59"/>
      <c r="BV114" s="59"/>
      <c r="BW114" s="59"/>
      <c r="BX114" s="59"/>
      <c r="BY114" s="59"/>
      <c r="BZ114" s="59"/>
      <c r="CA114" s="59"/>
      <c r="CB114" s="59"/>
      <c r="CC114" s="59"/>
      <c r="CD114" s="59"/>
      <c r="CE114" s="59"/>
      <c r="CF114" s="59"/>
      <c r="CG114" s="59"/>
      <c r="CH114" s="59"/>
      <c r="CI114" s="59"/>
      <c r="CJ114" s="59"/>
      <c r="CK114" s="59"/>
      <c r="CL114" s="59"/>
      <c r="CM114" s="59"/>
      <c r="CN114" s="59"/>
      <c r="CO114" s="59"/>
      <c r="CP114" s="59"/>
      <c r="CQ114" s="59"/>
      <c r="CR114" s="59"/>
      <c r="CS114" s="59"/>
      <c r="CT114" s="59"/>
      <c r="CU114" s="59"/>
      <c r="CV114" s="59"/>
      <c r="CW114" s="59"/>
      <c r="CX114" s="59"/>
      <c r="CY114" s="59"/>
      <c r="CZ114" s="59"/>
      <c r="DA114" s="59"/>
      <c r="DB114" s="59"/>
      <c r="DC114" s="59"/>
    </row>
    <row r="115" spans="1:107" s="58" customFormat="1" ht="15" customHeight="1">
      <c r="A115" s="58">
        <v>16164</v>
      </c>
      <c r="B115" s="58" t="s">
        <v>264</v>
      </c>
      <c r="C115" s="58" t="s">
        <v>265</v>
      </c>
      <c r="D115" s="58" t="s">
        <v>85</v>
      </c>
      <c r="E115" s="58" t="s">
        <v>86</v>
      </c>
      <c r="F115" s="58">
        <v>78028</v>
      </c>
      <c r="G115" s="63">
        <v>9</v>
      </c>
      <c r="H115" s="63" t="s">
        <v>1</v>
      </c>
      <c r="I115" s="63"/>
      <c r="J115" s="63"/>
      <c r="K115" s="63"/>
      <c r="L115" s="58" t="s">
        <v>117</v>
      </c>
      <c r="M115" s="63">
        <v>32</v>
      </c>
      <c r="N115" s="63">
        <v>4</v>
      </c>
      <c r="O115" s="63">
        <v>36</v>
      </c>
      <c r="P115" s="58" t="s">
        <v>142</v>
      </c>
      <c r="Q115" s="64">
        <v>465185</v>
      </c>
      <c r="R115" s="65"/>
      <c r="S115" s="65" t="s">
        <v>70</v>
      </c>
      <c r="T115" s="58" t="s">
        <v>33</v>
      </c>
      <c r="U115" s="58">
        <v>158</v>
      </c>
      <c r="V115" s="63" t="s">
        <v>314</v>
      </c>
      <c r="W115" s="63">
        <v>48265960700</v>
      </c>
      <c r="Y115" s="59"/>
      <c r="Z115" s="59"/>
      <c r="AA115" s="59"/>
      <c r="AB115" s="59"/>
      <c r="AC115" s="59"/>
      <c r="AD115" s="59"/>
      <c r="AE115" s="59"/>
      <c r="AF115" s="59"/>
      <c r="AG115" s="59"/>
      <c r="AH115" s="59"/>
      <c r="AI115" s="59"/>
      <c r="AJ115" s="59"/>
      <c r="AK115" s="59"/>
      <c r="AL115" s="59"/>
      <c r="AM115" s="59"/>
      <c r="AN115" s="59"/>
      <c r="AO115" s="59"/>
      <c r="AP115" s="59"/>
      <c r="AQ115" s="59"/>
      <c r="AR115" s="59"/>
      <c r="AS115" s="59"/>
      <c r="AT115" s="59"/>
      <c r="AU115" s="59"/>
      <c r="AV115" s="59"/>
      <c r="AW115" s="59"/>
      <c r="AX115" s="59"/>
      <c r="AY115" s="59"/>
      <c r="AZ115" s="59"/>
      <c r="BA115" s="59"/>
      <c r="BB115" s="59"/>
      <c r="BC115" s="59"/>
      <c r="BD115" s="59"/>
      <c r="BE115" s="59"/>
      <c r="BF115" s="59"/>
      <c r="BG115" s="59"/>
      <c r="BH115" s="59"/>
      <c r="BI115" s="59"/>
      <c r="BJ115" s="59"/>
      <c r="BK115" s="59"/>
      <c r="BL115" s="59"/>
      <c r="BM115" s="59"/>
      <c r="BN115" s="59"/>
      <c r="BO115" s="59"/>
      <c r="BP115" s="59"/>
      <c r="BQ115" s="59"/>
      <c r="BR115" s="59"/>
      <c r="BS115" s="59"/>
      <c r="BT115" s="59"/>
      <c r="BU115" s="59"/>
      <c r="BV115" s="59"/>
      <c r="BW115" s="59"/>
      <c r="BX115" s="59"/>
      <c r="BY115" s="59"/>
      <c r="BZ115" s="59"/>
      <c r="CA115" s="59"/>
      <c r="CB115" s="59"/>
      <c r="CC115" s="59"/>
      <c r="CD115" s="59"/>
      <c r="CE115" s="59"/>
      <c r="CF115" s="59"/>
      <c r="CG115" s="59"/>
      <c r="CH115" s="59"/>
      <c r="CI115" s="59"/>
      <c r="CJ115" s="59"/>
      <c r="CK115" s="59"/>
      <c r="CL115" s="59"/>
      <c r="CM115" s="59"/>
      <c r="CN115" s="59"/>
      <c r="CO115" s="59"/>
      <c r="CP115" s="59"/>
      <c r="CQ115" s="59"/>
      <c r="CR115" s="59"/>
      <c r="CS115" s="59"/>
      <c r="CT115" s="59"/>
      <c r="CU115" s="59"/>
      <c r="CV115" s="59"/>
      <c r="CW115" s="59"/>
      <c r="CX115" s="59"/>
      <c r="CY115" s="59"/>
      <c r="CZ115" s="59"/>
      <c r="DA115" s="59"/>
      <c r="DB115" s="59"/>
      <c r="DC115" s="59"/>
    </row>
    <row r="116" spans="1:107" s="99" customFormat="1" ht="12.75" outlineLevel="1">
      <c r="A116" s="67" t="s">
        <v>326</v>
      </c>
      <c r="B116" s="68"/>
      <c r="C116" s="94">
        <v>500000</v>
      </c>
      <c r="D116" s="95"/>
      <c r="E116" s="95"/>
      <c r="F116" s="95"/>
      <c r="G116" s="95"/>
      <c r="H116" s="95"/>
      <c r="I116" s="97"/>
      <c r="J116" s="95"/>
      <c r="K116" s="95"/>
      <c r="L116" s="95"/>
      <c r="M116" s="96"/>
      <c r="N116" s="96"/>
      <c r="O116" s="96"/>
      <c r="P116" s="73" t="s">
        <v>314</v>
      </c>
      <c r="Q116" s="98">
        <f>SUM(Q115:Q115)</f>
        <v>465185</v>
      </c>
      <c r="T116" s="95"/>
      <c r="U116" s="58"/>
      <c r="V116" s="76"/>
      <c r="W116" s="96"/>
      <c r="Y116" s="59"/>
      <c r="Z116" s="59"/>
      <c r="AA116" s="59"/>
      <c r="AB116" s="59"/>
      <c r="AC116" s="59"/>
      <c r="AD116" s="59"/>
      <c r="AE116" s="59"/>
      <c r="AF116" s="59"/>
      <c r="AG116" s="59"/>
      <c r="AH116" s="59"/>
      <c r="AI116" s="59"/>
      <c r="AJ116" s="59"/>
      <c r="AK116" s="59"/>
      <c r="AL116" s="59"/>
      <c r="AM116" s="59"/>
      <c r="AN116" s="59"/>
      <c r="AO116" s="59"/>
      <c r="AP116" s="59"/>
      <c r="AQ116" s="59"/>
      <c r="AR116" s="59"/>
      <c r="AS116" s="59"/>
      <c r="AT116" s="59"/>
      <c r="AU116" s="59"/>
      <c r="AV116" s="59"/>
      <c r="AW116" s="59"/>
      <c r="AX116" s="59"/>
      <c r="AY116" s="59"/>
      <c r="AZ116" s="59"/>
      <c r="BA116" s="59"/>
      <c r="BB116" s="59"/>
      <c r="BC116" s="59"/>
      <c r="BD116" s="59"/>
      <c r="BE116" s="59"/>
      <c r="BF116" s="59"/>
      <c r="BG116" s="59"/>
      <c r="BH116" s="59"/>
      <c r="BI116" s="59"/>
      <c r="BJ116" s="59"/>
      <c r="BK116" s="59"/>
      <c r="BL116" s="59"/>
      <c r="BM116" s="59"/>
      <c r="BN116" s="59"/>
      <c r="BO116" s="59"/>
      <c r="BP116" s="59"/>
      <c r="BQ116" s="59"/>
      <c r="BR116" s="59"/>
      <c r="BS116" s="59"/>
      <c r="BT116" s="59"/>
      <c r="BU116" s="59"/>
      <c r="BV116" s="59"/>
      <c r="BW116" s="59"/>
      <c r="BX116" s="59"/>
      <c r="BY116" s="59"/>
      <c r="BZ116" s="59"/>
      <c r="CA116" s="59"/>
      <c r="CB116" s="59"/>
      <c r="CC116" s="59"/>
      <c r="CD116" s="59"/>
      <c r="CE116" s="59"/>
      <c r="CF116" s="59"/>
      <c r="CG116" s="59"/>
      <c r="CH116" s="59"/>
      <c r="CI116" s="59"/>
      <c r="CJ116" s="59"/>
      <c r="CK116" s="59"/>
      <c r="CL116" s="59"/>
      <c r="CM116" s="59"/>
      <c r="CN116" s="59"/>
      <c r="CO116" s="59"/>
      <c r="CP116" s="59"/>
      <c r="CQ116" s="59"/>
      <c r="CR116" s="59"/>
      <c r="CS116" s="59"/>
      <c r="CT116" s="59"/>
      <c r="CU116" s="59"/>
      <c r="CV116" s="59"/>
      <c r="CW116" s="59"/>
      <c r="CX116" s="59"/>
      <c r="CY116" s="59"/>
      <c r="CZ116" s="59"/>
      <c r="DA116" s="59"/>
      <c r="DB116" s="59"/>
      <c r="DC116" s="59"/>
    </row>
    <row r="117" spans="1:107" s="58" customFormat="1" ht="12" customHeight="1">
      <c r="A117" s="82"/>
      <c r="F117" s="63"/>
      <c r="G117" s="63"/>
      <c r="H117" s="63"/>
      <c r="I117" s="63"/>
      <c r="J117" s="63"/>
      <c r="K117" s="63"/>
      <c r="L117" s="63"/>
      <c r="M117" s="63"/>
      <c r="N117" s="63"/>
      <c r="O117" s="63"/>
      <c r="P117" s="100"/>
      <c r="Q117" s="101"/>
      <c r="R117" s="102"/>
      <c r="S117" s="102"/>
      <c r="V117" s="76"/>
      <c r="W117" s="63"/>
      <c r="Y117" s="59"/>
      <c r="Z117" s="59"/>
      <c r="AA117" s="59"/>
      <c r="AB117" s="59"/>
      <c r="AC117" s="59"/>
      <c r="AD117" s="59"/>
      <c r="AE117" s="59"/>
      <c r="AF117" s="59"/>
      <c r="AG117" s="59"/>
      <c r="AH117" s="59"/>
      <c r="AI117" s="59"/>
      <c r="AJ117" s="59"/>
      <c r="AK117" s="59"/>
      <c r="AL117" s="59"/>
      <c r="AM117" s="59"/>
      <c r="AN117" s="59"/>
      <c r="AO117" s="59"/>
      <c r="AP117" s="59"/>
      <c r="AQ117" s="59"/>
      <c r="AR117" s="59"/>
      <c r="AS117" s="59"/>
      <c r="AT117" s="59"/>
      <c r="AU117" s="59"/>
      <c r="AV117" s="59"/>
      <c r="AW117" s="59"/>
      <c r="AX117" s="59"/>
      <c r="AY117" s="59"/>
      <c r="AZ117" s="59"/>
      <c r="BA117" s="59"/>
      <c r="BB117" s="59"/>
      <c r="BC117" s="59"/>
      <c r="BD117" s="59"/>
      <c r="BE117" s="59"/>
      <c r="BF117" s="59"/>
      <c r="BG117" s="59"/>
      <c r="BH117" s="59"/>
      <c r="BI117" s="59"/>
      <c r="BJ117" s="59"/>
      <c r="BK117" s="59"/>
      <c r="BL117" s="59"/>
      <c r="BM117" s="59"/>
      <c r="BN117" s="59"/>
      <c r="BO117" s="59"/>
      <c r="BP117" s="59"/>
      <c r="BQ117" s="59"/>
      <c r="BR117" s="59"/>
      <c r="BS117" s="59"/>
      <c r="BT117" s="59"/>
      <c r="BU117" s="59"/>
      <c r="BV117" s="59"/>
      <c r="BW117" s="59"/>
      <c r="BX117" s="59"/>
      <c r="BY117" s="59"/>
      <c r="BZ117" s="59"/>
      <c r="CA117" s="59"/>
      <c r="CB117" s="59"/>
      <c r="CC117" s="59"/>
      <c r="CD117" s="59"/>
      <c r="CE117" s="59"/>
      <c r="CF117" s="59"/>
      <c r="CG117" s="59"/>
      <c r="CH117" s="59"/>
      <c r="CI117" s="59"/>
      <c r="CJ117" s="59"/>
      <c r="CK117" s="59"/>
      <c r="CL117" s="59"/>
      <c r="CM117" s="59"/>
      <c r="CN117" s="59"/>
      <c r="CO117" s="59"/>
      <c r="CP117" s="59"/>
      <c r="CQ117" s="59"/>
      <c r="CR117" s="59"/>
      <c r="CS117" s="59"/>
      <c r="CT117" s="59"/>
      <c r="CU117" s="59"/>
      <c r="CV117" s="59"/>
      <c r="CW117" s="59"/>
      <c r="CX117" s="59"/>
      <c r="CY117" s="59"/>
      <c r="CZ117" s="59"/>
      <c r="DA117" s="59"/>
      <c r="DB117" s="59"/>
      <c r="DC117" s="59"/>
    </row>
    <row r="118" spans="1:107" s="58" customFormat="1" ht="15" customHeight="1">
      <c r="A118" s="85" t="str">
        <f>CONCATENATE("Region ",G119,"/",H119)</f>
        <v>Region 9/Urban</v>
      </c>
      <c r="F118" s="63"/>
      <c r="G118" s="63"/>
      <c r="H118" s="63"/>
      <c r="I118" s="63"/>
      <c r="J118" s="63"/>
      <c r="K118" s="63"/>
      <c r="L118" s="63"/>
      <c r="M118" s="63"/>
      <c r="N118" s="63"/>
      <c r="O118" s="63"/>
      <c r="P118" s="63"/>
      <c r="Q118" s="103"/>
      <c r="R118" s="104"/>
      <c r="S118" s="104"/>
      <c r="V118" s="76"/>
      <c r="W118" s="63"/>
      <c r="Y118" s="59"/>
      <c r="Z118" s="59"/>
      <c r="AA118" s="59"/>
      <c r="AB118" s="59"/>
      <c r="AC118" s="59"/>
      <c r="AD118" s="59"/>
      <c r="AE118" s="59"/>
      <c r="AF118" s="59"/>
      <c r="AG118" s="59"/>
      <c r="AH118" s="59"/>
      <c r="AI118" s="59"/>
      <c r="AJ118" s="59"/>
      <c r="AK118" s="59"/>
      <c r="AL118" s="59"/>
      <c r="AM118" s="59"/>
      <c r="AN118" s="59"/>
      <c r="AO118" s="59"/>
      <c r="AP118" s="59"/>
      <c r="AQ118" s="59"/>
      <c r="AR118" s="59"/>
      <c r="AS118" s="59"/>
      <c r="AT118" s="59"/>
      <c r="AU118" s="59"/>
      <c r="AV118" s="59"/>
      <c r="AW118" s="59"/>
      <c r="AX118" s="59"/>
      <c r="AY118" s="59"/>
      <c r="AZ118" s="59"/>
      <c r="BA118" s="59"/>
      <c r="BB118" s="59"/>
      <c r="BC118" s="59"/>
      <c r="BD118" s="59"/>
      <c r="BE118" s="59"/>
      <c r="BF118" s="59"/>
      <c r="BG118" s="59"/>
      <c r="BH118" s="59"/>
      <c r="BI118" s="59"/>
      <c r="BJ118" s="59"/>
      <c r="BK118" s="59"/>
      <c r="BL118" s="59"/>
      <c r="BM118" s="59"/>
      <c r="BN118" s="59"/>
      <c r="BO118" s="59"/>
      <c r="BP118" s="59"/>
      <c r="BQ118" s="59"/>
      <c r="BR118" s="59"/>
      <c r="BS118" s="59"/>
      <c r="BT118" s="59"/>
      <c r="BU118" s="59"/>
      <c r="BV118" s="59"/>
      <c r="BW118" s="59"/>
      <c r="BX118" s="59"/>
      <c r="BY118" s="59"/>
      <c r="BZ118" s="59"/>
      <c r="CA118" s="59"/>
      <c r="CB118" s="59"/>
      <c r="CC118" s="59"/>
      <c r="CD118" s="59"/>
      <c r="CE118" s="59"/>
      <c r="CF118" s="59"/>
      <c r="CG118" s="59"/>
      <c r="CH118" s="59"/>
      <c r="CI118" s="59"/>
      <c r="CJ118" s="59"/>
      <c r="CK118" s="59"/>
      <c r="CL118" s="59"/>
      <c r="CM118" s="59"/>
      <c r="CN118" s="59"/>
      <c r="CO118" s="59"/>
      <c r="CP118" s="59"/>
      <c r="CQ118" s="59"/>
      <c r="CR118" s="59"/>
      <c r="CS118" s="59"/>
      <c r="CT118" s="59"/>
      <c r="CU118" s="59"/>
      <c r="CV118" s="59"/>
      <c r="CW118" s="59"/>
      <c r="CX118" s="59"/>
      <c r="CY118" s="59"/>
      <c r="CZ118" s="59"/>
      <c r="DA118" s="59"/>
      <c r="DB118" s="59"/>
      <c r="DC118" s="59"/>
    </row>
    <row r="119" spans="1:107" s="58" customFormat="1" ht="15" customHeight="1">
      <c r="A119" s="58">
        <v>16128</v>
      </c>
      <c r="B119" s="58" t="s">
        <v>108</v>
      </c>
      <c r="C119" s="58" t="s">
        <v>266</v>
      </c>
      <c r="D119" s="58" t="s">
        <v>109</v>
      </c>
      <c r="E119" s="58" t="s">
        <v>110</v>
      </c>
      <c r="F119" s="58">
        <v>78108</v>
      </c>
      <c r="G119" s="63">
        <v>9</v>
      </c>
      <c r="H119" s="63" t="s">
        <v>4</v>
      </c>
      <c r="I119" s="63"/>
      <c r="J119" s="63"/>
      <c r="K119" s="63"/>
      <c r="L119" s="58" t="s">
        <v>117</v>
      </c>
      <c r="M119" s="63">
        <v>119</v>
      </c>
      <c r="N119" s="63">
        <v>17</v>
      </c>
      <c r="O119" s="63">
        <v>136</v>
      </c>
      <c r="P119" s="58" t="s">
        <v>142</v>
      </c>
      <c r="Q119" s="64">
        <v>1500000</v>
      </c>
      <c r="R119" s="65"/>
      <c r="S119" s="65"/>
      <c r="T119" s="58" t="s">
        <v>15</v>
      </c>
      <c r="U119" s="58">
        <v>158</v>
      </c>
      <c r="V119" s="63" t="s">
        <v>314</v>
      </c>
      <c r="W119" s="63">
        <v>48187210708</v>
      </c>
      <c r="Y119" s="59"/>
      <c r="Z119" s="59"/>
      <c r="AA119" s="59"/>
      <c r="AB119" s="59"/>
      <c r="AC119" s="59"/>
      <c r="AD119" s="59"/>
      <c r="AE119" s="59"/>
      <c r="AF119" s="59"/>
      <c r="AG119" s="59"/>
      <c r="AH119" s="59"/>
      <c r="AI119" s="59"/>
      <c r="AJ119" s="59"/>
      <c r="AK119" s="59"/>
      <c r="AL119" s="59"/>
      <c r="AM119" s="59"/>
      <c r="AN119" s="59"/>
      <c r="AO119" s="59"/>
      <c r="AP119" s="59"/>
      <c r="AQ119" s="59"/>
      <c r="AR119" s="59"/>
      <c r="AS119" s="59"/>
      <c r="AT119" s="59"/>
      <c r="AU119" s="59"/>
      <c r="AV119" s="59"/>
      <c r="AW119" s="59"/>
      <c r="AX119" s="59"/>
      <c r="AY119" s="59"/>
      <c r="AZ119" s="59"/>
      <c r="BA119" s="59"/>
      <c r="BB119" s="59"/>
      <c r="BC119" s="59"/>
      <c r="BD119" s="59"/>
      <c r="BE119" s="59"/>
      <c r="BF119" s="59"/>
      <c r="BG119" s="59"/>
      <c r="BH119" s="59"/>
      <c r="BI119" s="59"/>
      <c r="BJ119" s="59"/>
      <c r="BK119" s="59"/>
      <c r="BL119" s="59"/>
      <c r="BM119" s="59"/>
      <c r="BN119" s="59"/>
      <c r="BO119" s="59"/>
      <c r="BP119" s="59"/>
      <c r="BQ119" s="59"/>
      <c r="BR119" s="59"/>
      <c r="BS119" s="59"/>
      <c r="BT119" s="59"/>
      <c r="BU119" s="59"/>
      <c r="BV119" s="59"/>
      <c r="BW119" s="59"/>
      <c r="BX119" s="59"/>
      <c r="BY119" s="59"/>
      <c r="BZ119" s="59"/>
      <c r="CA119" s="59"/>
      <c r="CB119" s="59"/>
      <c r="CC119" s="59"/>
      <c r="CD119" s="59"/>
      <c r="CE119" s="59"/>
      <c r="CF119" s="59"/>
      <c r="CG119" s="59"/>
      <c r="CH119" s="59"/>
      <c r="CI119" s="59"/>
      <c r="CJ119" s="59"/>
      <c r="CK119" s="59"/>
      <c r="CL119" s="59"/>
      <c r="CM119" s="59"/>
      <c r="CN119" s="59"/>
      <c r="CO119" s="59"/>
      <c r="CP119" s="59"/>
      <c r="CQ119" s="59"/>
      <c r="CR119" s="59"/>
      <c r="CS119" s="59"/>
      <c r="CT119" s="59"/>
      <c r="CU119" s="59"/>
      <c r="CV119" s="59"/>
      <c r="CW119" s="59"/>
      <c r="CX119" s="59"/>
      <c r="CY119" s="59"/>
      <c r="CZ119" s="59"/>
      <c r="DA119" s="59"/>
      <c r="DB119" s="59"/>
      <c r="DC119" s="59"/>
    </row>
    <row r="120" spans="1:107" s="58" customFormat="1" ht="15" customHeight="1">
      <c r="A120" s="58">
        <v>16061</v>
      </c>
      <c r="B120" s="58" t="s">
        <v>267</v>
      </c>
      <c r="C120" s="58" t="s">
        <v>268</v>
      </c>
      <c r="D120" s="58" t="s">
        <v>6</v>
      </c>
      <c r="E120" s="58" t="s">
        <v>7</v>
      </c>
      <c r="F120" s="58">
        <v>78251</v>
      </c>
      <c r="G120" s="63">
        <v>9</v>
      </c>
      <c r="H120" s="63" t="s">
        <v>4</v>
      </c>
      <c r="I120" s="63"/>
      <c r="J120" s="63"/>
      <c r="K120" s="63" t="s">
        <v>70</v>
      </c>
      <c r="L120" s="58" t="s">
        <v>117</v>
      </c>
      <c r="M120" s="63">
        <v>82</v>
      </c>
      <c r="N120" s="63">
        <v>8</v>
      </c>
      <c r="O120" s="63">
        <v>90</v>
      </c>
      <c r="P120" s="58" t="s">
        <v>2</v>
      </c>
      <c r="Q120" s="64">
        <v>1500000</v>
      </c>
      <c r="R120" s="65" t="s">
        <v>70</v>
      </c>
      <c r="S120" s="65"/>
      <c r="T120" s="58" t="s">
        <v>81</v>
      </c>
      <c r="U120" s="58">
        <v>157</v>
      </c>
      <c r="V120" s="63" t="s">
        <v>314</v>
      </c>
      <c r="W120" s="63">
        <v>48029171912</v>
      </c>
      <c r="Y120" s="59"/>
      <c r="Z120" s="59"/>
      <c r="AA120" s="59"/>
      <c r="AB120" s="59"/>
      <c r="AC120" s="59"/>
      <c r="AD120" s="59"/>
      <c r="AE120" s="59"/>
      <c r="AF120" s="59"/>
      <c r="AG120" s="59"/>
      <c r="AH120" s="59"/>
      <c r="AI120" s="59"/>
      <c r="AJ120" s="59"/>
      <c r="AK120" s="59"/>
      <c r="AL120" s="59"/>
      <c r="AM120" s="59"/>
      <c r="AN120" s="59"/>
      <c r="AO120" s="59"/>
      <c r="AP120" s="59"/>
      <c r="AQ120" s="59"/>
      <c r="AR120" s="59"/>
      <c r="AS120" s="59"/>
      <c r="AT120" s="59"/>
      <c r="AU120" s="59"/>
      <c r="AV120" s="59"/>
      <c r="AW120" s="59"/>
      <c r="AX120" s="59"/>
      <c r="AY120" s="59"/>
      <c r="AZ120" s="59"/>
      <c r="BA120" s="59"/>
      <c r="BB120" s="59"/>
      <c r="BC120" s="59"/>
      <c r="BD120" s="59"/>
      <c r="BE120" s="59"/>
      <c r="BF120" s="59"/>
      <c r="BG120" s="59"/>
      <c r="BH120" s="59"/>
      <c r="BI120" s="59"/>
      <c r="BJ120" s="59"/>
      <c r="BK120" s="59"/>
      <c r="BL120" s="59"/>
      <c r="BM120" s="59"/>
      <c r="BN120" s="59"/>
      <c r="BO120" s="59"/>
      <c r="BP120" s="59"/>
      <c r="BQ120" s="59"/>
      <c r="BR120" s="59"/>
      <c r="BS120" s="59"/>
      <c r="BT120" s="59"/>
      <c r="BU120" s="59"/>
      <c r="BV120" s="59"/>
      <c r="BW120" s="59"/>
      <c r="BX120" s="59"/>
      <c r="BY120" s="59"/>
      <c r="BZ120" s="59"/>
      <c r="CA120" s="59"/>
      <c r="CB120" s="59"/>
      <c r="CC120" s="59"/>
      <c r="CD120" s="59"/>
      <c r="CE120" s="59"/>
      <c r="CF120" s="59"/>
      <c r="CG120" s="59"/>
      <c r="CH120" s="59"/>
      <c r="CI120" s="59"/>
      <c r="CJ120" s="59"/>
      <c r="CK120" s="59"/>
      <c r="CL120" s="59"/>
      <c r="CM120" s="59"/>
      <c r="CN120" s="59"/>
      <c r="CO120" s="59"/>
      <c r="CP120" s="59"/>
      <c r="CQ120" s="59"/>
      <c r="CR120" s="59"/>
      <c r="CS120" s="59"/>
      <c r="CT120" s="59"/>
      <c r="CU120" s="59"/>
      <c r="CV120" s="59"/>
      <c r="CW120" s="59"/>
      <c r="CX120" s="59"/>
      <c r="CY120" s="59"/>
      <c r="CZ120" s="59"/>
      <c r="DA120" s="59"/>
      <c r="DB120" s="59"/>
      <c r="DC120" s="59"/>
    </row>
    <row r="121" spans="1:107" s="58" customFormat="1" ht="15" customHeight="1">
      <c r="A121" s="58">
        <v>16326</v>
      </c>
      <c r="B121" s="58" t="s">
        <v>269</v>
      </c>
      <c r="C121" s="58" t="s">
        <v>270</v>
      </c>
      <c r="D121" s="58" t="s">
        <v>6</v>
      </c>
      <c r="E121" s="58" t="s">
        <v>7</v>
      </c>
      <c r="F121" s="58">
        <v>78254</v>
      </c>
      <c r="G121" s="63">
        <v>9</v>
      </c>
      <c r="H121" s="63" t="s">
        <v>4</v>
      </c>
      <c r="I121" s="63"/>
      <c r="J121" s="63"/>
      <c r="K121" s="63"/>
      <c r="L121" s="58" t="s">
        <v>117</v>
      </c>
      <c r="M121" s="63">
        <v>71</v>
      </c>
      <c r="N121" s="63">
        <v>10</v>
      </c>
      <c r="O121" s="63">
        <v>81</v>
      </c>
      <c r="P121" s="58" t="s">
        <v>2</v>
      </c>
      <c r="Q121" s="64">
        <v>1331023</v>
      </c>
      <c r="R121" s="65"/>
      <c r="S121" s="65"/>
      <c r="T121" s="58" t="s">
        <v>51</v>
      </c>
      <c r="U121" s="58">
        <v>157</v>
      </c>
      <c r="V121" s="63" t="s">
        <v>314</v>
      </c>
      <c r="W121" s="63">
        <v>48029181724</v>
      </c>
      <c r="Y121" s="59"/>
      <c r="Z121" s="59"/>
      <c r="AA121" s="59"/>
      <c r="AB121" s="59"/>
      <c r="AC121" s="59"/>
      <c r="AD121" s="59"/>
      <c r="AE121" s="59"/>
      <c r="AF121" s="59"/>
      <c r="AG121" s="59"/>
      <c r="AH121" s="59"/>
      <c r="AI121" s="59"/>
      <c r="AJ121" s="59"/>
      <c r="AK121" s="59"/>
      <c r="AL121" s="59"/>
      <c r="AM121" s="59"/>
      <c r="AN121" s="59"/>
      <c r="AO121" s="59"/>
      <c r="AP121" s="59"/>
      <c r="AQ121" s="59"/>
      <c r="AR121" s="59"/>
      <c r="AS121" s="59"/>
      <c r="AT121" s="59"/>
      <c r="AU121" s="59"/>
      <c r="AV121" s="59"/>
      <c r="AW121" s="59"/>
      <c r="AX121" s="59"/>
      <c r="AY121" s="59"/>
      <c r="AZ121" s="59"/>
      <c r="BA121" s="59"/>
      <c r="BB121" s="59"/>
      <c r="BC121" s="59"/>
      <c r="BD121" s="59"/>
      <c r="BE121" s="59"/>
      <c r="BF121" s="59"/>
      <c r="BG121" s="59"/>
      <c r="BH121" s="59"/>
      <c r="BI121" s="59"/>
      <c r="BJ121" s="59"/>
      <c r="BK121" s="59"/>
      <c r="BL121" s="59"/>
      <c r="BM121" s="59"/>
      <c r="BN121" s="59"/>
      <c r="BO121" s="59"/>
      <c r="BP121" s="59"/>
      <c r="BQ121" s="59"/>
      <c r="BR121" s="59"/>
      <c r="BS121" s="59"/>
      <c r="BT121" s="59"/>
      <c r="BU121" s="59"/>
      <c r="BV121" s="59"/>
      <c r="BW121" s="59"/>
      <c r="BX121" s="59"/>
      <c r="BY121" s="59"/>
      <c r="BZ121" s="59"/>
      <c r="CA121" s="59"/>
      <c r="CB121" s="59"/>
      <c r="CC121" s="59"/>
      <c r="CD121" s="59"/>
      <c r="CE121" s="59"/>
      <c r="CF121" s="59"/>
      <c r="CG121" s="59"/>
      <c r="CH121" s="59"/>
      <c r="CI121" s="59"/>
      <c r="CJ121" s="59"/>
      <c r="CK121" s="59"/>
      <c r="CL121" s="59"/>
      <c r="CM121" s="59"/>
      <c r="CN121" s="59"/>
      <c r="CO121" s="59"/>
      <c r="CP121" s="59"/>
      <c r="CQ121" s="59"/>
      <c r="CR121" s="59"/>
      <c r="CS121" s="59"/>
      <c r="CT121" s="59"/>
      <c r="CU121" s="59"/>
      <c r="CV121" s="59"/>
      <c r="CW121" s="59"/>
      <c r="CX121" s="59"/>
      <c r="CY121" s="59"/>
      <c r="CZ121" s="59"/>
      <c r="DA121" s="59"/>
      <c r="DB121" s="59"/>
      <c r="DC121" s="59"/>
    </row>
    <row r="122" spans="1:107" s="99" customFormat="1" ht="12.75" outlineLevel="1">
      <c r="A122" s="67" t="s">
        <v>326</v>
      </c>
      <c r="B122" s="68"/>
      <c r="C122" s="94">
        <v>4524682.97</v>
      </c>
      <c r="D122" s="92" t="s">
        <v>312</v>
      </c>
      <c r="E122" s="95"/>
      <c r="F122" s="95"/>
      <c r="G122" s="95"/>
      <c r="H122" s="95"/>
      <c r="I122" s="97"/>
      <c r="J122" s="95"/>
      <c r="K122" s="95"/>
      <c r="L122" s="95"/>
      <c r="M122" s="96"/>
      <c r="N122" s="96"/>
      <c r="O122" s="96"/>
      <c r="P122" s="73" t="s">
        <v>314</v>
      </c>
      <c r="Q122" s="98">
        <f>SUM(Q119:Q121)</f>
        <v>4331023</v>
      </c>
      <c r="T122" s="95"/>
      <c r="U122" s="58"/>
      <c r="V122" s="76"/>
      <c r="W122" s="96"/>
      <c r="Y122" s="59"/>
      <c r="Z122" s="59"/>
      <c r="AA122" s="59"/>
      <c r="AB122" s="59"/>
      <c r="AC122" s="59"/>
      <c r="AD122" s="59"/>
      <c r="AE122" s="59"/>
      <c r="AF122" s="59"/>
      <c r="AG122" s="59"/>
      <c r="AH122" s="59"/>
      <c r="AI122" s="59"/>
      <c r="AJ122" s="59"/>
      <c r="AK122" s="59"/>
      <c r="AL122" s="59"/>
      <c r="AM122" s="59"/>
      <c r="AN122" s="59"/>
      <c r="AO122" s="59"/>
      <c r="AP122" s="59"/>
      <c r="AQ122" s="59"/>
      <c r="AR122" s="59"/>
      <c r="AS122" s="59"/>
      <c r="AT122" s="59"/>
      <c r="AU122" s="59"/>
      <c r="AV122" s="59"/>
      <c r="AW122" s="59"/>
      <c r="AX122" s="59"/>
      <c r="AY122" s="59"/>
      <c r="AZ122" s="59"/>
      <c r="BA122" s="59"/>
      <c r="BB122" s="59"/>
      <c r="BC122" s="59"/>
      <c r="BD122" s="59"/>
      <c r="BE122" s="59"/>
      <c r="BF122" s="59"/>
      <c r="BG122" s="59"/>
      <c r="BH122" s="59"/>
      <c r="BI122" s="59"/>
      <c r="BJ122" s="59"/>
      <c r="BK122" s="59"/>
      <c r="BL122" s="59"/>
      <c r="BM122" s="59"/>
      <c r="BN122" s="59"/>
      <c r="BO122" s="59"/>
      <c r="BP122" s="59"/>
      <c r="BQ122" s="59"/>
      <c r="BR122" s="59"/>
      <c r="BS122" s="59"/>
      <c r="BT122" s="59"/>
      <c r="BU122" s="59"/>
      <c r="BV122" s="59"/>
      <c r="BW122" s="59"/>
      <c r="BX122" s="59"/>
      <c r="BY122" s="59"/>
      <c r="BZ122" s="59"/>
      <c r="CA122" s="59"/>
      <c r="CB122" s="59"/>
      <c r="CC122" s="59"/>
      <c r="CD122" s="59"/>
      <c r="CE122" s="59"/>
      <c r="CF122" s="59"/>
      <c r="CG122" s="59"/>
      <c r="CH122" s="59"/>
      <c r="CI122" s="59"/>
      <c r="CJ122" s="59"/>
      <c r="CK122" s="59"/>
      <c r="CL122" s="59"/>
      <c r="CM122" s="59"/>
      <c r="CN122" s="59"/>
      <c r="CO122" s="59"/>
      <c r="CP122" s="59"/>
      <c r="CQ122" s="59"/>
      <c r="CR122" s="59"/>
      <c r="CS122" s="59"/>
      <c r="CT122" s="59"/>
      <c r="CU122" s="59"/>
      <c r="CV122" s="59"/>
      <c r="CW122" s="59"/>
      <c r="CX122" s="59"/>
      <c r="CY122" s="59"/>
      <c r="CZ122" s="59"/>
      <c r="DA122" s="59"/>
      <c r="DB122" s="59"/>
      <c r="DC122" s="59"/>
    </row>
    <row r="123" spans="1:107" s="58" customFormat="1" ht="12" customHeight="1">
      <c r="A123" s="82"/>
      <c r="F123" s="63"/>
      <c r="G123" s="63"/>
      <c r="H123" s="63"/>
      <c r="I123" s="63"/>
      <c r="J123" s="63"/>
      <c r="K123" s="63"/>
      <c r="L123" s="63"/>
      <c r="M123" s="63"/>
      <c r="N123" s="63"/>
      <c r="O123" s="63"/>
      <c r="P123" s="100"/>
      <c r="Q123" s="101"/>
      <c r="R123" s="102"/>
      <c r="S123" s="102"/>
      <c r="V123" s="76"/>
      <c r="W123" s="63"/>
      <c r="Y123" s="59"/>
      <c r="Z123" s="59"/>
      <c r="AA123" s="59"/>
      <c r="AB123" s="59"/>
      <c r="AC123" s="59"/>
      <c r="AD123" s="59"/>
      <c r="AE123" s="59"/>
      <c r="AF123" s="59"/>
      <c r="AG123" s="59"/>
      <c r="AH123" s="59"/>
      <c r="AI123" s="59"/>
      <c r="AJ123" s="59"/>
      <c r="AK123" s="59"/>
      <c r="AL123" s="59"/>
      <c r="AM123" s="59"/>
      <c r="AN123" s="59"/>
      <c r="AO123" s="59"/>
      <c r="AP123" s="59"/>
      <c r="AQ123" s="59"/>
      <c r="AR123" s="59"/>
      <c r="AS123" s="59"/>
      <c r="AT123" s="59"/>
      <c r="AU123" s="59"/>
      <c r="AV123" s="59"/>
      <c r="AW123" s="59"/>
      <c r="AX123" s="59"/>
      <c r="AY123" s="59"/>
      <c r="AZ123" s="59"/>
      <c r="BA123" s="59"/>
      <c r="BB123" s="59"/>
      <c r="BC123" s="59"/>
      <c r="BD123" s="59"/>
      <c r="BE123" s="59"/>
      <c r="BF123" s="59"/>
      <c r="BG123" s="59"/>
      <c r="BH123" s="59"/>
      <c r="BI123" s="59"/>
      <c r="BJ123" s="59"/>
      <c r="BK123" s="59"/>
      <c r="BL123" s="59"/>
      <c r="BM123" s="59"/>
      <c r="BN123" s="59"/>
      <c r="BO123" s="59"/>
      <c r="BP123" s="59"/>
      <c r="BQ123" s="59"/>
      <c r="BR123" s="59"/>
      <c r="BS123" s="59"/>
      <c r="BT123" s="59"/>
      <c r="BU123" s="59"/>
      <c r="BV123" s="59"/>
      <c r="BW123" s="59"/>
      <c r="BX123" s="59"/>
      <c r="BY123" s="59"/>
      <c r="BZ123" s="59"/>
      <c r="CA123" s="59"/>
      <c r="CB123" s="59"/>
      <c r="CC123" s="59"/>
      <c r="CD123" s="59"/>
      <c r="CE123" s="59"/>
      <c r="CF123" s="59"/>
      <c r="CG123" s="59"/>
      <c r="CH123" s="59"/>
      <c r="CI123" s="59"/>
      <c r="CJ123" s="59"/>
      <c r="CK123" s="59"/>
      <c r="CL123" s="59"/>
      <c r="CM123" s="59"/>
      <c r="CN123" s="59"/>
      <c r="CO123" s="59"/>
      <c r="CP123" s="59"/>
      <c r="CQ123" s="59"/>
      <c r="CR123" s="59"/>
      <c r="CS123" s="59"/>
      <c r="CT123" s="59"/>
      <c r="CU123" s="59"/>
      <c r="CV123" s="59"/>
      <c r="CW123" s="59"/>
      <c r="CX123" s="59"/>
      <c r="CY123" s="59"/>
      <c r="CZ123" s="59"/>
      <c r="DA123" s="59"/>
      <c r="DB123" s="59"/>
      <c r="DC123" s="59"/>
    </row>
    <row r="124" spans="1:107" s="58" customFormat="1" ht="15" customHeight="1">
      <c r="A124" s="85" t="str">
        <f>CONCATENATE("Region ",G125,"/",H125)</f>
        <v>Region 10/Rural</v>
      </c>
      <c r="F124" s="63"/>
      <c r="G124" s="63"/>
      <c r="H124" s="63"/>
      <c r="I124" s="63"/>
      <c r="J124" s="63"/>
      <c r="K124" s="63"/>
      <c r="L124" s="63"/>
      <c r="M124" s="63"/>
      <c r="N124" s="63"/>
      <c r="O124" s="63"/>
      <c r="P124" s="63"/>
      <c r="Q124" s="103"/>
      <c r="R124" s="104"/>
      <c r="S124" s="104"/>
      <c r="V124" s="76"/>
      <c r="W124" s="63"/>
      <c r="Y124" s="59"/>
      <c r="Z124" s="59"/>
      <c r="AA124" s="59"/>
      <c r="AB124" s="59"/>
      <c r="AC124" s="59"/>
      <c r="AD124" s="59"/>
      <c r="AE124" s="59"/>
      <c r="AF124" s="59"/>
      <c r="AG124" s="59"/>
      <c r="AH124" s="59"/>
      <c r="AI124" s="59"/>
      <c r="AJ124" s="59"/>
      <c r="AK124" s="59"/>
      <c r="AL124" s="59"/>
      <c r="AM124" s="59"/>
      <c r="AN124" s="59"/>
      <c r="AO124" s="59"/>
      <c r="AP124" s="59"/>
      <c r="AQ124" s="59"/>
      <c r="AR124" s="59"/>
      <c r="AS124" s="59"/>
      <c r="AT124" s="59"/>
      <c r="AU124" s="59"/>
      <c r="AV124" s="59"/>
      <c r="AW124" s="59"/>
      <c r="AX124" s="59"/>
      <c r="AY124" s="59"/>
      <c r="AZ124" s="59"/>
      <c r="BA124" s="59"/>
      <c r="BB124" s="59"/>
      <c r="BC124" s="59"/>
      <c r="BD124" s="59"/>
      <c r="BE124" s="59"/>
      <c r="BF124" s="59"/>
      <c r="BG124" s="59"/>
      <c r="BH124" s="59"/>
      <c r="BI124" s="59"/>
      <c r="BJ124" s="59"/>
      <c r="BK124" s="59"/>
      <c r="BL124" s="59"/>
      <c r="BM124" s="59"/>
      <c r="BN124" s="59"/>
      <c r="BO124" s="59"/>
      <c r="BP124" s="59"/>
      <c r="BQ124" s="59"/>
      <c r="BR124" s="59"/>
      <c r="BS124" s="59"/>
      <c r="BT124" s="59"/>
      <c r="BU124" s="59"/>
      <c r="BV124" s="59"/>
      <c r="BW124" s="59"/>
      <c r="BX124" s="59"/>
      <c r="BY124" s="59"/>
      <c r="BZ124" s="59"/>
      <c r="CA124" s="59"/>
      <c r="CB124" s="59"/>
      <c r="CC124" s="59"/>
      <c r="CD124" s="59"/>
      <c r="CE124" s="59"/>
      <c r="CF124" s="59"/>
      <c r="CG124" s="59"/>
      <c r="CH124" s="59"/>
      <c r="CI124" s="59"/>
      <c r="CJ124" s="59"/>
      <c r="CK124" s="59"/>
      <c r="CL124" s="59"/>
      <c r="CM124" s="59"/>
      <c r="CN124" s="59"/>
      <c r="CO124" s="59"/>
      <c r="CP124" s="59"/>
      <c r="CQ124" s="59"/>
      <c r="CR124" s="59"/>
      <c r="CS124" s="59"/>
      <c r="CT124" s="59"/>
      <c r="CU124" s="59"/>
      <c r="CV124" s="59"/>
      <c r="CW124" s="59"/>
      <c r="CX124" s="59"/>
      <c r="CY124" s="59"/>
      <c r="CZ124" s="59"/>
      <c r="DA124" s="59"/>
      <c r="DB124" s="59"/>
      <c r="DC124" s="59"/>
    </row>
    <row r="125" spans="1:107" s="58" customFormat="1" ht="15" customHeight="1">
      <c r="A125" s="58">
        <v>16049</v>
      </c>
      <c r="B125" s="58" t="s">
        <v>271</v>
      </c>
      <c r="C125" s="58" t="s">
        <v>272</v>
      </c>
      <c r="D125" s="58" t="s">
        <v>273</v>
      </c>
      <c r="E125" s="58" t="s">
        <v>26</v>
      </c>
      <c r="F125" s="58">
        <v>78343</v>
      </c>
      <c r="G125" s="63">
        <v>10</v>
      </c>
      <c r="H125" s="63" t="s">
        <v>1</v>
      </c>
      <c r="I125" s="63"/>
      <c r="J125" s="63"/>
      <c r="K125" s="63"/>
      <c r="L125" s="58" t="s">
        <v>117</v>
      </c>
      <c r="M125" s="63">
        <v>60</v>
      </c>
      <c r="N125" s="63">
        <v>0</v>
      </c>
      <c r="O125" s="63">
        <v>60</v>
      </c>
      <c r="P125" s="58" t="s">
        <v>2</v>
      </c>
      <c r="Q125" s="64">
        <v>825328</v>
      </c>
      <c r="R125" s="65"/>
      <c r="S125" s="65"/>
      <c r="T125" s="58" t="s">
        <v>274</v>
      </c>
      <c r="U125" s="58">
        <v>144.5</v>
      </c>
      <c r="V125" s="63" t="s">
        <v>314</v>
      </c>
      <c r="W125" s="63">
        <v>48355006000</v>
      </c>
      <c r="Y125" s="59"/>
      <c r="Z125" s="59"/>
      <c r="AA125" s="59"/>
      <c r="AB125" s="59"/>
      <c r="AC125" s="59"/>
      <c r="AD125" s="59"/>
      <c r="AE125" s="59"/>
      <c r="AF125" s="59"/>
      <c r="AG125" s="59"/>
      <c r="AH125" s="59"/>
      <c r="AI125" s="59"/>
      <c r="AJ125" s="59"/>
      <c r="AK125" s="59"/>
      <c r="AL125" s="59"/>
      <c r="AM125" s="59"/>
      <c r="AN125" s="59"/>
      <c r="AO125" s="59"/>
      <c r="AP125" s="59"/>
      <c r="AQ125" s="59"/>
      <c r="AR125" s="59"/>
      <c r="AS125" s="59"/>
      <c r="AT125" s="59"/>
      <c r="AU125" s="59"/>
      <c r="AV125" s="59"/>
      <c r="AW125" s="59"/>
      <c r="AX125" s="59"/>
      <c r="AY125" s="59"/>
      <c r="AZ125" s="59"/>
      <c r="BA125" s="59"/>
      <c r="BB125" s="59"/>
      <c r="BC125" s="59"/>
      <c r="BD125" s="59"/>
      <c r="BE125" s="59"/>
      <c r="BF125" s="59"/>
      <c r="BG125" s="59"/>
      <c r="BH125" s="59"/>
      <c r="BI125" s="59"/>
      <c r="BJ125" s="59"/>
      <c r="BK125" s="59"/>
      <c r="BL125" s="59"/>
      <c r="BM125" s="59"/>
      <c r="BN125" s="59"/>
      <c r="BO125" s="59"/>
      <c r="BP125" s="59"/>
      <c r="BQ125" s="59"/>
      <c r="BR125" s="59"/>
      <c r="BS125" s="59"/>
      <c r="BT125" s="59"/>
      <c r="BU125" s="59"/>
      <c r="BV125" s="59"/>
      <c r="BW125" s="59"/>
      <c r="BX125" s="59"/>
      <c r="BY125" s="59"/>
      <c r="BZ125" s="59"/>
      <c r="CA125" s="59"/>
      <c r="CB125" s="59"/>
      <c r="CC125" s="59"/>
      <c r="CD125" s="59"/>
      <c r="CE125" s="59"/>
      <c r="CF125" s="59"/>
      <c r="CG125" s="59"/>
      <c r="CH125" s="59"/>
      <c r="CI125" s="59"/>
      <c r="CJ125" s="59"/>
      <c r="CK125" s="59"/>
      <c r="CL125" s="59"/>
      <c r="CM125" s="59"/>
      <c r="CN125" s="59"/>
      <c r="CO125" s="59"/>
      <c r="CP125" s="59"/>
      <c r="CQ125" s="59"/>
      <c r="CR125" s="59"/>
      <c r="CS125" s="59"/>
      <c r="CT125" s="59"/>
      <c r="CU125" s="59"/>
      <c r="CV125" s="59"/>
      <c r="CW125" s="59"/>
      <c r="CX125" s="59"/>
      <c r="CY125" s="59"/>
      <c r="CZ125" s="59"/>
      <c r="DA125" s="59"/>
      <c r="DB125" s="59"/>
      <c r="DC125" s="59"/>
    </row>
    <row r="126" spans="1:107" s="99" customFormat="1" ht="12.75" outlineLevel="1">
      <c r="A126" s="67" t="s">
        <v>326</v>
      </c>
      <c r="B126" s="68"/>
      <c r="C126" s="94">
        <v>572800.88</v>
      </c>
      <c r="D126" s="95"/>
      <c r="E126" s="95"/>
      <c r="F126" s="95"/>
      <c r="G126" s="95"/>
      <c r="H126" s="95"/>
      <c r="I126" s="97"/>
      <c r="J126" s="95"/>
      <c r="K126" s="95"/>
      <c r="L126" s="95"/>
      <c r="M126" s="96"/>
      <c r="N126" s="96"/>
      <c r="O126" s="96"/>
      <c r="P126" s="73" t="s">
        <v>314</v>
      </c>
      <c r="Q126" s="98">
        <f>Q125</f>
        <v>825328</v>
      </c>
      <c r="T126" s="95"/>
      <c r="U126" s="58"/>
      <c r="V126" s="76"/>
      <c r="W126" s="96"/>
      <c r="Y126" s="59"/>
      <c r="Z126" s="59"/>
      <c r="AA126" s="59"/>
      <c r="AB126" s="59"/>
      <c r="AC126" s="59"/>
      <c r="AD126" s="59"/>
      <c r="AE126" s="59"/>
      <c r="AF126" s="59"/>
      <c r="AG126" s="59"/>
      <c r="AH126" s="59"/>
      <c r="AI126" s="59"/>
      <c r="AJ126" s="59"/>
      <c r="AK126" s="59"/>
      <c r="AL126" s="59"/>
      <c r="AM126" s="59"/>
      <c r="AN126" s="59"/>
      <c r="AO126" s="59"/>
      <c r="AP126" s="59"/>
      <c r="AQ126" s="59"/>
      <c r="AR126" s="59"/>
      <c r="AS126" s="59"/>
      <c r="AT126" s="59"/>
      <c r="AU126" s="59"/>
      <c r="AV126" s="59"/>
      <c r="AW126" s="59"/>
      <c r="AX126" s="59"/>
      <c r="AY126" s="59"/>
      <c r="AZ126" s="59"/>
      <c r="BA126" s="59"/>
      <c r="BB126" s="59"/>
      <c r="BC126" s="59"/>
      <c r="BD126" s="59"/>
      <c r="BE126" s="59"/>
      <c r="BF126" s="59"/>
      <c r="BG126" s="59"/>
      <c r="BH126" s="59"/>
      <c r="BI126" s="59"/>
      <c r="BJ126" s="59"/>
      <c r="BK126" s="59"/>
      <c r="BL126" s="59"/>
      <c r="BM126" s="59"/>
      <c r="BN126" s="59"/>
      <c r="BO126" s="59"/>
      <c r="BP126" s="59"/>
      <c r="BQ126" s="59"/>
      <c r="BR126" s="59"/>
      <c r="BS126" s="59"/>
      <c r="BT126" s="59"/>
      <c r="BU126" s="59"/>
      <c r="BV126" s="59"/>
      <c r="BW126" s="59"/>
      <c r="BX126" s="59"/>
      <c r="BY126" s="59"/>
      <c r="BZ126" s="59"/>
      <c r="CA126" s="59"/>
      <c r="CB126" s="59"/>
      <c r="CC126" s="59"/>
      <c r="CD126" s="59"/>
      <c r="CE126" s="59"/>
      <c r="CF126" s="59"/>
      <c r="CG126" s="59"/>
      <c r="CH126" s="59"/>
      <c r="CI126" s="59"/>
      <c r="CJ126" s="59"/>
      <c r="CK126" s="59"/>
      <c r="CL126" s="59"/>
      <c r="CM126" s="59"/>
      <c r="CN126" s="59"/>
      <c r="CO126" s="59"/>
      <c r="CP126" s="59"/>
      <c r="CQ126" s="59"/>
      <c r="CR126" s="59"/>
      <c r="CS126" s="59"/>
      <c r="CT126" s="59"/>
      <c r="CU126" s="59"/>
      <c r="CV126" s="59"/>
      <c r="CW126" s="59"/>
      <c r="CX126" s="59"/>
      <c r="CY126" s="59"/>
      <c r="CZ126" s="59"/>
      <c r="DA126" s="59"/>
      <c r="DB126" s="59"/>
      <c r="DC126" s="59"/>
    </row>
    <row r="127" spans="1:107" s="58" customFormat="1" ht="12" customHeight="1">
      <c r="A127" s="82"/>
      <c r="F127" s="63"/>
      <c r="G127" s="63"/>
      <c r="H127" s="63"/>
      <c r="I127" s="63"/>
      <c r="J127" s="63"/>
      <c r="K127" s="63"/>
      <c r="L127" s="63"/>
      <c r="M127" s="63"/>
      <c r="N127" s="63"/>
      <c r="O127" s="63"/>
      <c r="P127" s="100"/>
      <c r="Q127" s="101"/>
      <c r="R127" s="102"/>
      <c r="S127" s="102"/>
      <c r="V127" s="76"/>
      <c r="W127" s="63"/>
      <c r="Y127" s="59"/>
      <c r="Z127" s="59"/>
      <c r="AA127" s="59"/>
      <c r="AB127" s="59"/>
      <c r="AC127" s="59"/>
      <c r="AD127" s="59"/>
      <c r="AE127" s="59"/>
      <c r="AF127" s="59"/>
      <c r="AG127" s="59"/>
      <c r="AH127" s="59"/>
      <c r="AI127" s="59"/>
      <c r="AJ127" s="59"/>
      <c r="AK127" s="59"/>
      <c r="AL127" s="59"/>
      <c r="AM127" s="59"/>
      <c r="AN127" s="59"/>
      <c r="AO127" s="59"/>
      <c r="AP127" s="59"/>
      <c r="AQ127" s="59"/>
      <c r="AR127" s="59"/>
      <c r="AS127" s="59"/>
      <c r="AT127" s="59"/>
      <c r="AU127" s="59"/>
      <c r="AV127" s="59"/>
      <c r="AW127" s="59"/>
      <c r="AX127" s="59"/>
      <c r="AY127" s="59"/>
      <c r="AZ127" s="59"/>
      <c r="BA127" s="59"/>
      <c r="BB127" s="59"/>
      <c r="BC127" s="59"/>
      <c r="BD127" s="59"/>
      <c r="BE127" s="59"/>
      <c r="BF127" s="59"/>
      <c r="BG127" s="59"/>
      <c r="BH127" s="59"/>
      <c r="BI127" s="59"/>
      <c r="BJ127" s="59"/>
      <c r="BK127" s="59"/>
      <c r="BL127" s="59"/>
      <c r="BM127" s="59"/>
      <c r="BN127" s="59"/>
      <c r="BO127" s="59"/>
      <c r="BP127" s="59"/>
      <c r="BQ127" s="59"/>
      <c r="BR127" s="59"/>
      <c r="BS127" s="59"/>
      <c r="BT127" s="59"/>
      <c r="BU127" s="59"/>
      <c r="BV127" s="59"/>
      <c r="BW127" s="59"/>
      <c r="BX127" s="59"/>
      <c r="BY127" s="59"/>
      <c r="BZ127" s="59"/>
      <c r="CA127" s="59"/>
      <c r="CB127" s="59"/>
      <c r="CC127" s="59"/>
      <c r="CD127" s="59"/>
      <c r="CE127" s="59"/>
      <c r="CF127" s="59"/>
      <c r="CG127" s="59"/>
      <c r="CH127" s="59"/>
      <c r="CI127" s="59"/>
      <c r="CJ127" s="59"/>
      <c r="CK127" s="59"/>
      <c r="CL127" s="59"/>
      <c r="CM127" s="59"/>
      <c r="CN127" s="59"/>
      <c r="CO127" s="59"/>
      <c r="CP127" s="59"/>
      <c r="CQ127" s="59"/>
      <c r="CR127" s="59"/>
      <c r="CS127" s="59"/>
      <c r="CT127" s="59"/>
      <c r="CU127" s="59"/>
      <c r="CV127" s="59"/>
      <c r="CW127" s="59"/>
      <c r="CX127" s="59"/>
      <c r="CY127" s="59"/>
      <c r="CZ127" s="59"/>
      <c r="DA127" s="59"/>
      <c r="DB127" s="59"/>
      <c r="DC127" s="59"/>
    </row>
    <row r="128" spans="1:107" s="58" customFormat="1" ht="15" customHeight="1">
      <c r="A128" s="85" t="str">
        <f>CONCATENATE("Region ",G129,"/",H129)</f>
        <v>Region 10/Urban</v>
      </c>
      <c r="F128" s="63"/>
      <c r="G128" s="63"/>
      <c r="H128" s="63"/>
      <c r="I128" s="63"/>
      <c r="J128" s="63"/>
      <c r="K128" s="63"/>
      <c r="L128" s="63"/>
      <c r="M128" s="63"/>
      <c r="N128" s="63"/>
      <c r="O128" s="63"/>
      <c r="P128" s="63"/>
      <c r="Q128" s="103"/>
      <c r="R128" s="104"/>
      <c r="S128" s="104"/>
      <c r="V128" s="76"/>
      <c r="W128" s="63"/>
      <c r="Y128" s="59"/>
      <c r="Z128" s="59"/>
      <c r="AA128" s="59"/>
      <c r="AB128" s="59"/>
      <c r="AC128" s="59"/>
      <c r="AD128" s="59"/>
      <c r="AE128" s="59"/>
      <c r="AF128" s="59"/>
      <c r="AG128" s="59"/>
      <c r="AH128" s="59"/>
      <c r="AI128" s="59"/>
      <c r="AJ128" s="59"/>
      <c r="AK128" s="59"/>
      <c r="AL128" s="59"/>
      <c r="AM128" s="59"/>
      <c r="AN128" s="59"/>
      <c r="AO128" s="59"/>
      <c r="AP128" s="59"/>
      <c r="AQ128" s="59"/>
      <c r="AR128" s="59"/>
      <c r="AS128" s="59"/>
      <c r="AT128" s="59"/>
      <c r="AU128" s="59"/>
      <c r="AV128" s="59"/>
      <c r="AW128" s="59"/>
      <c r="AX128" s="59"/>
      <c r="AY128" s="59"/>
      <c r="AZ128" s="59"/>
      <c r="BA128" s="59"/>
      <c r="BB128" s="59"/>
      <c r="BC128" s="59"/>
      <c r="BD128" s="59"/>
      <c r="BE128" s="59"/>
      <c r="BF128" s="59"/>
      <c r="BG128" s="59"/>
      <c r="BH128" s="59"/>
      <c r="BI128" s="59"/>
      <c r="BJ128" s="59"/>
      <c r="BK128" s="59"/>
      <c r="BL128" s="59"/>
      <c r="BM128" s="59"/>
      <c r="BN128" s="59"/>
      <c r="BO128" s="59"/>
      <c r="BP128" s="59"/>
      <c r="BQ128" s="59"/>
      <c r="BR128" s="59"/>
      <c r="BS128" s="59"/>
      <c r="BT128" s="59"/>
      <c r="BU128" s="59"/>
      <c r="BV128" s="59"/>
      <c r="BW128" s="59"/>
      <c r="BX128" s="59"/>
      <c r="BY128" s="59"/>
      <c r="BZ128" s="59"/>
      <c r="CA128" s="59"/>
      <c r="CB128" s="59"/>
      <c r="CC128" s="59"/>
      <c r="CD128" s="59"/>
      <c r="CE128" s="59"/>
      <c r="CF128" s="59"/>
      <c r="CG128" s="59"/>
      <c r="CH128" s="59"/>
      <c r="CI128" s="59"/>
      <c r="CJ128" s="59"/>
      <c r="CK128" s="59"/>
      <c r="CL128" s="59"/>
      <c r="CM128" s="59"/>
      <c r="CN128" s="59"/>
      <c r="CO128" s="59"/>
      <c r="CP128" s="59"/>
      <c r="CQ128" s="59"/>
      <c r="CR128" s="59"/>
      <c r="CS128" s="59"/>
      <c r="CT128" s="59"/>
      <c r="CU128" s="59"/>
      <c r="CV128" s="59"/>
      <c r="CW128" s="59"/>
      <c r="CX128" s="59"/>
      <c r="CY128" s="59"/>
      <c r="CZ128" s="59"/>
      <c r="DA128" s="59"/>
      <c r="DB128" s="59"/>
      <c r="DC128" s="59"/>
    </row>
    <row r="129" spans="1:107" s="58" customFormat="1" ht="12.75">
      <c r="A129" s="58">
        <v>16343</v>
      </c>
      <c r="B129" s="58" t="s">
        <v>275</v>
      </c>
      <c r="C129" s="58" t="s">
        <v>276</v>
      </c>
      <c r="D129" s="58" t="s">
        <v>25</v>
      </c>
      <c r="E129" s="58" t="s">
        <v>26</v>
      </c>
      <c r="F129" s="58">
        <v>78410</v>
      </c>
      <c r="G129" s="63">
        <v>10</v>
      </c>
      <c r="H129" s="63" t="s">
        <v>4</v>
      </c>
      <c r="I129" s="63"/>
      <c r="J129" s="63"/>
      <c r="K129" s="63" t="s">
        <v>70</v>
      </c>
      <c r="L129" s="58" t="s">
        <v>117</v>
      </c>
      <c r="M129" s="63">
        <v>82</v>
      </c>
      <c r="N129" s="63">
        <v>14</v>
      </c>
      <c r="O129" s="63">
        <v>96</v>
      </c>
      <c r="P129" s="58" t="s">
        <v>2</v>
      </c>
      <c r="Q129" s="64">
        <v>1218000</v>
      </c>
      <c r="R129" s="65" t="s">
        <v>70</v>
      </c>
      <c r="S129" s="65"/>
      <c r="T129" s="58" t="s">
        <v>107</v>
      </c>
      <c r="U129" s="58">
        <v>157</v>
      </c>
      <c r="V129" s="63" t="s">
        <v>314</v>
      </c>
      <c r="W129" s="63">
        <v>48355005801</v>
      </c>
      <c r="Y129" s="59"/>
      <c r="Z129" s="59"/>
      <c r="AA129" s="59"/>
      <c r="AB129" s="59"/>
      <c r="AC129" s="59"/>
      <c r="AD129" s="59"/>
      <c r="AE129" s="59"/>
      <c r="AF129" s="59"/>
      <c r="AG129" s="59"/>
      <c r="AH129" s="59"/>
      <c r="AI129" s="59"/>
      <c r="AJ129" s="59"/>
      <c r="AK129" s="59"/>
      <c r="AL129" s="59"/>
      <c r="AM129" s="59"/>
      <c r="AN129" s="59"/>
      <c r="AO129" s="59"/>
      <c r="AP129" s="59"/>
      <c r="AQ129" s="59"/>
      <c r="AR129" s="59"/>
      <c r="AS129" s="59"/>
      <c r="AT129" s="59"/>
      <c r="AU129" s="59"/>
      <c r="AV129" s="59"/>
      <c r="AW129" s="59"/>
      <c r="AX129" s="59"/>
      <c r="AY129" s="59"/>
      <c r="AZ129" s="59"/>
      <c r="BA129" s="59"/>
      <c r="BB129" s="59"/>
      <c r="BC129" s="59"/>
      <c r="BD129" s="59"/>
      <c r="BE129" s="59"/>
      <c r="BF129" s="59"/>
      <c r="BG129" s="59"/>
      <c r="BH129" s="59"/>
      <c r="BI129" s="59"/>
      <c r="BJ129" s="59"/>
      <c r="BK129" s="59"/>
      <c r="BL129" s="59"/>
      <c r="BM129" s="59"/>
      <c r="BN129" s="59"/>
      <c r="BO129" s="59"/>
      <c r="BP129" s="59"/>
      <c r="BQ129" s="59"/>
      <c r="BR129" s="59"/>
      <c r="BS129" s="59"/>
      <c r="BT129" s="59"/>
      <c r="BU129" s="59"/>
      <c r="BV129" s="59"/>
      <c r="BW129" s="59"/>
      <c r="BX129" s="59"/>
      <c r="BY129" s="59"/>
      <c r="BZ129" s="59"/>
      <c r="CA129" s="59"/>
      <c r="CB129" s="59"/>
      <c r="CC129" s="59"/>
      <c r="CD129" s="59"/>
      <c r="CE129" s="59"/>
      <c r="CF129" s="59"/>
      <c r="CG129" s="59"/>
      <c r="CH129" s="59"/>
      <c r="CI129" s="59"/>
      <c r="CJ129" s="59"/>
      <c r="CK129" s="59"/>
      <c r="CL129" s="59"/>
      <c r="CM129" s="59"/>
      <c r="CN129" s="59"/>
      <c r="CO129" s="59"/>
      <c r="CP129" s="59"/>
      <c r="CQ129" s="59"/>
      <c r="CR129" s="59"/>
      <c r="CS129" s="59"/>
      <c r="CT129" s="59"/>
      <c r="CU129" s="59"/>
      <c r="CV129" s="59"/>
      <c r="CW129" s="59"/>
      <c r="CX129" s="59"/>
      <c r="CY129" s="59"/>
      <c r="CZ129" s="59"/>
      <c r="DA129" s="59"/>
      <c r="DB129" s="59"/>
      <c r="DC129" s="59"/>
    </row>
    <row r="130" spans="1:107" s="99" customFormat="1" ht="12.75" outlineLevel="1">
      <c r="A130" s="67" t="s">
        <v>326</v>
      </c>
      <c r="B130" s="68"/>
      <c r="C130" s="94">
        <v>1270900.27</v>
      </c>
      <c r="D130" s="95"/>
      <c r="E130" s="95"/>
      <c r="F130" s="95"/>
      <c r="G130" s="95"/>
      <c r="H130" s="95"/>
      <c r="I130" s="97"/>
      <c r="J130" s="95"/>
      <c r="K130" s="95"/>
      <c r="L130" s="95"/>
      <c r="M130" s="96"/>
      <c r="N130" s="96"/>
      <c r="O130" s="96"/>
      <c r="P130" s="73" t="s">
        <v>314</v>
      </c>
      <c r="Q130" s="98">
        <f>SUM(Q129:Q129)</f>
        <v>1218000</v>
      </c>
      <c r="T130" s="95"/>
      <c r="U130" s="58"/>
      <c r="V130" s="76"/>
      <c r="W130" s="96"/>
      <c r="Y130" s="59"/>
      <c r="Z130" s="59"/>
      <c r="AA130" s="59"/>
      <c r="AB130" s="59"/>
      <c r="AC130" s="59"/>
      <c r="AD130" s="59"/>
      <c r="AE130" s="59"/>
      <c r="AF130" s="59"/>
      <c r="AG130" s="59"/>
      <c r="AH130" s="59"/>
      <c r="AI130" s="59"/>
      <c r="AJ130" s="59"/>
      <c r="AK130" s="59"/>
      <c r="AL130" s="59"/>
      <c r="AM130" s="59"/>
      <c r="AN130" s="59"/>
      <c r="AO130" s="59"/>
      <c r="AP130" s="59"/>
      <c r="AQ130" s="59"/>
      <c r="AR130" s="59"/>
      <c r="AS130" s="59"/>
      <c r="AT130" s="59"/>
      <c r="AU130" s="59"/>
      <c r="AV130" s="59"/>
      <c r="AW130" s="59"/>
      <c r="AX130" s="59"/>
      <c r="AY130" s="59"/>
      <c r="AZ130" s="59"/>
      <c r="BA130" s="59"/>
      <c r="BB130" s="59"/>
      <c r="BC130" s="59"/>
      <c r="BD130" s="59"/>
      <c r="BE130" s="59"/>
      <c r="BF130" s="59"/>
      <c r="BG130" s="59"/>
      <c r="BH130" s="59"/>
      <c r="BI130" s="59"/>
      <c r="BJ130" s="59"/>
      <c r="BK130" s="59"/>
      <c r="BL130" s="59"/>
      <c r="BM130" s="59"/>
      <c r="BN130" s="59"/>
      <c r="BO130" s="59"/>
      <c r="BP130" s="59"/>
      <c r="BQ130" s="59"/>
      <c r="BR130" s="59"/>
      <c r="BS130" s="59"/>
      <c r="BT130" s="59"/>
      <c r="BU130" s="59"/>
      <c r="BV130" s="59"/>
      <c r="BW130" s="59"/>
      <c r="BX130" s="59"/>
      <c r="BY130" s="59"/>
      <c r="BZ130" s="59"/>
      <c r="CA130" s="59"/>
      <c r="CB130" s="59"/>
      <c r="CC130" s="59"/>
      <c r="CD130" s="59"/>
      <c r="CE130" s="59"/>
      <c r="CF130" s="59"/>
      <c r="CG130" s="59"/>
      <c r="CH130" s="59"/>
      <c r="CI130" s="59"/>
      <c r="CJ130" s="59"/>
      <c r="CK130" s="59"/>
      <c r="CL130" s="59"/>
      <c r="CM130" s="59"/>
      <c r="CN130" s="59"/>
      <c r="CO130" s="59"/>
      <c r="CP130" s="59"/>
      <c r="CQ130" s="59"/>
      <c r="CR130" s="59"/>
      <c r="CS130" s="59"/>
      <c r="CT130" s="59"/>
      <c r="CU130" s="59"/>
      <c r="CV130" s="59"/>
      <c r="CW130" s="59"/>
      <c r="CX130" s="59"/>
      <c r="CY130" s="59"/>
      <c r="CZ130" s="59"/>
      <c r="DA130" s="59"/>
      <c r="DB130" s="59"/>
      <c r="DC130" s="59"/>
    </row>
    <row r="131" spans="1:107" s="58" customFormat="1" ht="12" customHeight="1">
      <c r="A131" s="82"/>
      <c r="F131" s="63"/>
      <c r="G131" s="63"/>
      <c r="H131" s="63"/>
      <c r="I131" s="63"/>
      <c r="J131" s="63"/>
      <c r="K131" s="63"/>
      <c r="L131" s="63"/>
      <c r="M131" s="63"/>
      <c r="N131" s="63"/>
      <c r="O131" s="63"/>
      <c r="P131" s="100"/>
      <c r="Q131" s="101"/>
      <c r="R131" s="102"/>
      <c r="S131" s="102"/>
      <c r="V131" s="76"/>
      <c r="W131" s="63"/>
      <c r="Y131" s="59"/>
      <c r="Z131" s="59"/>
      <c r="AA131" s="59"/>
      <c r="AB131" s="59"/>
      <c r="AC131" s="59"/>
      <c r="AD131" s="59"/>
      <c r="AE131" s="59"/>
      <c r="AF131" s="59"/>
      <c r="AG131" s="59"/>
      <c r="AH131" s="59"/>
      <c r="AI131" s="59"/>
      <c r="AJ131" s="59"/>
      <c r="AK131" s="59"/>
      <c r="AL131" s="59"/>
      <c r="AM131" s="59"/>
      <c r="AN131" s="59"/>
      <c r="AO131" s="59"/>
      <c r="AP131" s="59"/>
      <c r="AQ131" s="59"/>
      <c r="AR131" s="59"/>
      <c r="AS131" s="59"/>
      <c r="AT131" s="59"/>
      <c r="AU131" s="59"/>
      <c r="AV131" s="59"/>
      <c r="AW131" s="59"/>
      <c r="AX131" s="59"/>
      <c r="AY131" s="59"/>
      <c r="AZ131" s="59"/>
      <c r="BA131" s="59"/>
      <c r="BB131" s="59"/>
      <c r="BC131" s="59"/>
      <c r="BD131" s="59"/>
      <c r="BE131" s="59"/>
      <c r="BF131" s="59"/>
      <c r="BG131" s="59"/>
      <c r="BH131" s="59"/>
      <c r="BI131" s="59"/>
      <c r="BJ131" s="59"/>
      <c r="BK131" s="59"/>
      <c r="BL131" s="59"/>
      <c r="BM131" s="59"/>
      <c r="BN131" s="59"/>
      <c r="BO131" s="59"/>
      <c r="BP131" s="59"/>
      <c r="BQ131" s="59"/>
      <c r="BR131" s="59"/>
      <c r="BS131" s="59"/>
      <c r="BT131" s="59"/>
      <c r="BU131" s="59"/>
      <c r="BV131" s="59"/>
      <c r="BW131" s="59"/>
      <c r="BX131" s="59"/>
      <c r="BY131" s="59"/>
      <c r="BZ131" s="59"/>
      <c r="CA131" s="59"/>
      <c r="CB131" s="59"/>
      <c r="CC131" s="59"/>
      <c r="CD131" s="59"/>
      <c r="CE131" s="59"/>
      <c r="CF131" s="59"/>
      <c r="CG131" s="59"/>
      <c r="CH131" s="59"/>
      <c r="CI131" s="59"/>
      <c r="CJ131" s="59"/>
      <c r="CK131" s="59"/>
      <c r="CL131" s="59"/>
      <c r="CM131" s="59"/>
      <c r="CN131" s="59"/>
      <c r="CO131" s="59"/>
      <c r="CP131" s="59"/>
      <c r="CQ131" s="59"/>
      <c r="CR131" s="59"/>
      <c r="CS131" s="59"/>
      <c r="CT131" s="59"/>
      <c r="CU131" s="59"/>
      <c r="CV131" s="59"/>
      <c r="CW131" s="59"/>
      <c r="CX131" s="59"/>
      <c r="CY131" s="59"/>
      <c r="CZ131" s="59"/>
      <c r="DA131" s="59"/>
      <c r="DB131" s="59"/>
      <c r="DC131" s="59"/>
    </row>
    <row r="132" spans="1:107" s="58" customFormat="1" ht="15" customHeight="1">
      <c r="A132" s="85" t="str">
        <f>CONCATENATE("Region ",G133,"/",H133)</f>
        <v>Region 11/Rural</v>
      </c>
      <c r="F132" s="63"/>
      <c r="G132" s="63"/>
      <c r="H132" s="63"/>
      <c r="I132" s="63"/>
      <c r="J132" s="63"/>
      <c r="K132" s="63"/>
      <c r="L132" s="63"/>
      <c r="M132" s="63"/>
      <c r="N132" s="63"/>
      <c r="O132" s="63"/>
      <c r="P132" s="63"/>
      <c r="Q132" s="103"/>
      <c r="R132" s="104"/>
      <c r="S132" s="104"/>
      <c r="V132" s="76"/>
      <c r="W132" s="63"/>
      <c r="Y132" s="59"/>
      <c r="Z132" s="59"/>
      <c r="AA132" s="59"/>
      <c r="AB132" s="59"/>
      <c r="AC132" s="59"/>
      <c r="AD132" s="59"/>
      <c r="AE132" s="59"/>
      <c r="AF132" s="59"/>
      <c r="AG132" s="59"/>
      <c r="AH132" s="59"/>
      <c r="AI132" s="59"/>
      <c r="AJ132" s="59"/>
      <c r="AK132" s="59"/>
      <c r="AL132" s="59"/>
      <c r="AM132" s="59"/>
      <c r="AN132" s="59"/>
      <c r="AO132" s="59"/>
      <c r="AP132" s="59"/>
      <c r="AQ132" s="59"/>
      <c r="AR132" s="59"/>
      <c r="AS132" s="59"/>
      <c r="AT132" s="59"/>
      <c r="AU132" s="59"/>
      <c r="AV132" s="59"/>
      <c r="AW132" s="59"/>
      <c r="AX132" s="59"/>
      <c r="AY132" s="59"/>
      <c r="AZ132" s="59"/>
      <c r="BA132" s="59"/>
      <c r="BB132" s="59"/>
      <c r="BC132" s="59"/>
      <c r="BD132" s="59"/>
      <c r="BE132" s="59"/>
      <c r="BF132" s="59"/>
      <c r="BG132" s="59"/>
      <c r="BH132" s="59"/>
      <c r="BI132" s="59"/>
      <c r="BJ132" s="59"/>
      <c r="BK132" s="59"/>
      <c r="BL132" s="59"/>
      <c r="BM132" s="59"/>
      <c r="BN132" s="59"/>
      <c r="BO132" s="59"/>
      <c r="BP132" s="59"/>
      <c r="BQ132" s="59"/>
      <c r="BR132" s="59"/>
      <c r="BS132" s="59"/>
      <c r="BT132" s="59"/>
      <c r="BU132" s="59"/>
      <c r="BV132" s="59"/>
      <c r="BW132" s="59"/>
      <c r="BX132" s="59"/>
      <c r="BY132" s="59"/>
      <c r="BZ132" s="59"/>
      <c r="CA132" s="59"/>
      <c r="CB132" s="59"/>
      <c r="CC132" s="59"/>
      <c r="CD132" s="59"/>
      <c r="CE132" s="59"/>
      <c r="CF132" s="59"/>
      <c r="CG132" s="59"/>
      <c r="CH132" s="59"/>
      <c r="CI132" s="59"/>
      <c r="CJ132" s="59"/>
      <c r="CK132" s="59"/>
      <c r="CL132" s="59"/>
      <c r="CM132" s="59"/>
      <c r="CN132" s="59"/>
      <c r="CO132" s="59"/>
      <c r="CP132" s="59"/>
      <c r="CQ132" s="59"/>
      <c r="CR132" s="59"/>
      <c r="CS132" s="59"/>
      <c r="CT132" s="59"/>
      <c r="CU132" s="59"/>
      <c r="CV132" s="59"/>
      <c r="CW132" s="59"/>
      <c r="CX132" s="59"/>
      <c r="CY132" s="59"/>
      <c r="CZ132" s="59"/>
      <c r="DA132" s="59"/>
      <c r="DB132" s="59"/>
      <c r="DC132" s="59"/>
    </row>
    <row r="133" spans="1:107" s="58" customFormat="1" ht="12.75">
      <c r="A133" s="58">
        <v>16117</v>
      </c>
      <c r="B133" s="58" t="s">
        <v>111</v>
      </c>
      <c r="C133" s="58" t="s">
        <v>277</v>
      </c>
      <c r="D133" s="58" t="s">
        <v>112</v>
      </c>
      <c r="E133" s="58" t="s">
        <v>16</v>
      </c>
      <c r="F133" s="58">
        <v>78566</v>
      </c>
      <c r="G133" s="63">
        <v>11</v>
      </c>
      <c r="H133" s="63" t="s">
        <v>1</v>
      </c>
      <c r="I133" s="63"/>
      <c r="J133" s="63"/>
      <c r="K133" s="63"/>
      <c r="L133" s="58" t="s">
        <v>117</v>
      </c>
      <c r="M133" s="63">
        <v>64</v>
      </c>
      <c r="N133" s="63">
        <v>16</v>
      </c>
      <c r="O133" s="63">
        <v>80</v>
      </c>
      <c r="P133" s="58" t="s">
        <v>2</v>
      </c>
      <c r="Q133" s="64">
        <v>875697</v>
      </c>
      <c r="R133" s="65" t="s">
        <v>70</v>
      </c>
      <c r="S133" s="65"/>
      <c r="T133" s="58" t="s">
        <v>84</v>
      </c>
      <c r="U133" s="58">
        <v>158</v>
      </c>
      <c r="V133" s="63" t="s">
        <v>314</v>
      </c>
      <c r="W133" s="63">
        <v>48061012200</v>
      </c>
      <c r="Y133" s="59"/>
      <c r="Z133" s="59"/>
      <c r="AA133" s="59"/>
      <c r="AB133" s="59"/>
      <c r="AC133" s="59"/>
      <c r="AD133" s="59"/>
      <c r="AE133" s="59"/>
      <c r="AF133" s="59"/>
      <c r="AG133" s="59"/>
      <c r="AH133" s="59"/>
      <c r="AI133" s="59"/>
      <c r="AJ133" s="59"/>
      <c r="AK133" s="59"/>
      <c r="AL133" s="59"/>
      <c r="AM133" s="59"/>
      <c r="AN133" s="59"/>
      <c r="AO133" s="59"/>
      <c r="AP133" s="59"/>
      <c r="AQ133" s="59"/>
      <c r="AR133" s="59"/>
      <c r="AS133" s="59"/>
      <c r="AT133" s="59"/>
      <c r="AU133" s="59"/>
      <c r="AV133" s="59"/>
      <c r="AW133" s="59"/>
      <c r="AX133" s="59"/>
      <c r="AY133" s="59"/>
      <c r="AZ133" s="59"/>
      <c r="BA133" s="59"/>
      <c r="BB133" s="59"/>
      <c r="BC133" s="59"/>
      <c r="BD133" s="59"/>
      <c r="BE133" s="59"/>
      <c r="BF133" s="59"/>
      <c r="BG133" s="59"/>
      <c r="BH133" s="59"/>
      <c r="BI133" s="59"/>
      <c r="BJ133" s="59"/>
      <c r="BK133" s="59"/>
      <c r="BL133" s="59"/>
      <c r="BM133" s="59"/>
      <c r="BN133" s="59"/>
      <c r="BO133" s="59"/>
      <c r="BP133" s="59"/>
      <c r="BQ133" s="59"/>
      <c r="BR133" s="59"/>
      <c r="BS133" s="59"/>
      <c r="BT133" s="59"/>
      <c r="BU133" s="59"/>
      <c r="BV133" s="59"/>
      <c r="BW133" s="59"/>
      <c r="BX133" s="59"/>
      <c r="BY133" s="59"/>
      <c r="BZ133" s="59"/>
      <c r="CA133" s="59"/>
      <c r="CB133" s="59"/>
      <c r="CC133" s="59"/>
      <c r="CD133" s="59"/>
      <c r="CE133" s="59"/>
      <c r="CF133" s="59"/>
      <c r="CG133" s="59"/>
      <c r="CH133" s="59"/>
      <c r="CI133" s="59"/>
      <c r="CJ133" s="59"/>
      <c r="CK133" s="59"/>
      <c r="CL133" s="59"/>
      <c r="CM133" s="59"/>
      <c r="CN133" s="59"/>
      <c r="CO133" s="59"/>
      <c r="CP133" s="59"/>
      <c r="CQ133" s="59"/>
      <c r="CR133" s="59"/>
      <c r="CS133" s="59"/>
      <c r="CT133" s="59"/>
      <c r="CU133" s="59"/>
      <c r="CV133" s="59"/>
      <c r="CW133" s="59"/>
      <c r="CX133" s="59"/>
      <c r="CY133" s="59"/>
      <c r="CZ133" s="59"/>
      <c r="DA133" s="59"/>
      <c r="DB133" s="59"/>
      <c r="DC133" s="59"/>
    </row>
    <row r="134" spans="1:107" s="99" customFormat="1" ht="12.75" outlineLevel="1">
      <c r="A134" s="67" t="s">
        <v>326</v>
      </c>
      <c r="B134" s="68"/>
      <c r="C134" s="94">
        <v>918993.46</v>
      </c>
      <c r="D134" s="95"/>
      <c r="E134" s="95"/>
      <c r="F134" s="95"/>
      <c r="G134" s="95"/>
      <c r="H134" s="95"/>
      <c r="I134" s="97"/>
      <c r="J134" s="95"/>
      <c r="K134" s="95"/>
      <c r="L134" s="95"/>
      <c r="M134" s="96"/>
      <c r="N134" s="96"/>
      <c r="O134" s="96"/>
      <c r="P134" s="73" t="s">
        <v>314</v>
      </c>
      <c r="Q134" s="98">
        <f>SUM(Q133:Q133)</f>
        <v>875697</v>
      </c>
      <c r="T134" s="95"/>
      <c r="U134" s="58"/>
      <c r="V134" s="76"/>
      <c r="W134" s="96"/>
      <c r="Y134" s="59"/>
      <c r="Z134" s="59"/>
      <c r="AA134" s="59"/>
      <c r="AB134" s="59"/>
      <c r="AC134" s="59"/>
      <c r="AD134" s="59"/>
      <c r="AE134" s="59"/>
      <c r="AF134" s="59"/>
      <c r="AG134" s="59"/>
      <c r="AH134" s="59"/>
      <c r="AI134" s="59"/>
      <c r="AJ134" s="59"/>
      <c r="AK134" s="59"/>
      <c r="AL134" s="59"/>
      <c r="AM134" s="59"/>
      <c r="AN134" s="59"/>
      <c r="AO134" s="59"/>
      <c r="AP134" s="59"/>
      <c r="AQ134" s="59"/>
      <c r="AR134" s="59"/>
      <c r="AS134" s="59"/>
      <c r="AT134" s="59"/>
      <c r="AU134" s="59"/>
      <c r="AV134" s="59"/>
      <c r="AW134" s="59"/>
      <c r="AX134" s="59"/>
      <c r="AY134" s="59"/>
      <c r="AZ134" s="59"/>
      <c r="BA134" s="59"/>
      <c r="BB134" s="59"/>
      <c r="BC134" s="59"/>
      <c r="BD134" s="59"/>
      <c r="BE134" s="59"/>
      <c r="BF134" s="59"/>
      <c r="BG134" s="59"/>
      <c r="BH134" s="59"/>
      <c r="BI134" s="59"/>
      <c r="BJ134" s="59"/>
      <c r="BK134" s="59"/>
      <c r="BL134" s="59"/>
      <c r="BM134" s="59"/>
      <c r="BN134" s="59"/>
      <c r="BO134" s="59"/>
      <c r="BP134" s="59"/>
      <c r="BQ134" s="59"/>
      <c r="BR134" s="59"/>
      <c r="BS134" s="59"/>
      <c r="BT134" s="59"/>
      <c r="BU134" s="59"/>
      <c r="BV134" s="59"/>
      <c r="BW134" s="59"/>
      <c r="BX134" s="59"/>
      <c r="BY134" s="59"/>
      <c r="BZ134" s="59"/>
      <c r="CA134" s="59"/>
      <c r="CB134" s="59"/>
      <c r="CC134" s="59"/>
      <c r="CD134" s="59"/>
      <c r="CE134" s="59"/>
      <c r="CF134" s="59"/>
      <c r="CG134" s="59"/>
      <c r="CH134" s="59"/>
      <c r="CI134" s="59"/>
      <c r="CJ134" s="59"/>
      <c r="CK134" s="59"/>
      <c r="CL134" s="59"/>
      <c r="CM134" s="59"/>
      <c r="CN134" s="59"/>
      <c r="CO134" s="59"/>
      <c r="CP134" s="59"/>
      <c r="CQ134" s="59"/>
      <c r="CR134" s="59"/>
      <c r="CS134" s="59"/>
      <c r="CT134" s="59"/>
      <c r="CU134" s="59"/>
      <c r="CV134" s="59"/>
      <c r="CW134" s="59"/>
      <c r="CX134" s="59"/>
      <c r="CY134" s="59"/>
      <c r="CZ134" s="59"/>
      <c r="DA134" s="59"/>
      <c r="DB134" s="59"/>
      <c r="DC134" s="59"/>
    </row>
    <row r="135" spans="1:107" s="58" customFormat="1" ht="12" customHeight="1">
      <c r="A135" s="82"/>
      <c r="F135" s="63"/>
      <c r="G135" s="63"/>
      <c r="H135" s="63"/>
      <c r="I135" s="63"/>
      <c r="J135" s="63"/>
      <c r="K135" s="63"/>
      <c r="L135" s="63"/>
      <c r="M135" s="63"/>
      <c r="N135" s="63"/>
      <c r="O135" s="63"/>
      <c r="P135" s="100"/>
      <c r="Q135" s="101"/>
      <c r="R135" s="102"/>
      <c r="S135" s="102"/>
      <c r="V135" s="76"/>
      <c r="W135" s="63"/>
      <c r="Y135" s="59"/>
      <c r="Z135" s="59"/>
      <c r="AA135" s="59"/>
      <c r="AB135" s="59"/>
      <c r="AC135" s="59"/>
      <c r="AD135" s="59"/>
      <c r="AE135" s="59"/>
      <c r="AF135" s="59"/>
      <c r="AG135" s="59"/>
      <c r="AH135" s="59"/>
      <c r="AI135" s="59"/>
      <c r="AJ135" s="59"/>
      <c r="AK135" s="59"/>
      <c r="AL135" s="59"/>
      <c r="AM135" s="59"/>
      <c r="AN135" s="59"/>
      <c r="AO135" s="59"/>
      <c r="AP135" s="59"/>
      <c r="AQ135" s="59"/>
      <c r="AR135" s="59"/>
      <c r="AS135" s="59"/>
      <c r="AT135" s="59"/>
      <c r="AU135" s="59"/>
      <c r="AV135" s="59"/>
      <c r="AW135" s="59"/>
      <c r="AX135" s="59"/>
      <c r="AY135" s="59"/>
      <c r="AZ135" s="59"/>
      <c r="BA135" s="59"/>
      <c r="BB135" s="59"/>
      <c r="BC135" s="59"/>
      <c r="BD135" s="59"/>
      <c r="BE135" s="59"/>
      <c r="BF135" s="59"/>
      <c r="BG135" s="59"/>
      <c r="BH135" s="59"/>
      <c r="BI135" s="59"/>
      <c r="BJ135" s="59"/>
      <c r="BK135" s="59"/>
      <c r="BL135" s="59"/>
      <c r="BM135" s="59"/>
      <c r="BN135" s="59"/>
      <c r="BO135" s="59"/>
      <c r="BP135" s="59"/>
      <c r="BQ135" s="59"/>
      <c r="BR135" s="59"/>
      <c r="BS135" s="59"/>
      <c r="BT135" s="59"/>
      <c r="BU135" s="59"/>
      <c r="BV135" s="59"/>
      <c r="BW135" s="59"/>
      <c r="BX135" s="59"/>
      <c r="BY135" s="59"/>
      <c r="BZ135" s="59"/>
      <c r="CA135" s="59"/>
      <c r="CB135" s="59"/>
      <c r="CC135" s="59"/>
      <c r="CD135" s="59"/>
      <c r="CE135" s="59"/>
      <c r="CF135" s="59"/>
      <c r="CG135" s="59"/>
      <c r="CH135" s="59"/>
      <c r="CI135" s="59"/>
      <c r="CJ135" s="59"/>
      <c r="CK135" s="59"/>
      <c r="CL135" s="59"/>
      <c r="CM135" s="59"/>
      <c r="CN135" s="59"/>
      <c r="CO135" s="59"/>
      <c r="CP135" s="59"/>
      <c r="CQ135" s="59"/>
      <c r="CR135" s="59"/>
      <c r="CS135" s="59"/>
      <c r="CT135" s="59"/>
      <c r="CU135" s="59"/>
      <c r="CV135" s="59"/>
      <c r="CW135" s="59"/>
      <c r="CX135" s="59"/>
      <c r="CY135" s="59"/>
      <c r="CZ135" s="59"/>
      <c r="DA135" s="59"/>
      <c r="DB135" s="59"/>
      <c r="DC135" s="59"/>
    </row>
    <row r="136" spans="1:107" s="58" customFormat="1" ht="15" customHeight="1">
      <c r="A136" s="85" t="str">
        <f>CONCATENATE("Region ",G137,"/",H137)</f>
        <v>Region 11/Urban</v>
      </c>
      <c r="F136" s="63"/>
      <c r="G136" s="63"/>
      <c r="H136" s="63"/>
      <c r="I136" s="63"/>
      <c r="J136" s="63"/>
      <c r="K136" s="63"/>
      <c r="L136" s="63"/>
      <c r="M136" s="63"/>
      <c r="N136" s="63"/>
      <c r="O136" s="63"/>
      <c r="P136" s="63"/>
      <c r="Q136" s="103"/>
      <c r="R136" s="104"/>
      <c r="S136" s="104"/>
      <c r="V136" s="76"/>
      <c r="W136" s="63"/>
      <c r="Y136" s="59"/>
      <c r="Z136" s="59"/>
      <c r="AA136" s="59"/>
      <c r="AB136" s="59"/>
      <c r="AC136" s="59"/>
      <c r="AD136" s="59"/>
      <c r="AE136" s="59"/>
      <c r="AF136" s="59"/>
      <c r="AG136" s="59"/>
      <c r="AH136" s="59"/>
      <c r="AI136" s="59"/>
      <c r="AJ136" s="59"/>
      <c r="AK136" s="59"/>
      <c r="AL136" s="59"/>
      <c r="AM136" s="59"/>
      <c r="AN136" s="59"/>
      <c r="AO136" s="59"/>
      <c r="AP136" s="59"/>
      <c r="AQ136" s="59"/>
      <c r="AR136" s="59"/>
      <c r="AS136" s="59"/>
      <c r="AT136" s="59"/>
      <c r="AU136" s="59"/>
      <c r="AV136" s="59"/>
      <c r="AW136" s="59"/>
      <c r="AX136" s="59"/>
      <c r="AY136" s="59"/>
      <c r="AZ136" s="59"/>
      <c r="BA136" s="59"/>
      <c r="BB136" s="59"/>
      <c r="BC136" s="59"/>
      <c r="BD136" s="59"/>
      <c r="BE136" s="59"/>
      <c r="BF136" s="59"/>
      <c r="BG136" s="59"/>
      <c r="BH136" s="59"/>
      <c r="BI136" s="59"/>
      <c r="BJ136" s="59"/>
      <c r="BK136" s="59"/>
      <c r="BL136" s="59"/>
      <c r="BM136" s="59"/>
      <c r="BN136" s="59"/>
      <c r="BO136" s="59"/>
      <c r="BP136" s="59"/>
      <c r="BQ136" s="59"/>
      <c r="BR136" s="59"/>
      <c r="BS136" s="59"/>
      <c r="BT136" s="59"/>
      <c r="BU136" s="59"/>
      <c r="BV136" s="59"/>
      <c r="BW136" s="59"/>
      <c r="BX136" s="59"/>
      <c r="BY136" s="59"/>
      <c r="BZ136" s="59"/>
      <c r="CA136" s="59"/>
      <c r="CB136" s="59"/>
      <c r="CC136" s="59"/>
      <c r="CD136" s="59"/>
      <c r="CE136" s="59"/>
      <c r="CF136" s="59"/>
      <c r="CG136" s="59"/>
      <c r="CH136" s="59"/>
      <c r="CI136" s="59"/>
      <c r="CJ136" s="59"/>
      <c r="CK136" s="59"/>
      <c r="CL136" s="59"/>
      <c r="CM136" s="59"/>
      <c r="CN136" s="59"/>
      <c r="CO136" s="59"/>
      <c r="CP136" s="59"/>
      <c r="CQ136" s="59"/>
      <c r="CR136" s="59"/>
      <c r="CS136" s="59"/>
      <c r="CT136" s="59"/>
      <c r="CU136" s="59"/>
      <c r="CV136" s="59"/>
      <c r="CW136" s="59"/>
      <c r="CX136" s="59"/>
      <c r="CY136" s="59"/>
      <c r="CZ136" s="59"/>
      <c r="DA136" s="59"/>
      <c r="DB136" s="59"/>
      <c r="DC136" s="59"/>
    </row>
    <row r="137" spans="1:107" s="58" customFormat="1" ht="12.75">
      <c r="A137" s="58">
        <v>16197</v>
      </c>
      <c r="B137" s="58" t="s">
        <v>278</v>
      </c>
      <c r="C137" s="58" t="s">
        <v>279</v>
      </c>
      <c r="D137" s="58" t="s">
        <v>280</v>
      </c>
      <c r="E137" s="58" t="s">
        <v>18</v>
      </c>
      <c r="F137" s="58">
        <v>78572</v>
      </c>
      <c r="G137" s="63">
        <v>11</v>
      </c>
      <c r="H137" s="63" t="s">
        <v>4</v>
      </c>
      <c r="I137" s="63"/>
      <c r="J137" s="63"/>
      <c r="K137" s="63"/>
      <c r="L137" s="58" t="s">
        <v>117</v>
      </c>
      <c r="M137" s="63">
        <v>89</v>
      </c>
      <c r="N137" s="63">
        <v>23</v>
      </c>
      <c r="O137" s="63">
        <v>112</v>
      </c>
      <c r="P137" s="58" t="s">
        <v>142</v>
      </c>
      <c r="Q137" s="64">
        <v>1218000</v>
      </c>
      <c r="R137" s="65"/>
      <c r="S137" s="65"/>
      <c r="T137" s="58" t="s">
        <v>32</v>
      </c>
      <c r="U137" s="58">
        <v>158</v>
      </c>
      <c r="V137" s="63" t="s">
        <v>314</v>
      </c>
      <c r="W137" s="63">
        <v>48215020301</v>
      </c>
      <c r="Y137" s="59"/>
      <c r="Z137" s="59"/>
      <c r="AA137" s="59"/>
      <c r="AB137" s="59"/>
      <c r="AC137" s="59"/>
      <c r="AD137" s="59"/>
      <c r="AE137" s="59"/>
      <c r="AF137" s="59"/>
      <c r="AG137" s="59"/>
      <c r="AH137" s="59"/>
      <c r="AI137" s="59"/>
      <c r="AJ137" s="59"/>
      <c r="AK137" s="59"/>
      <c r="AL137" s="59"/>
      <c r="AM137" s="59"/>
      <c r="AN137" s="59"/>
      <c r="AO137" s="59"/>
      <c r="AP137" s="59"/>
      <c r="AQ137" s="59"/>
      <c r="AR137" s="59"/>
      <c r="AS137" s="59"/>
      <c r="AT137" s="59"/>
      <c r="AU137" s="59"/>
      <c r="AV137" s="59"/>
      <c r="AW137" s="59"/>
      <c r="AX137" s="59"/>
      <c r="AY137" s="59"/>
      <c r="AZ137" s="59"/>
      <c r="BA137" s="59"/>
      <c r="BB137" s="59"/>
      <c r="BC137" s="59"/>
      <c r="BD137" s="59"/>
      <c r="BE137" s="59"/>
      <c r="BF137" s="59"/>
      <c r="BG137" s="59"/>
      <c r="BH137" s="59"/>
      <c r="BI137" s="59"/>
      <c r="BJ137" s="59"/>
      <c r="BK137" s="59"/>
      <c r="BL137" s="59"/>
      <c r="BM137" s="59"/>
      <c r="BN137" s="59"/>
      <c r="BO137" s="59"/>
      <c r="BP137" s="59"/>
      <c r="BQ137" s="59"/>
      <c r="BR137" s="59"/>
      <c r="BS137" s="59"/>
      <c r="BT137" s="59"/>
      <c r="BU137" s="59"/>
      <c r="BV137" s="59"/>
      <c r="BW137" s="59"/>
      <c r="BX137" s="59"/>
      <c r="BY137" s="59"/>
      <c r="BZ137" s="59"/>
      <c r="CA137" s="59"/>
      <c r="CB137" s="59"/>
      <c r="CC137" s="59"/>
      <c r="CD137" s="59"/>
      <c r="CE137" s="59"/>
      <c r="CF137" s="59"/>
      <c r="CG137" s="59"/>
      <c r="CH137" s="59"/>
      <c r="CI137" s="59"/>
      <c r="CJ137" s="59"/>
      <c r="CK137" s="59"/>
      <c r="CL137" s="59"/>
      <c r="CM137" s="59"/>
      <c r="CN137" s="59"/>
      <c r="CO137" s="59"/>
      <c r="CP137" s="59"/>
      <c r="CQ137" s="59"/>
      <c r="CR137" s="59"/>
      <c r="CS137" s="59"/>
      <c r="CT137" s="59"/>
      <c r="CU137" s="59"/>
      <c r="CV137" s="59"/>
      <c r="CW137" s="59"/>
      <c r="CX137" s="59"/>
      <c r="CY137" s="59"/>
      <c r="CZ137" s="59"/>
      <c r="DA137" s="59"/>
      <c r="DB137" s="59"/>
      <c r="DC137" s="59"/>
    </row>
    <row r="138" spans="1:107" s="58" customFormat="1" ht="12.75">
      <c r="A138" s="58">
        <v>16380</v>
      </c>
      <c r="B138" s="58" t="s">
        <v>281</v>
      </c>
      <c r="C138" s="93" t="s">
        <v>282</v>
      </c>
      <c r="D138" s="58" t="s">
        <v>283</v>
      </c>
      <c r="E138" s="58" t="s">
        <v>18</v>
      </c>
      <c r="F138" s="58">
        <v>78542</v>
      </c>
      <c r="G138" s="63">
        <v>11</v>
      </c>
      <c r="H138" s="63" t="s">
        <v>4</v>
      </c>
      <c r="I138" s="63"/>
      <c r="J138" s="63"/>
      <c r="K138" s="63"/>
      <c r="L138" s="58" t="s">
        <v>117</v>
      </c>
      <c r="M138" s="63">
        <v>90</v>
      </c>
      <c r="N138" s="63">
        <v>18</v>
      </c>
      <c r="O138" s="63">
        <v>108</v>
      </c>
      <c r="P138" s="58" t="s">
        <v>2</v>
      </c>
      <c r="Q138" s="64">
        <v>1450096</v>
      </c>
      <c r="R138" s="65"/>
      <c r="S138" s="65"/>
      <c r="T138" s="58" t="s">
        <v>50</v>
      </c>
      <c r="U138" s="58">
        <v>158</v>
      </c>
      <c r="V138" s="63" t="s">
        <v>314</v>
      </c>
      <c r="W138" s="63">
        <v>48215023801</v>
      </c>
      <c r="Y138" s="59"/>
      <c r="Z138" s="59"/>
      <c r="AA138" s="59"/>
      <c r="AB138" s="59"/>
      <c r="AC138" s="59"/>
      <c r="AD138" s="59"/>
      <c r="AE138" s="59"/>
      <c r="AF138" s="59"/>
      <c r="AG138" s="59"/>
      <c r="AH138" s="59"/>
      <c r="AI138" s="59"/>
      <c r="AJ138" s="59"/>
      <c r="AK138" s="59"/>
      <c r="AL138" s="59"/>
      <c r="AM138" s="59"/>
      <c r="AN138" s="59"/>
      <c r="AO138" s="59"/>
      <c r="AP138" s="59"/>
      <c r="AQ138" s="59"/>
      <c r="AR138" s="59"/>
      <c r="AS138" s="59"/>
      <c r="AT138" s="59"/>
      <c r="AU138" s="59"/>
      <c r="AV138" s="59"/>
      <c r="AW138" s="59"/>
      <c r="AX138" s="59"/>
      <c r="AY138" s="59"/>
      <c r="AZ138" s="59"/>
      <c r="BA138" s="59"/>
      <c r="BB138" s="59"/>
      <c r="BC138" s="59"/>
      <c r="BD138" s="59"/>
      <c r="BE138" s="59"/>
      <c r="BF138" s="59"/>
      <c r="BG138" s="59"/>
      <c r="BH138" s="59"/>
      <c r="BI138" s="59"/>
      <c r="BJ138" s="59"/>
      <c r="BK138" s="59"/>
      <c r="BL138" s="59"/>
      <c r="BM138" s="59"/>
      <c r="BN138" s="59"/>
      <c r="BO138" s="59"/>
      <c r="BP138" s="59"/>
      <c r="BQ138" s="59"/>
      <c r="BR138" s="59"/>
      <c r="BS138" s="59"/>
      <c r="BT138" s="59"/>
      <c r="BU138" s="59"/>
      <c r="BV138" s="59"/>
      <c r="BW138" s="59"/>
      <c r="BX138" s="59"/>
      <c r="BY138" s="59"/>
      <c r="BZ138" s="59"/>
      <c r="CA138" s="59"/>
      <c r="CB138" s="59"/>
      <c r="CC138" s="59"/>
      <c r="CD138" s="59"/>
      <c r="CE138" s="59"/>
      <c r="CF138" s="59"/>
      <c r="CG138" s="59"/>
      <c r="CH138" s="59"/>
      <c r="CI138" s="59"/>
      <c r="CJ138" s="59"/>
      <c r="CK138" s="59"/>
      <c r="CL138" s="59"/>
      <c r="CM138" s="59"/>
      <c r="CN138" s="59"/>
      <c r="CO138" s="59"/>
      <c r="CP138" s="59"/>
      <c r="CQ138" s="59"/>
      <c r="CR138" s="59"/>
      <c r="CS138" s="59"/>
      <c r="CT138" s="59"/>
      <c r="CU138" s="59"/>
      <c r="CV138" s="59"/>
      <c r="CW138" s="59"/>
      <c r="CX138" s="59"/>
      <c r="CY138" s="59"/>
      <c r="CZ138" s="59"/>
      <c r="DA138" s="59"/>
      <c r="DB138" s="59"/>
      <c r="DC138" s="59"/>
    </row>
    <row r="139" spans="1:107" s="58" customFormat="1" ht="12.75">
      <c r="A139" s="58">
        <v>16263</v>
      </c>
      <c r="B139" s="58" t="s">
        <v>284</v>
      </c>
      <c r="C139" s="58" t="s">
        <v>285</v>
      </c>
      <c r="D139" s="58" t="s">
        <v>286</v>
      </c>
      <c r="E139" s="58" t="s">
        <v>18</v>
      </c>
      <c r="F139" s="58">
        <v>78542</v>
      </c>
      <c r="G139" s="63">
        <v>11</v>
      </c>
      <c r="H139" s="63" t="s">
        <v>4</v>
      </c>
      <c r="I139" s="63"/>
      <c r="J139" s="63"/>
      <c r="K139" s="63"/>
      <c r="L139" s="58" t="s">
        <v>117</v>
      </c>
      <c r="M139" s="63">
        <v>119</v>
      </c>
      <c r="N139" s="63">
        <v>22</v>
      </c>
      <c r="O139" s="63">
        <v>141</v>
      </c>
      <c r="P139" s="58" t="s">
        <v>142</v>
      </c>
      <c r="Q139" s="64">
        <v>1500000</v>
      </c>
      <c r="R139" s="65"/>
      <c r="S139" s="65"/>
      <c r="T139" s="58" t="s">
        <v>49</v>
      </c>
      <c r="U139" s="58">
        <v>158</v>
      </c>
      <c r="V139" s="63" t="s">
        <v>314</v>
      </c>
      <c r="W139" s="63">
        <v>48215023801</v>
      </c>
      <c r="Y139" s="59"/>
      <c r="Z139" s="59"/>
      <c r="AA139" s="59"/>
      <c r="AB139" s="59"/>
      <c r="AC139" s="59"/>
      <c r="AD139" s="59"/>
      <c r="AE139" s="59"/>
      <c r="AF139" s="59"/>
      <c r="AG139" s="59"/>
      <c r="AH139" s="59"/>
      <c r="AI139" s="59"/>
      <c r="AJ139" s="59"/>
      <c r="AK139" s="59"/>
      <c r="AL139" s="59"/>
      <c r="AM139" s="59"/>
      <c r="AN139" s="59"/>
      <c r="AO139" s="59"/>
      <c r="AP139" s="59"/>
      <c r="AQ139" s="59"/>
      <c r="AR139" s="59"/>
      <c r="AS139" s="59"/>
      <c r="AT139" s="59"/>
      <c r="AU139" s="59"/>
      <c r="AV139" s="59"/>
      <c r="AW139" s="59"/>
      <c r="AX139" s="59"/>
      <c r="AY139" s="59"/>
      <c r="AZ139" s="59"/>
      <c r="BA139" s="59"/>
      <c r="BB139" s="59"/>
      <c r="BC139" s="59"/>
      <c r="BD139" s="59"/>
      <c r="BE139" s="59"/>
      <c r="BF139" s="59"/>
      <c r="BG139" s="59"/>
      <c r="BH139" s="59"/>
      <c r="BI139" s="59"/>
      <c r="BJ139" s="59"/>
      <c r="BK139" s="59"/>
      <c r="BL139" s="59"/>
      <c r="BM139" s="59"/>
      <c r="BN139" s="59"/>
      <c r="BO139" s="59"/>
      <c r="BP139" s="59"/>
      <c r="BQ139" s="59"/>
      <c r="BR139" s="59"/>
      <c r="BS139" s="59"/>
      <c r="BT139" s="59"/>
      <c r="BU139" s="59"/>
      <c r="BV139" s="59"/>
      <c r="BW139" s="59"/>
      <c r="BX139" s="59"/>
      <c r="BY139" s="59"/>
      <c r="BZ139" s="59"/>
      <c r="CA139" s="59"/>
      <c r="CB139" s="59"/>
      <c r="CC139" s="59"/>
      <c r="CD139" s="59"/>
      <c r="CE139" s="59"/>
      <c r="CF139" s="59"/>
      <c r="CG139" s="59"/>
      <c r="CH139" s="59"/>
      <c r="CI139" s="59"/>
      <c r="CJ139" s="59"/>
      <c r="CK139" s="59"/>
      <c r="CL139" s="59"/>
      <c r="CM139" s="59"/>
      <c r="CN139" s="59"/>
      <c r="CO139" s="59"/>
      <c r="CP139" s="59"/>
      <c r="CQ139" s="59"/>
      <c r="CR139" s="59"/>
      <c r="CS139" s="59"/>
      <c r="CT139" s="59"/>
      <c r="CU139" s="59"/>
      <c r="CV139" s="59"/>
      <c r="CW139" s="59"/>
      <c r="CX139" s="59"/>
      <c r="CY139" s="59"/>
      <c r="CZ139" s="59"/>
      <c r="DA139" s="59"/>
      <c r="DB139" s="59"/>
      <c r="DC139" s="59"/>
    </row>
    <row r="140" spans="1:107" s="58" customFormat="1" ht="12.75">
      <c r="A140" s="58">
        <v>16104</v>
      </c>
      <c r="B140" s="58" t="s">
        <v>287</v>
      </c>
      <c r="C140" s="58" t="s">
        <v>288</v>
      </c>
      <c r="D140" s="58" t="s">
        <v>289</v>
      </c>
      <c r="E140" s="58" t="s">
        <v>18</v>
      </c>
      <c r="F140" s="58">
        <v>78596</v>
      </c>
      <c r="G140" s="63">
        <v>11</v>
      </c>
      <c r="H140" s="63" t="s">
        <v>4</v>
      </c>
      <c r="I140" s="63"/>
      <c r="J140" s="63"/>
      <c r="K140" s="63"/>
      <c r="L140" s="58" t="s">
        <v>117</v>
      </c>
      <c r="M140" s="63">
        <v>112</v>
      </c>
      <c r="N140" s="63">
        <v>20</v>
      </c>
      <c r="O140" s="63">
        <v>132</v>
      </c>
      <c r="P140" s="58" t="s">
        <v>2</v>
      </c>
      <c r="Q140" s="64">
        <v>1500000</v>
      </c>
      <c r="R140" s="65"/>
      <c r="S140" s="65"/>
      <c r="T140" s="58" t="s">
        <v>34</v>
      </c>
      <c r="U140" s="58">
        <v>158</v>
      </c>
      <c r="V140" s="63" t="s">
        <v>314</v>
      </c>
      <c r="W140" s="63">
        <v>48215022300</v>
      </c>
      <c r="Y140" s="59"/>
      <c r="Z140" s="59"/>
      <c r="AA140" s="59"/>
      <c r="AB140" s="59"/>
      <c r="AC140" s="59"/>
      <c r="AD140" s="59"/>
      <c r="AE140" s="59"/>
      <c r="AF140" s="59"/>
      <c r="AG140" s="59"/>
      <c r="AH140" s="59"/>
      <c r="AI140" s="59"/>
      <c r="AJ140" s="59"/>
      <c r="AK140" s="59"/>
      <c r="AL140" s="59"/>
      <c r="AM140" s="59"/>
      <c r="AN140" s="59"/>
      <c r="AO140" s="59"/>
      <c r="AP140" s="59"/>
      <c r="AQ140" s="59"/>
      <c r="AR140" s="59"/>
      <c r="AS140" s="59"/>
      <c r="AT140" s="59"/>
      <c r="AU140" s="59"/>
      <c r="AV140" s="59"/>
      <c r="AW140" s="59"/>
      <c r="AX140" s="59"/>
      <c r="AY140" s="59"/>
      <c r="AZ140" s="59"/>
      <c r="BA140" s="59"/>
      <c r="BB140" s="59"/>
      <c r="BC140" s="59"/>
      <c r="BD140" s="59"/>
      <c r="BE140" s="59"/>
      <c r="BF140" s="59"/>
      <c r="BG140" s="59"/>
      <c r="BH140" s="59"/>
      <c r="BI140" s="59"/>
      <c r="BJ140" s="59"/>
      <c r="BK140" s="59"/>
      <c r="BL140" s="59"/>
      <c r="BM140" s="59"/>
      <c r="BN140" s="59"/>
      <c r="BO140" s="59"/>
      <c r="BP140" s="59"/>
      <c r="BQ140" s="59"/>
      <c r="BR140" s="59"/>
      <c r="BS140" s="59"/>
      <c r="BT140" s="59"/>
      <c r="BU140" s="59"/>
      <c r="BV140" s="59"/>
      <c r="BW140" s="59"/>
      <c r="BX140" s="59"/>
      <c r="BY140" s="59"/>
      <c r="BZ140" s="59"/>
      <c r="CA140" s="59"/>
      <c r="CB140" s="59"/>
      <c r="CC140" s="59"/>
      <c r="CD140" s="59"/>
      <c r="CE140" s="59"/>
      <c r="CF140" s="59"/>
      <c r="CG140" s="59"/>
      <c r="CH140" s="59"/>
      <c r="CI140" s="59"/>
      <c r="CJ140" s="59"/>
      <c r="CK140" s="59"/>
      <c r="CL140" s="59"/>
      <c r="CM140" s="59"/>
      <c r="CN140" s="59"/>
      <c r="CO140" s="59"/>
      <c r="CP140" s="59"/>
      <c r="CQ140" s="59"/>
      <c r="CR140" s="59"/>
      <c r="CS140" s="59"/>
      <c r="CT140" s="59"/>
      <c r="CU140" s="59"/>
      <c r="CV140" s="59"/>
      <c r="CW140" s="59"/>
      <c r="CX140" s="59"/>
      <c r="CY140" s="59"/>
      <c r="CZ140" s="59"/>
      <c r="DA140" s="59"/>
      <c r="DB140" s="59"/>
      <c r="DC140" s="59"/>
    </row>
    <row r="141" spans="1:107" s="77" customFormat="1" ht="12.75" outlineLevel="1">
      <c r="A141" s="67" t="s">
        <v>326</v>
      </c>
      <c r="B141" s="68"/>
      <c r="C141" s="94">
        <v>5550627.1100000003</v>
      </c>
      <c r="D141" s="70"/>
      <c r="E141" s="70"/>
      <c r="F141" s="70"/>
      <c r="G141" s="70"/>
      <c r="H141" s="70"/>
      <c r="I141" s="92"/>
      <c r="J141" s="70"/>
      <c r="K141" s="70"/>
      <c r="L141" s="70"/>
      <c r="M141" s="71"/>
      <c r="N141" s="71"/>
      <c r="O141" s="71"/>
      <c r="P141" s="73" t="s">
        <v>314</v>
      </c>
      <c r="Q141" s="74">
        <f>SUM(Q137:Q140)</f>
        <v>5668096</v>
      </c>
      <c r="T141" s="70"/>
      <c r="U141" s="58"/>
      <c r="V141" s="75"/>
      <c r="W141" s="71"/>
      <c r="Y141" s="59"/>
      <c r="Z141" s="59"/>
      <c r="AA141" s="59"/>
      <c r="AB141" s="59"/>
      <c r="AC141" s="59"/>
      <c r="AD141" s="59"/>
      <c r="AE141" s="59"/>
      <c r="AF141" s="59"/>
      <c r="AG141" s="59"/>
      <c r="AH141" s="59"/>
      <c r="AI141" s="59"/>
      <c r="AJ141" s="59"/>
      <c r="AK141" s="59"/>
      <c r="AL141" s="59"/>
      <c r="AM141" s="59"/>
      <c r="AN141" s="59"/>
      <c r="AO141" s="59"/>
      <c r="AP141" s="59"/>
      <c r="AQ141" s="59"/>
      <c r="AR141" s="59"/>
      <c r="AS141" s="59"/>
      <c r="AT141" s="59"/>
      <c r="AU141" s="59"/>
      <c r="AV141" s="59"/>
      <c r="AW141" s="59"/>
      <c r="AX141" s="59"/>
      <c r="AY141" s="59"/>
      <c r="AZ141" s="59"/>
      <c r="BA141" s="59"/>
      <c r="BB141" s="59"/>
      <c r="BC141" s="59"/>
      <c r="BD141" s="59"/>
      <c r="BE141" s="59"/>
      <c r="BF141" s="59"/>
      <c r="BG141" s="59"/>
      <c r="BH141" s="59"/>
      <c r="BI141" s="59"/>
      <c r="BJ141" s="59"/>
      <c r="BK141" s="59"/>
      <c r="BL141" s="59"/>
      <c r="BM141" s="59"/>
      <c r="BN141" s="59"/>
      <c r="BO141" s="59"/>
      <c r="BP141" s="59"/>
      <c r="BQ141" s="59"/>
      <c r="BR141" s="59"/>
      <c r="BS141" s="59"/>
      <c r="BT141" s="59"/>
      <c r="BU141" s="59"/>
      <c r="BV141" s="59"/>
      <c r="BW141" s="59"/>
      <c r="BX141" s="59"/>
      <c r="BY141" s="59"/>
      <c r="BZ141" s="59"/>
      <c r="CA141" s="59"/>
      <c r="CB141" s="59"/>
      <c r="CC141" s="59"/>
      <c r="CD141" s="59"/>
      <c r="CE141" s="59"/>
      <c r="CF141" s="59"/>
      <c r="CG141" s="59"/>
      <c r="CH141" s="59"/>
      <c r="CI141" s="59"/>
      <c r="CJ141" s="59"/>
      <c r="CK141" s="59"/>
      <c r="CL141" s="59"/>
      <c r="CM141" s="59"/>
      <c r="CN141" s="59"/>
      <c r="CO141" s="59"/>
      <c r="CP141" s="59"/>
      <c r="CQ141" s="59"/>
      <c r="CR141" s="59"/>
      <c r="CS141" s="59"/>
      <c r="CT141" s="59"/>
      <c r="CU141" s="59"/>
      <c r="CV141" s="59"/>
      <c r="CW141" s="59"/>
      <c r="CX141" s="59"/>
      <c r="CY141" s="59"/>
      <c r="CZ141" s="59"/>
      <c r="DA141" s="59"/>
      <c r="DB141" s="59"/>
      <c r="DC141" s="59"/>
    </row>
    <row r="142" spans="1:107" s="59" customFormat="1" ht="12" customHeight="1">
      <c r="A142" s="82"/>
      <c r="B142" s="58"/>
      <c r="F142" s="60"/>
      <c r="G142" s="60"/>
      <c r="H142" s="60"/>
      <c r="I142" s="60"/>
      <c r="J142" s="60"/>
      <c r="K142" s="60"/>
      <c r="L142" s="60"/>
      <c r="M142" s="60"/>
      <c r="N142" s="60"/>
      <c r="O142" s="60"/>
      <c r="P142" s="105"/>
      <c r="Q142" s="88"/>
      <c r="R142" s="89"/>
      <c r="S142" s="89"/>
      <c r="U142" s="58"/>
      <c r="V142" s="60"/>
      <c r="W142" s="60"/>
    </row>
    <row r="143" spans="1:107" s="59" customFormat="1" ht="15" customHeight="1">
      <c r="A143" s="85" t="str">
        <f>CONCATENATE("Region ",G144,"/",H144)</f>
        <v>Region 12/Rural</v>
      </c>
      <c r="B143" s="58"/>
      <c r="F143" s="60"/>
      <c r="G143" s="60"/>
      <c r="H143" s="60"/>
      <c r="I143" s="60"/>
      <c r="J143" s="60"/>
      <c r="K143" s="60"/>
      <c r="L143" s="60"/>
      <c r="M143" s="60"/>
      <c r="N143" s="60"/>
      <c r="O143" s="60"/>
      <c r="P143" s="60"/>
      <c r="Q143" s="83"/>
      <c r="R143" s="84"/>
      <c r="S143" s="84"/>
      <c r="U143" s="58"/>
      <c r="V143" s="60"/>
      <c r="W143" s="60"/>
    </row>
    <row r="144" spans="1:107" s="59" customFormat="1" ht="12.75">
      <c r="A144" s="58">
        <v>16057</v>
      </c>
      <c r="B144" s="59" t="s">
        <v>290</v>
      </c>
      <c r="C144" s="59" t="s">
        <v>291</v>
      </c>
      <c r="D144" s="59" t="s">
        <v>292</v>
      </c>
      <c r="E144" s="59" t="s">
        <v>292</v>
      </c>
      <c r="F144" s="59">
        <v>76856</v>
      </c>
      <c r="G144" s="60">
        <v>12</v>
      </c>
      <c r="H144" s="60" t="s">
        <v>1</v>
      </c>
      <c r="I144" s="60"/>
      <c r="J144" s="60"/>
      <c r="K144" s="60"/>
      <c r="L144" s="59" t="s">
        <v>117</v>
      </c>
      <c r="M144" s="60">
        <v>44</v>
      </c>
      <c r="N144" s="60">
        <v>5</v>
      </c>
      <c r="O144" s="60">
        <v>49</v>
      </c>
      <c r="P144" s="59" t="s">
        <v>142</v>
      </c>
      <c r="Q144" s="61">
        <v>500000</v>
      </c>
      <c r="R144" s="62"/>
      <c r="S144" s="62"/>
      <c r="T144" s="59" t="s">
        <v>98</v>
      </c>
      <c r="U144" s="58">
        <v>158</v>
      </c>
      <c r="V144" s="63" t="s">
        <v>314</v>
      </c>
      <c r="W144" s="60">
        <v>48319950200</v>
      </c>
    </row>
    <row r="145" spans="1:107" s="99" customFormat="1" ht="12.75" outlineLevel="1">
      <c r="A145" s="67" t="s">
        <v>326</v>
      </c>
      <c r="B145" s="68"/>
      <c r="C145" s="94">
        <v>500000</v>
      </c>
      <c r="D145" s="95"/>
      <c r="E145" s="95"/>
      <c r="F145" s="95"/>
      <c r="G145" s="95"/>
      <c r="H145" s="95"/>
      <c r="I145" s="97"/>
      <c r="J145" s="95"/>
      <c r="K145" s="95"/>
      <c r="L145" s="95"/>
      <c r="M145" s="96"/>
      <c r="N145" s="96"/>
      <c r="O145" s="96"/>
      <c r="P145" s="73" t="s">
        <v>314</v>
      </c>
      <c r="Q145" s="98">
        <f>SUM(Q144:Q144)</f>
        <v>500000</v>
      </c>
      <c r="T145" s="95"/>
      <c r="U145" s="58"/>
      <c r="V145" s="108"/>
      <c r="W145" s="96"/>
      <c r="Y145" s="59"/>
      <c r="Z145" s="59"/>
      <c r="AA145" s="59"/>
      <c r="AB145" s="59"/>
      <c r="AC145" s="59"/>
      <c r="AD145" s="59"/>
      <c r="AE145" s="59"/>
      <c r="AF145" s="59"/>
      <c r="AG145" s="59"/>
      <c r="AH145" s="59"/>
      <c r="AI145" s="59"/>
      <c r="AJ145" s="59"/>
      <c r="AK145" s="59"/>
      <c r="AL145" s="59"/>
      <c r="AM145" s="59"/>
      <c r="AN145" s="59"/>
      <c r="AO145" s="59"/>
      <c r="AP145" s="59"/>
      <c r="AQ145" s="59"/>
      <c r="AR145" s="59"/>
      <c r="AS145" s="59"/>
      <c r="AT145" s="59"/>
      <c r="AU145" s="59"/>
      <c r="AV145" s="59"/>
      <c r="AW145" s="59"/>
      <c r="AX145" s="59"/>
      <c r="AY145" s="59"/>
      <c r="AZ145" s="59"/>
      <c r="BA145" s="59"/>
      <c r="BB145" s="59"/>
      <c r="BC145" s="59"/>
      <c r="BD145" s="59"/>
      <c r="BE145" s="59"/>
      <c r="BF145" s="59"/>
      <c r="BG145" s="59"/>
      <c r="BH145" s="59"/>
      <c r="BI145" s="59"/>
      <c r="BJ145" s="59"/>
      <c r="BK145" s="59"/>
      <c r="BL145" s="59"/>
      <c r="BM145" s="59"/>
      <c r="BN145" s="59"/>
      <c r="BO145" s="59"/>
      <c r="BP145" s="59"/>
      <c r="BQ145" s="59"/>
      <c r="BR145" s="59"/>
      <c r="BS145" s="59"/>
      <c r="BT145" s="59"/>
      <c r="BU145" s="59"/>
      <c r="BV145" s="59"/>
      <c r="BW145" s="59"/>
      <c r="BX145" s="59"/>
      <c r="BY145" s="59"/>
      <c r="BZ145" s="59"/>
      <c r="CA145" s="59"/>
      <c r="CB145" s="59"/>
      <c r="CC145" s="59"/>
      <c r="CD145" s="59"/>
      <c r="CE145" s="59"/>
      <c r="CF145" s="59"/>
      <c r="CG145" s="59"/>
      <c r="CH145" s="59"/>
      <c r="CI145" s="59"/>
      <c r="CJ145" s="59"/>
      <c r="CK145" s="59"/>
      <c r="CL145" s="59"/>
      <c r="CM145" s="59"/>
      <c r="CN145" s="59"/>
      <c r="CO145" s="59"/>
      <c r="CP145" s="59"/>
      <c r="CQ145" s="59"/>
      <c r="CR145" s="59"/>
      <c r="CS145" s="59"/>
      <c r="CT145" s="59"/>
      <c r="CU145" s="59"/>
      <c r="CV145" s="59"/>
      <c r="CW145" s="59"/>
      <c r="CX145" s="59"/>
      <c r="CY145" s="59"/>
      <c r="CZ145" s="59"/>
      <c r="DA145" s="59"/>
      <c r="DB145" s="59"/>
      <c r="DC145" s="59"/>
    </row>
    <row r="146" spans="1:107" s="58" customFormat="1" ht="12" customHeight="1">
      <c r="A146" s="82"/>
      <c r="F146" s="63"/>
      <c r="G146" s="63"/>
      <c r="H146" s="63"/>
      <c r="I146" s="63"/>
      <c r="J146" s="63"/>
      <c r="K146" s="63"/>
      <c r="L146" s="63"/>
      <c r="M146" s="63"/>
      <c r="N146" s="63"/>
      <c r="O146" s="63"/>
      <c r="P146" s="100"/>
      <c r="Q146" s="101"/>
      <c r="R146" s="102"/>
      <c r="S146" s="102"/>
      <c r="V146" s="63"/>
      <c r="W146" s="63"/>
      <c r="Y146" s="59"/>
      <c r="Z146" s="59"/>
      <c r="AA146" s="59"/>
      <c r="AB146" s="59"/>
      <c r="AC146" s="59"/>
      <c r="AD146" s="59"/>
      <c r="AE146" s="59"/>
      <c r="AF146" s="59"/>
      <c r="AG146" s="59"/>
      <c r="AH146" s="59"/>
      <c r="AI146" s="59"/>
      <c r="AJ146" s="59"/>
      <c r="AK146" s="59"/>
      <c r="AL146" s="59"/>
      <c r="AM146" s="59"/>
      <c r="AN146" s="59"/>
      <c r="AO146" s="59"/>
      <c r="AP146" s="59"/>
      <c r="AQ146" s="59"/>
      <c r="AR146" s="59"/>
      <c r="AS146" s="59"/>
      <c r="AT146" s="59"/>
      <c r="AU146" s="59"/>
      <c r="AV146" s="59"/>
      <c r="AW146" s="59"/>
      <c r="AX146" s="59"/>
      <c r="AY146" s="59"/>
      <c r="AZ146" s="59"/>
      <c r="BA146" s="59"/>
      <c r="BB146" s="59"/>
      <c r="BC146" s="59"/>
      <c r="BD146" s="59"/>
      <c r="BE146" s="59"/>
      <c r="BF146" s="59"/>
      <c r="BG146" s="59"/>
      <c r="BH146" s="59"/>
      <c r="BI146" s="59"/>
      <c r="BJ146" s="59"/>
      <c r="BK146" s="59"/>
      <c r="BL146" s="59"/>
      <c r="BM146" s="59"/>
      <c r="BN146" s="59"/>
      <c r="BO146" s="59"/>
      <c r="BP146" s="59"/>
      <c r="BQ146" s="59"/>
      <c r="BR146" s="59"/>
      <c r="BS146" s="59"/>
      <c r="BT146" s="59"/>
      <c r="BU146" s="59"/>
      <c r="BV146" s="59"/>
      <c r="BW146" s="59"/>
      <c r="BX146" s="59"/>
      <c r="BY146" s="59"/>
      <c r="BZ146" s="59"/>
      <c r="CA146" s="59"/>
      <c r="CB146" s="59"/>
      <c r="CC146" s="59"/>
      <c r="CD146" s="59"/>
      <c r="CE146" s="59"/>
      <c r="CF146" s="59"/>
      <c r="CG146" s="59"/>
      <c r="CH146" s="59"/>
      <c r="CI146" s="59"/>
      <c r="CJ146" s="59"/>
      <c r="CK146" s="59"/>
      <c r="CL146" s="59"/>
      <c r="CM146" s="59"/>
      <c r="CN146" s="59"/>
      <c r="CO146" s="59"/>
      <c r="CP146" s="59"/>
      <c r="CQ146" s="59"/>
      <c r="CR146" s="59"/>
      <c r="CS146" s="59"/>
      <c r="CT146" s="59"/>
      <c r="CU146" s="59"/>
      <c r="CV146" s="59"/>
      <c r="CW146" s="59"/>
      <c r="CX146" s="59"/>
      <c r="CY146" s="59"/>
      <c r="CZ146" s="59"/>
      <c r="DA146" s="59"/>
      <c r="DB146" s="59"/>
      <c r="DC146" s="59"/>
    </row>
    <row r="147" spans="1:107" s="58" customFormat="1" ht="15" customHeight="1">
      <c r="A147" s="85" t="str">
        <f>CONCATENATE("Region ",G148,"/",H148)</f>
        <v>Region 12/Urban</v>
      </c>
      <c r="F147" s="63"/>
      <c r="G147" s="63"/>
      <c r="H147" s="63"/>
      <c r="I147" s="63"/>
      <c r="J147" s="63"/>
      <c r="K147" s="63"/>
      <c r="L147" s="63"/>
      <c r="M147" s="63"/>
      <c r="N147" s="63"/>
      <c r="O147" s="63"/>
      <c r="P147" s="63"/>
      <c r="Q147" s="103"/>
      <c r="R147" s="104"/>
      <c r="S147" s="104"/>
      <c r="V147" s="96"/>
      <c r="W147" s="63"/>
      <c r="Y147" s="59"/>
      <c r="Z147" s="59"/>
      <c r="AA147" s="59"/>
      <c r="AB147" s="59"/>
      <c r="AC147" s="59"/>
      <c r="AD147" s="59"/>
      <c r="AE147" s="59"/>
      <c r="AF147" s="59"/>
      <c r="AG147" s="59"/>
      <c r="AH147" s="59"/>
      <c r="AI147" s="59"/>
      <c r="AJ147" s="59"/>
      <c r="AK147" s="59"/>
      <c r="AL147" s="59"/>
      <c r="AM147" s="59"/>
      <c r="AN147" s="59"/>
      <c r="AO147" s="59"/>
      <c r="AP147" s="59"/>
      <c r="AQ147" s="59"/>
      <c r="AR147" s="59"/>
      <c r="AS147" s="59"/>
      <c r="AT147" s="59"/>
      <c r="AU147" s="59"/>
      <c r="AV147" s="59"/>
      <c r="AW147" s="59"/>
      <c r="AX147" s="59"/>
      <c r="AY147" s="59"/>
      <c r="AZ147" s="59"/>
      <c r="BA147" s="59"/>
      <c r="BB147" s="59"/>
      <c r="BC147" s="59"/>
      <c r="BD147" s="59"/>
      <c r="BE147" s="59"/>
      <c r="BF147" s="59"/>
      <c r="BG147" s="59"/>
      <c r="BH147" s="59"/>
      <c r="BI147" s="59"/>
      <c r="BJ147" s="59"/>
      <c r="BK147" s="59"/>
      <c r="BL147" s="59"/>
      <c r="BM147" s="59"/>
      <c r="BN147" s="59"/>
      <c r="BO147" s="59"/>
      <c r="BP147" s="59"/>
      <c r="BQ147" s="59"/>
      <c r="BR147" s="59"/>
      <c r="BS147" s="59"/>
      <c r="BT147" s="59"/>
      <c r="BU147" s="59"/>
      <c r="BV147" s="59"/>
      <c r="BW147" s="59"/>
      <c r="BX147" s="59"/>
      <c r="BY147" s="59"/>
      <c r="BZ147" s="59"/>
      <c r="CA147" s="59"/>
      <c r="CB147" s="59"/>
      <c r="CC147" s="59"/>
      <c r="CD147" s="59"/>
      <c r="CE147" s="59"/>
      <c r="CF147" s="59"/>
      <c r="CG147" s="59"/>
      <c r="CH147" s="59"/>
      <c r="CI147" s="59"/>
      <c r="CJ147" s="59"/>
      <c r="CK147" s="59"/>
      <c r="CL147" s="59"/>
      <c r="CM147" s="59"/>
      <c r="CN147" s="59"/>
      <c r="CO147" s="59"/>
      <c r="CP147" s="59"/>
      <c r="CQ147" s="59"/>
      <c r="CR147" s="59"/>
      <c r="CS147" s="59"/>
      <c r="CT147" s="59"/>
      <c r="CU147" s="59"/>
      <c r="CV147" s="59"/>
      <c r="CW147" s="59"/>
      <c r="CX147" s="59"/>
      <c r="CY147" s="59"/>
      <c r="CZ147" s="59"/>
      <c r="DA147" s="59"/>
      <c r="DB147" s="59"/>
      <c r="DC147" s="59"/>
    </row>
    <row r="148" spans="1:107" s="58" customFormat="1" ht="12.75">
      <c r="A148" s="58">
        <v>16200</v>
      </c>
      <c r="B148" s="58" t="s">
        <v>293</v>
      </c>
      <c r="C148" s="58" t="s">
        <v>294</v>
      </c>
      <c r="D148" s="58" t="s">
        <v>28</v>
      </c>
      <c r="E148" s="58" t="s">
        <v>29</v>
      </c>
      <c r="F148" s="58">
        <v>76904</v>
      </c>
      <c r="G148" s="63">
        <v>12</v>
      </c>
      <c r="H148" s="63" t="s">
        <v>4</v>
      </c>
      <c r="I148" s="63"/>
      <c r="J148" s="63"/>
      <c r="K148" s="63"/>
      <c r="L148" s="58" t="s">
        <v>117</v>
      </c>
      <c r="M148" s="63">
        <v>56</v>
      </c>
      <c r="N148" s="63">
        <v>16</v>
      </c>
      <c r="O148" s="63">
        <v>72</v>
      </c>
      <c r="P148" s="58" t="s">
        <v>142</v>
      </c>
      <c r="Q148" s="64">
        <v>788300</v>
      </c>
      <c r="R148" s="65"/>
      <c r="S148" s="65"/>
      <c r="T148" s="58" t="s">
        <v>94</v>
      </c>
      <c r="U148" s="58">
        <v>151</v>
      </c>
      <c r="V148" s="63" t="s">
        <v>314</v>
      </c>
      <c r="W148" s="63">
        <v>48451001800</v>
      </c>
      <c r="Y148" s="59"/>
      <c r="Z148" s="59"/>
      <c r="AA148" s="59"/>
      <c r="AB148" s="59"/>
      <c r="AC148" s="59"/>
      <c r="AD148" s="59"/>
      <c r="AE148" s="59"/>
      <c r="AF148" s="59"/>
      <c r="AG148" s="59"/>
      <c r="AH148" s="59"/>
      <c r="AI148" s="59"/>
      <c r="AJ148" s="59"/>
      <c r="AK148" s="59"/>
      <c r="AL148" s="59"/>
      <c r="AM148" s="59"/>
      <c r="AN148" s="59"/>
      <c r="AO148" s="59"/>
      <c r="AP148" s="59"/>
      <c r="AQ148" s="59"/>
      <c r="AR148" s="59"/>
      <c r="AS148" s="59"/>
      <c r="AT148" s="59"/>
      <c r="AU148" s="59"/>
      <c r="AV148" s="59"/>
      <c r="AW148" s="59"/>
      <c r="AX148" s="59"/>
      <c r="AY148" s="59"/>
      <c r="AZ148" s="59"/>
      <c r="BA148" s="59"/>
      <c r="BB148" s="59"/>
      <c r="BC148" s="59"/>
      <c r="BD148" s="59"/>
      <c r="BE148" s="59"/>
      <c r="BF148" s="59"/>
      <c r="BG148" s="59"/>
      <c r="BH148" s="59"/>
      <c r="BI148" s="59"/>
      <c r="BJ148" s="59"/>
      <c r="BK148" s="59"/>
      <c r="BL148" s="59"/>
      <c r="BM148" s="59"/>
      <c r="BN148" s="59"/>
      <c r="BO148" s="59"/>
      <c r="BP148" s="59"/>
      <c r="BQ148" s="59"/>
      <c r="BR148" s="59"/>
      <c r="BS148" s="59"/>
      <c r="BT148" s="59"/>
      <c r="BU148" s="59"/>
      <c r="BV148" s="59"/>
      <c r="BW148" s="59"/>
      <c r="BX148" s="59"/>
      <c r="BY148" s="59"/>
      <c r="BZ148" s="59"/>
      <c r="CA148" s="59"/>
      <c r="CB148" s="59"/>
      <c r="CC148" s="59"/>
      <c r="CD148" s="59"/>
      <c r="CE148" s="59"/>
      <c r="CF148" s="59"/>
      <c r="CG148" s="59"/>
      <c r="CH148" s="59"/>
      <c r="CI148" s="59"/>
      <c r="CJ148" s="59"/>
      <c r="CK148" s="59"/>
      <c r="CL148" s="59"/>
      <c r="CM148" s="59"/>
      <c r="CN148" s="59"/>
      <c r="CO148" s="59"/>
      <c r="CP148" s="59"/>
      <c r="CQ148" s="59"/>
      <c r="CR148" s="59"/>
      <c r="CS148" s="59"/>
      <c r="CT148" s="59"/>
      <c r="CU148" s="59"/>
      <c r="CV148" s="59"/>
      <c r="CW148" s="59"/>
      <c r="CX148" s="59"/>
      <c r="CY148" s="59"/>
      <c r="CZ148" s="59"/>
      <c r="DA148" s="59"/>
      <c r="DB148" s="59"/>
      <c r="DC148" s="59"/>
    </row>
    <row r="149" spans="1:107" s="99" customFormat="1" ht="12.75" outlineLevel="1">
      <c r="A149" s="67" t="s">
        <v>326</v>
      </c>
      <c r="B149" s="68"/>
      <c r="C149" s="94">
        <v>1658235.65</v>
      </c>
      <c r="D149" s="95"/>
      <c r="E149" s="95"/>
      <c r="F149" s="95"/>
      <c r="G149" s="95"/>
      <c r="H149" s="95"/>
      <c r="I149" s="97"/>
      <c r="J149" s="95"/>
      <c r="K149" s="95"/>
      <c r="L149" s="95"/>
      <c r="M149" s="96"/>
      <c r="N149" s="96"/>
      <c r="O149" s="96"/>
      <c r="P149" s="73" t="s">
        <v>314</v>
      </c>
      <c r="Q149" s="98">
        <f>SUM(Q148:Q148)</f>
        <v>788300</v>
      </c>
      <c r="T149" s="95"/>
      <c r="U149" s="58"/>
      <c r="V149" s="63"/>
      <c r="W149" s="96"/>
      <c r="Y149" s="59"/>
      <c r="Z149" s="59"/>
      <c r="AA149" s="59"/>
      <c r="AB149" s="59"/>
      <c r="AC149" s="59"/>
      <c r="AD149" s="59"/>
      <c r="AE149" s="59"/>
      <c r="AF149" s="59"/>
      <c r="AG149" s="59"/>
      <c r="AH149" s="59"/>
      <c r="AI149" s="59"/>
      <c r="AJ149" s="59"/>
      <c r="AK149" s="59"/>
      <c r="AL149" s="59"/>
      <c r="AM149" s="59"/>
      <c r="AN149" s="59"/>
      <c r="AO149" s="59"/>
      <c r="AP149" s="59"/>
      <c r="AQ149" s="59"/>
      <c r="AR149" s="59"/>
      <c r="AS149" s="59"/>
      <c r="AT149" s="59"/>
      <c r="AU149" s="59"/>
      <c r="AV149" s="59"/>
      <c r="AW149" s="59"/>
      <c r="AX149" s="59"/>
      <c r="AY149" s="59"/>
      <c r="AZ149" s="59"/>
      <c r="BA149" s="59"/>
      <c r="BB149" s="59"/>
      <c r="BC149" s="59"/>
      <c r="BD149" s="59"/>
      <c r="BE149" s="59"/>
      <c r="BF149" s="59"/>
      <c r="BG149" s="59"/>
      <c r="BH149" s="59"/>
      <c r="BI149" s="59"/>
      <c r="BJ149" s="59"/>
      <c r="BK149" s="59"/>
      <c r="BL149" s="59"/>
      <c r="BM149" s="59"/>
      <c r="BN149" s="59"/>
      <c r="BO149" s="59"/>
      <c r="BP149" s="59"/>
      <c r="BQ149" s="59"/>
      <c r="BR149" s="59"/>
      <c r="BS149" s="59"/>
      <c r="BT149" s="59"/>
      <c r="BU149" s="59"/>
      <c r="BV149" s="59"/>
      <c r="BW149" s="59"/>
      <c r="BX149" s="59"/>
      <c r="BY149" s="59"/>
      <c r="BZ149" s="59"/>
      <c r="CA149" s="59"/>
      <c r="CB149" s="59"/>
      <c r="CC149" s="59"/>
      <c r="CD149" s="59"/>
      <c r="CE149" s="59"/>
      <c r="CF149" s="59"/>
      <c r="CG149" s="59"/>
      <c r="CH149" s="59"/>
      <c r="CI149" s="59"/>
      <c r="CJ149" s="59"/>
      <c r="CK149" s="59"/>
      <c r="CL149" s="59"/>
      <c r="CM149" s="59"/>
      <c r="CN149" s="59"/>
      <c r="CO149" s="59"/>
      <c r="CP149" s="59"/>
      <c r="CQ149" s="59"/>
      <c r="CR149" s="59"/>
      <c r="CS149" s="59"/>
      <c r="CT149" s="59"/>
      <c r="CU149" s="59"/>
      <c r="CV149" s="59"/>
      <c r="CW149" s="59"/>
      <c r="CX149" s="59"/>
      <c r="CY149" s="59"/>
      <c r="CZ149" s="59"/>
      <c r="DA149" s="59"/>
      <c r="DB149" s="59"/>
      <c r="DC149" s="59"/>
    </row>
    <row r="150" spans="1:107" s="58" customFormat="1" ht="12" customHeight="1">
      <c r="A150" s="82"/>
      <c r="F150" s="63"/>
      <c r="G150" s="63"/>
      <c r="H150" s="63"/>
      <c r="I150" s="63"/>
      <c r="J150" s="63"/>
      <c r="K150" s="63"/>
      <c r="L150" s="63"/>
      <c r="M150" s="63"/>
      <c r="N150" s="63"/>
      <c r="O150" s="63"/>
      <c r="P150" s="100"/>
      <c r="Q150" s="101"/>
      <c r="R150" s="102"/>
      <c r="S150" s="102"/>
      <c r="V150" s="63"/>
      <c r="W150" s="63"/>
      <c r="Y150" s="59"/>
      <c r="Z150" s="59"/>
      <c r="AA150" s="59"/>
      <c r="AB150" s="59"/>
      <c r="AC150" s="59"/>
      <c r="AD150" s="59"/>
      <c r="AE150" s="59"/>
      <c r="AF150" s="59"/>
      <c r="AG150" s="59"/>
      <c r="AH150" s="59"/>
      <c r="AI150" s="59"/>
      <c r="AJ150" s="59"/>
      <c r="AK150" s="59"/>
      <c r="AL150" s="59"/>
      <c r="AM150" s="59"/>
      <c r="AN150" s="59"/>
      <c r="AO150" s="59"/>
      <c r="AP150" s="59"/>
      <c r="AQ150" s="59"/>
      <c r="AR150" s="59"/>
      <c r="AS150" s="59"/>
      <c r="AT150" s="59"/>
      <c r="AU150" s="59"/>
      <c r="AV150" s="59"/>
      <c r="AW150" s="59"/>
      <c r="AX150" s="59"/>
      <c r="AY150" s="59"/>
      <c r="AZ150" s="59"/>
      <c r="BA150" s="59"/>
      <c r="BB150" s="59"/>
      <c r="BC150" s="59"/>
      <c r="BD150" s="59"/>
      <c r="BE150" s="59"/>
      <c r="BF150" s="59"/>
      <c r="BG150" s="59"/>
      <c r="BH150" s="59"/>
      <c r="BI150" s="59"/>
      <c r="BJ150" s="59"/>
      <c r="BK150" s="59"/>
      <c r="BL150" s="59"/>
      <c r="BM150" s="59"/>
      <c r="BN150" s="59"/>
      <c r="BO150" s="59"/>
      <c r="BP150" s="59"/>
      <c r="BQ150" s="59"/>
      <c r="BR150" s="59"/>
      <c r="BS150" s="59"/>
      <c r="BT150" s="59"/>
      <c r="BU150" s="59"/>
      <c r="BV150" s="59"/>
      <c r="BW150" s="59"/>
      <c r="BX150" s="59"/>
      <c r="BY150" s="59"/>
      <c r="BZ150" s="59"/>
      <c r="CA150" s="59"/>
      <c r="CB150" s="59"/>
      <c r="CC150" s="59"/>
      <c r="CD150" s="59"/>
      <c r="CE150" s="59"/>
      <c r="CF150" s="59"/>
      <c r="CG150" s="59"/>
      <c r="CH150" s="59"/>
      <c r="CI150" s="59"/>
      <c r="CJ150" s="59"/>
      <c r="CK150" s="59"/>
      <c r="CL150" s="59"/>
      <c r="CM150" s="59"/>
      <c r="CN150" s="59"/>
      <c r="CO150" s="59"/>
      <c r="CP150" s="59"/>
      <c r="CQ150" s="59"/>
      <c r="CR150" s="59"/>
      <c r="CS150" s="59"/>
      <c r="CT150" s="59"/>
      <c r="CU150" s="59"/>
      <c r="CV150" s="59"/>
      <c r="CW150" s="59"/>
      <c r="CX150" s="59"/>
      <c r="CY150" s="59"/>
      <c r="CZ150" s="59"/>
      <c r="DA150" s="59"/>
      <c r="DB150" s="59"/>
      <c r="DC150" s="59"/>
    </row>
    <row r="151" spans="1:107" s="58" customFormat="1" ht="15" customHeight="1">
      <c r="A151" s="85" t="str">
        <f>CONCATENATE("Region ",G152,"/",H152)</f>
        <v>Region 13/Rural</v>
      </c>
      <c r="F151" s="63"/>
      <c r="G151" s="63"/>
      <c r="H151" s="63"/>
      <c r="I151" s="63"/>
      <c r="J151" s="63"/>
      <c r="K151" s="63"/>
      <c r="L151" s="63"/>
      <c r="M151" s="63"/>
      <c r="N151" s="63"/>
      <c r="O151" s="63"/>
      <c r="P151" s="63"/>
      <c r="Q151" s="103"/>
      <c r="R151" s="104"/>
      <c r="S151" s="104"/>
      <c r="V151" s="63"/>
      <c r="W151" s="63"/>
      <c r="Y151" s="59"/>
      <c r="Z151" s="59"/>
      <c r="AA151" s="59"/>
      <c r="AB151" s="59"/>
      <c r="AC151" s="59"/>
      <c r="AD151" s="59"/>
      <c r="AE151" s="59"/>
      <c r="AF151" s="59"/>
      <c r="AG151" s="59"/>
      <c r="AH151" s="59"/>
      <c r="AI151" s="59"/>
      <c r="AJ151" s="59"/>
      <c r="AK151" s="59"/>
      <c r="AL151" s="59"/>
      <c r="AM151" s="59"/>
      <c r="AN151" s="59"/>
      <c r="AO151" s="59"/>
      <c r="AP151" s="59"/>
      <c r="AQ151" s="59"/>
      <c r="AR151" s="59"/>
      <c r="AS151" s="59"/>
      <c r="AT151" s="59"/>
      <c r="AU151" s="59"/>
      <c r="AV151" s="59"/>
      <c r="AW151" s="59"/>
      <c r="AX151" s="59"/>
      <c r="AY151" s="59"/>
      <c r="AZ151" s="59"/>
      <c r="BA151" s="59"/>
      <c r="BB151" s="59"/>
      <c r="BC151" s="59"/>
      <c r="BD151" s="59"/>
      <c r="BE151" s="59"/>
      <c r="BF151" s="59"/>
      <c r="BG151" s="59"/>
      <c r="BH151" s="59"/>
      <c r="BI151" s="59"/>
      <c r="BJ151" s="59"/>
      <c r="BK151" s="59"/>
      <c r="BL151" s="59"/>
      <c r="BM151" s="59"/>
      <c r="BN151" s="59"/>
      <c r="BO151" s="59"/>
      <c r="BP151" s="59"/>
      <c r="BQ151" s="59"/>
      <c r="BR151" s="59"/>
      <c r="BS151" s="59"/>
      <c r="BT151" s="59"/>
      <c r="BU151" s="59"/>
      <c r="BV151" s="59"/>
      <c r="BW151" s="59"/>
      <c r="BX151" s="59"/>
      <c r="BY151" s="59"/>
      <c r="BZ151" s="59"/>
      <c r="CA151" s="59"/>
      <c r="CB151" s="59"/>
      <c r="CC151" s="59"/>
      <c r="CD151" s="59"/>
      <c r="CE151" s="59"/>
      <c r="CF151" s="59"/>
      <c r="CG151" s="59"/>
      <c r="CH151" s="59"/>
      <c r="CI151" s="59"/>
      <c r="CJ151" s="59"/>
      <c r="CK151" s="59"/>
      <c r="CL151" s="59"/>
      <c r="CM151" s="59"/>
      <c r="CN151" s="59"/>
      <c r="CO151" s="59"/>
      <c r="CP151" s="59"/>
      <c r="CQ151" s="59"/>
      <c r="CR151" s="59"/>
      <c r="CS151" s="59"/>
      <c r="CT151" s="59"/>
      <c r="CU151" s="59"/>
      <c r="CV151" s="59"/>
      <c r="CW151" s="59"/>
      <c r="CX151" s="59"/>
      <c r="CY151" s="59"/>
      <c r="CZ151" s="59"/>
      <c r="DA151" s="59"/>
      <c r="DB151" s="59"/>
      <c r="DC151" s="59"/>
    </row>
    <row r="152" spans="1:107" s="58" customFormat="1" ht="12.75">
      <c r="A152" s="58">
        <v>16045</v>
      </c>
      <c r="B152" s="58" t="s">
        <v>295</v>
      </c>
      <c r="C152" s="58" t="s">
        <v>296</v>
      </c>
      <c r="D152" s="58" t="s">
        <v>19</v>
      </c>
      <c r="E152" s="58" t="s">
        <v>19</v>
      </c>
      <c r="F152" s="58">
        <v>79938</v>
      </c>
      <c r="G152" s="63">
        <v>13</v>
      </c>
      <c r="H152" s="63" t="s">
        <v>1</v>
      </c>
      <c r="I152" s="63"/>
      <c r="J152" s="63"/>
      <c r="K152" s="63"/>
      <c r="L152" s="58" t="s">
        <v>117</v>
      </c>
      <c r="M152" s="63">
        <v>48</v>
      </c>
      <c r="N152" s="63">
        <v>0</v>
      </c>
      <c r="O152" s="63">
        <v>48</v>
      </c>
      <c r="P152" s="58" t="s">
        <v>2</v>
      </c>
      <c r="Q152" s="64">
        <v>550000</v>
      </c>
      <c r="R152" s="65" t="s">
        <v>70</v>
      </c>
      <c r="S152" s="65"/>
      <c r="T152" s="58" t="s">
        <v>297</v>
      </c>
      <c r="U152" s="58">
        <v>132</v>
      </c>
      <c r="V152" s="63" t="s">
        <v>314</v>
      </c>
      <c r="W152" s="63">
        <v>48141010341</v>
      </c>
      <c r="Y152" s="59"/>
      <c r="Z152" s="59"/>
      <c r="AA152" s="59"/>
      <c r="AB152" s="59"/>
      <c r="AC152" s="59"/>
      <c r="AD152" s="59"/>
      <c r="AE152" s="59"/>
      <c r="AF152" s="59"/>
      <c r="AG152" s="59"/>
      <c r="AH152" s="59"/>
      <c r="AI152" s="59"/>
      <c r="AJ152" s="59"/>
      <c r="AK152" s="59"/>
      <c r="AL152" s="59"/>
      <c r="AM152" s="59"/>
      <c r="AN152" s="59"/>
      <c r="AO152" s="59"/>
      <c r="AP152" s="59"/>
      <c r="AQ152" s="59"/>
      <c r="AR152" s="59"/>
      <c r="AS152" s="59"/>
      <c r="AT152" s="59"/>
      <c r="AU152" s="59"/>
      <c r="AV152" s="59"/>
      <c r="AW152" s="59"/>
      <c r="AX152" s="59"/>
      <c r="AY152" s="59"/>
      <c r="AZ152" s="59"/>
      <c r="BA152" s="59"/>
      <c r="BB152" s="59"/>
      <c r="BC152" s="59"/>
      <c r="BD152" s="59"/>
      <c r="BE152" s="59"/>
      <c r="BF152" s="59"/>
      <c r="BG152" s="59"/>
      <c r="BH152" s="59"/>
      <c r="BI152" s="59"/>
      <c r="BJ152" s="59"/>
      <c r="BK152" s="59"/>
      <c r="BL152" s="59"/>
      <c r="BM152" s="59"/>
      <c r="BN152" s="59"/>
      <c r="BO152" s="59"/>
      <c r="BP152" s="59"/>
      <c r="BQ152" s="59"/>
      <c r="BR152" s="59"/>
      <c r="BS152" s="59"/>
      <c r="BT152" s="59"/>
      <c r="BU152" s="59"/>
      <c r="BV152" s="59"/>
      <c r="BW152" s="59"/>
      <c r="BX152" s="59"/>
      <c r="BY152" s="59"/>
      <c r="BZ152" s="59"/>
      <c r="CA152" s="59"/>
      <c r="CB152" s="59"/>
      <c r="CC152" s="59"/>
      <c r="CD152" s="59"/>
      <c r="CE152" s="59"/>
      <c r="CF152" s="59"/>
      <c r="CG152" s="59"/>
      <c r="CH152" s="59"/>
      <c r="CI152" s="59"/>
      <c r="CJ152" s="59"/>
      <c r="CK152" s="59"/>
      <c r="CL152" s="59"/>
      <c r="CM152" s="59"/>
      <c r="CN152" s="59"/>
      <c r="CO152" s="59"/>
      <c r="CP152" s="59"/>
      <c r="CQ152" s="59"/>
      <c r="CR152" s="59"/>
      <c r="CS152" s="59"/>
      <c r="CT152" s="59"/>
      <c r="CU152" s="59"/>
      <c r="CV152" s="59"/>
      <c r="CW152" s="59"/>
      <c r="CX152" s="59"/>
      <c r="CY152" s="59"/>
      <c r="CZ152" s="59"/>
      <c r="DA152" s="59"/>
      <c r="DB152" s="59"/>
      <c r="DC152" s="59"/>
    </row>
    <row r="153" spans="1:107" s="99" customFormat="1" ht="12.75" outlineLevel="1">
      <c r="A153" s="67" t="s">
        <v>326</v>
      </c>
      <c r="B153" s="68"/>
      <c r="C153" s="94">
        <v>500000</v>
      </c>
      <c r="D153" s="95"/>
      <c r="E153" s="95"/>
      <c r="F153" s="95"/>
      <c r="G153" s="95"/>
      <c r="H153" s="95"/>
      <c r="I153" s="97"/>
      <c r="J153" s="95"/>
      <c r="K153" s="95"/>
      <c r="L153" s="95"/>
      <c r="M153" s="96"/>
      <c r="N153" s="96"/>
      <c r="O153" s="96"/>
      <c r="P153" s="73" t="s">
        <v>314</v>
      </c>
      <c r="Q153" s="98">
        <f>SUM(Q152:Q152)</f>
        <v>550000</v>
      </c>
      <c r="T153" s="95"/>
      <c r="U153" s="58"/>
      <c r="V153" s="108"/>
      <c r="W153" s="96"/>
      <c r="Y153" s="59"/>
      <c r="Z153" s="59"/>
      <c r="AA153" s="59"/>
      <c r="AB153" s="59"/>
      <c r="AC153" s="59"/>
      <c r="AD153" s="59"/>
      <c r="AE153" s="59"/>
      <c r="AF153" s="59"/>
      <c r="AG153" s="59"/>
      <c r="AH153" s="59"/>
      <c r="AI153" s="59"/>
      <c r="AJ153" s="59"/>
      <c r="AK153" s="59"/>
      <c r="AL153" s="59"/>
      <c r="AM153" s="59"/>
      <c r="AN153" s="59"/>
      <c r="AO153" s="59"/>
      <c r="AP153" s="59"/>
      <c r="AQ153" s="59"/>
      <c r="AR153" s="59"/>
      <c r="AS153" s="59"/>
      <c r="AT153" s="59"/>
      <c r="AU153" s="59"/>
      <c r="AV153" s="59"/>
      <c r="AW153" s="59"/>
      <c r="AX153" s="59"/>
      <c r="AY153" s="59"/>
      <c r="AZ153" s="59"/>
      <c r="BA153" s="59"/>
      <c r="BB153" s="59"/>
      <c r="BC153" s="59"/>
      <c r="BD153" s="59"/>
      <c r="BE153" s="59"/>
      <c r="BF153" s="59"/>
      <c r="BG153" s="59"/>
      <c r="BH153" s="59"/>
      <c r="BI153" s="59"/>
      <c r="BJ153" s="59"/>
      <c r="BK153" s="59"/>
      <c r="BL153" s="59"/>
      <c r="BM153" s="59"/>
      <c r="BN153" s="59"/>
      <c r="BO153" s="59"/>
      <c r="BP153" s="59"/>
      <c r="BQ153" s="59"/>
      <c r="BR153" s="59"/>
      <c r="BS153" s="59"/>
      <c r="BT153" s="59"/>
      <c r="BU153" s="59"/>
      <c r="BV153" s="59"/>
      <c r="BW153" s="59"/>
      <c r="BX153" s="59"/>
      <c r="BY153" s="59"/>
      <c r="BZ153" s="59"/>
      <c r="CA153" s="59"/>
      <c r="CB153" s="59"/>
      <c r="CC153" s="59"/>
      <c r="CD153" s="59"/>
      <c r="CE153" s="59"/>
      <c r="CF153" s="59"/>
      <c r="CG153" s="59"/>
      <c r="CH153" s="59"/>
      <c r="CI153" s="59"/>
      <c r="CJ153" s="59"/>
      <c r="CK153" s="59"/>
      <c r="CL153" s="59"/>
      <c r="CM153" s="59"/>
      <c r="CN153" s="59"/>
      <c r="CO153" s="59"/>
      <c r="CP153" s="59"/>
      <c r="CQ153" s="59"/>
      <c r="CR153" s="59"/>
      <c r="CS153" s="59"/>
      <c r="CT153" s="59"/>
      <c r="CU153" s="59"/>
      <c r="CV153" s="59"/>
      <c r="CW153" s="59"/>
      <c r="CX153" s="59"/>
      <c r="CY153" s="59"/>
      <c r="CZ153" s="59"/>
      <c r="DA153" s="59"/>
      <c r="DB153" s="59"/>
      <c r="DC153" s="59"/>
    </row>
    <row r="154" spans="1:107" s="58" customFormat="1" ht="12" customHeight="1">
      <c r="A154" s="82"/>
      <c r="F154" s="63"/>
      <c r="G154" s="63"/>
      <c r="H154" s="63"/>
      <c r="I154" s="63"/>
      <c r="J154" s="63"/>
      <c r="K154" s="63"/>
      <c r="L154" s="63"/>
      <c r="M154" s="63"/>
      <c r="N154" s="63"/>
      <c r="O154" s="63"/>
      <c r="P154" s="100"/>
      <c r="Q154" s="101"/>
      <c r="R154" s="102"/>
      <c r="S154" s="102"/>
      <c r="V154" s="63"/>
      <c r="W154" s="63"/>
      <c r="Y154" s="59"/>
      <c r="Z154" s="59"/>
      <c r="AA154" s="59"/>
      <c r="AB154" s="59"/>
      <c r="AC154" s="59"/>
      <c r="AD154" s="59"/>
      <c r="AE154" s="59"/>
      <c r="AF154" s="59"/>
      <c r="AG154" s="59"/>
      <c r="AH154" s="59"/>
      <c r="AI154" s="59"/>
      <c r="AJ154" s="59"/>
      <c r="AK154" s="59"/>
      <c r="AL154" s="59"/>
      <c r="AM154" s="59"/>
      <c r="AN154" s="59"/>
      <c r="AO154" s="59"/>
      <c r="AP154" s="59"/>
      <c r="AQ154" s="59"/>
      <c r="AR154" s="59"/>
      <c r="AS154" s="59"/>
      <c r="AT154" s="59"/>
      <c r="AU154" s="59"/>
      <c r="AV154" s="59"/>
      <c r="AW154" s="59"/>
      <c r="AX154" s="59"/>
      <c r="AY154" s="59"/>
      <c r="AZ154" s="59"/>
      <c r="BA154" s="59"/>
      <c r="BB154" s="59"/>
      <c r="BC154" s="59"/>
      <c r="BD154" s="59"/>
      <c r="BE154" s="59"/>
      <c r="BF154" s="59"/>
      <c r="BG154" s="59"/>
      <c r="BH154" s="59"/>
      <c r="BI154" s="59"/>
      <c r="BJ154" s="59"/>
      <c r="BK154" s="59"/>
      <c r="BL154" s="59"/>
      <c r="BM154" s="59"/>
      <c r="BN154" s="59"/>
      <c r="BO154" s="59"/>
      <c r="BP154" s="59"/>
      <c r="BQ154" s="59"/>
      <c r="BR154" s="59"/>
      <c r="BS154" s="59"/>
      <c r="BT154" s="59"/>
      <c r="BU154" s="59"/>
      <c r="BV154" s="59"/>
      <c r="BW154" s="59"/>
      <c r="BX154" s="59"/>
      <c r="BY154" s="59"/>
      <c r="BZ154" s="59"/>
      <c r="CA154" s="59"/>
      <c r="CB154" s="59"/>
      <c r="CC154" s="59"/>
      <c r="CD154" s="59"/>
      <c r="CE154" s="59"/>
      <c r="CF154" s="59"/>
      <c r="CG154" s="59"/>
      <c r="CH154" s="59"/>
      <c r="CI154" s="59"/>
      <c r="CJ154" s="59"/>
      <c r="CK154" s="59"/>
      <c r="CL154" s="59"/>
      <c r="CM154" s="59"/>
      <c r="CN154" s="59"/>
      <c r="CO154" s="59"/>
      <c r="CP154" s="59"/>
      <c r="CQ154" s="59"/>
      <c r="CR154" s="59"/>
      <c r="CS154" s="59"/>
      <c r="CT154" s="59"/>
      <c r="CU154" s="59"/>
      <c r="CV154" s="59"/>
      <c r="CW154" s="59"/>
      <c r="CX154" s="59"/>
      <c r="CY154" s="59"/>
      <c r="CZ154" s="59"/>
      <c r="DA154" s="59"/>
      <c r="DB154" s="59"/>
      <c r="DC154" s="59"/>
    </row>
    <row r="155" spans="1:107" s="58" customFormat="1" ht="15" customHeight="1">
      <c r="A155" s="85" t="str">
        <f>CONCATENATE("Region ",G156,"/",H156)</f>
        <v>Region 13/Urban</v>
      </c>
      <c r="F155" s="63"/>
      <c r="G155" s="63"/>
      <c r="H155" s="63"/>
      <c r="I155" s="63"/>
      <c r="J155" s="63"/>
      <c r="K155" s="63"/>
      <c r="L155" s="63"/>
      <c r="M155" s="63"/>
      <c r="N155" s="63"/>
      <c r="O155" s="63"/>
      <c r="P155" s="63"/>
      <c r="Q155" s="103"/>
      <c r="R155" s="104"/>
      <c r="S155" s="104"/>
      <c r="V155" s="63"/>
      <c r="W155" s="63"/>
      <c r="Y155" s="59"/>
      <c r="Z155" s="59"/>
      <c r="AA155" s="59"/>
      <c r="AB155" s="59"/>
      <c r="AC155" s="59"/>
      <c r="AD155" s="59"/>
      <c r="AE155" s="59"/>
      <c r="AF155" s="59"/>
      <c r="AG155" s="59"/>
      <c r="AH155" s="59"/>
      <c r="AI155" s="59"/>
      <c r="AJ155" s="59"/>
      <c r="AK155" s="59"/>
      <c r="AL155" s="59"/>
      <c r="AM155" s="59"/>
      <c r="AN155" s="59"/>
      <c r="AO155" s="59"/>
      <c r="AP155" s="59"/>
      <c r="AQ155" s="59"/>
      <c r="AR155" s="59"/>
      <c r="AS155" s="59"/>
      <c r="AT155" s="59"/>
      <c r="AU155" s="59"/>
      <c r="AV155" s="59"/>
      <c r="AW155" s="59"/>
      <c r="AX155" s="59"/>
      <c r="AY155" s="59"/>
      <c r="AZ155" s="59"/>
      <c r="BA155" s="59"/>
      <c r="BB155" s="59"/>
      <c r="BC155" s="59"/>
      <c r="BD155" s="59"/>
      <c r="BE155" s="59"/>
      <c r="BF155" s="59"/>
      <c r="BG155" s="59"/>
      <c r="BH155" s="59"/>
      <c r="BI155" s="59"/>
      <c r="BJ155" s="59"/>
      <c r="BK155" s="59"/>
      <c r="BL155" s="59"/>
      <c r="BM155" s="59"/>
      <c r="BN155" s="59"/>
      <c r="BO155" s="59"/>
      <c r="BP155" s="59"/>
      <c r="BQ155" s="59"/>
      <c r="BR155" s="59"/>
      <c r="BS155" s="59"/>
      <c r="BT155" s="59"/>
      <c r="BU155" s="59"/>
      <c r="BV155" s="59"/>
      <c r="BW155" s="59"/>
      <c r="BX155" s="59"/>
      <c r="BY155" s="59"/>
      <c r="BZ155" s="59"/>
      <c r="CA155" s="59"/>
      <c r="CB155" s="59"/>
      <c r="CC155" s="59"/>
      <c r="CD155" s="59"/>
      <c r="CE155" s="59"/>
      <c r="CF155" s="59"/>
      <c r="CG155" s="59"/>
      <c r="CH155" s="59"/>
      <c r="CI155" s="59"/>
      <c r="CJ155" s="59"/>
      <c r="CK155" s="59"/>
      <c r="CL155" s="59"/>
      <c r="CM155" s="59"/>
      <c r="CN155" s="59"/>
      <c r="CO155" s="59"/>
      <c r="CP155" s="59"/>
      <c r="CQ155" s="59"/>
      <c r="CR155" s="59"/>
      <c r="CS155" s="59"/>
      <c r="CT155" s="59"/>
      <c r="CU155" s="59"/>
      <c r="CV155" s="59"/>
      <c r="CW155" s="59"/>
      <c r="CX155" s="59"/>
      <c r="CY155" s="59"/>
      <c r="CZ155" s="59"/>
      <c r="DA155" s="59"/>
      <c r="DB155" s="59"/>
      <c r="DC155" s="59"/>
    </row>
    <row r="156" spans="1:107" s="58" customFormat="1" ht="12.75">
      <c r="A156" s="58">
        <v>16273</v>
      </c>
      <c r="B156" s="58" t="s">
        <v>115</v>
      </c>
      <c r="C156" s="58" t="s">
        <v>116</v>
      </c>
      <c r="D156" s="58" t="s">
        <v>19</v>
      </c>
      <c r="E156" s="58" t="s">
        <v>19</v>
      </c>
      <c r="F156" s="58">
        <v>79936</v>
      </c>
      <c r="G156" s="63">
        <v>13</v>
      </c>
      <c r="H156" s="63" t="s">
        <v>4</v>
      </c>
      <c r="I156" s="63"/>
      <c r="J156" s="63"/>
      <c r="K156" s="63"/>
      <c r="L156" s="58" t="s">
        <v>117</v>
      </c>
      <c r="M156" s="63">
        <v>48</v>
      </c>
      <c r="N156" s="63">
        <v>4</v>
      </c>
      <c r="O156" s="63">
        <v>52</v>
      </c>
      <c r="P156" s="58" t="s">
        <v>2</v>
      </c>
      <c r="Q156" s="64">
        <v>587400</v>
      </c>
      <c r="R156" s="65" t="s">
        <v>70</v>
      </c>
      <c r="S156" s="65"/>
      <c r="T156" s="58" t="s">
        <v>114</v>
      </c>
      <c r="U156" s="58">
        <v>156</v>
      </c>
      <c r="V156" s="63" t="s">
        <v>314</v>
      </c>
      <c r="W156" s="63">
        <v>48141010323</v>
      </c>
      <c r="Y156" s="59"/>
      <c r="Z156" s="59"/>
      <c r="AA156" s="59"/>
      <c r="AB156" s="59"/>
      <c r="AC156" s="59"/>
      <c r="AD156" s="59"/>
      <c r="AE156" s="59"/>
      <c r="AF156" s="59"/>
      <c r="AG156" s="59"/>
      <c r="AH156" s="59"/>
      <c r="AI156" s="59"/>
      <c r="AJ156" s="59"/>
      <c r="AK156" s="59"/>
      <c r="AL156" s="59"/>
      <c r="AM156" s="59"/>
      <c r="AN156" s="59"/>
      <c r="AO156" s="59"/>
      <c r="AP156" s="59"/>
      <c r="AQ156" s="59"/>
      <c r="AR156" s="59"/>
      <c r="AS156" s="59"/>
      <c r="AT156" s="59"/>
      <c r="AU156" s="59"/>
      <c r="AV156" s="59"/>
      <c r="AW156" s="59"/>
      <c r="AX156" s="59"/>
      <c r="AY156" s="59"/>
      <c r="AZ156" s="59"/>
      <c r="BA156" s="59"/>
      <c r="BB156" s="59"/>
      <c r="BC156" s="59"/>
      <c r="BD156" s="59"/>
      <c r="BE156" s="59"/>
      <c r="BF156" s="59"/>
      <c r="BG156" s="59"/>
      <c r="BH156" s="59"/>
      <c r="BI156" s="59"/>
      <c r="BJ156" s="59"/>
      <c r="BK156" s="59"/>
      <c r="BL156" s="59"/>
      <c r="BM156" s="59"/>
      <c r="BN156" s="59"/>
      <c r="BO156" s="59"/>
      <c r="BP156" s="59"/>
      <c r="BQ156" s="59"/>
      <c r="BR156" s="59"/>
      <c r="BS156" s="59"/>
      <c r="BT156" s="59"/>
      <c r="BU156" s="59"/>
      <c r="BV156" s="59"/>
      <c r="BW156" s="59"/>
      <c r="BX156" s="59"/>
      <c r="BY156" s="59"/>
      <c r="BZ156" s="59"/>
      <c r="CA156" s="59"/>
      <c r="CB156" s="59"/>
      <c r="CC156" s="59"/>
      <c r="CD156" s="59"/>
      <c r="CE156" s="59"/>
      <c r="CF156" s="59"/>
      <c r="CG156" s="59"/>
      <c r="CH156" s="59"/>
      <c r="CI156" s="59"/>
      <c r="CJ156" s="59"/>
      <c r="CK156" s="59"/>
      <c r="CL156" s="59"/>
      <c r="CM156" s="59"/>
      <c r="CN156" s="59"/>
      <c r="CO156" s="59"/>
      <c r="CP156" s="59"/>
      <c r="CQ156" s="59"/>
      <c r="CR156" s="59"/>
      <c r="CS156" s="59"/>
      <c r="CT156" s="59"/>
      <c r="CU156" s="59"/>
      <c r="CV156" s="59"/>
      <c r="CW156" s="59"/>
      <c r="CX156" s="59"/>
      <c r="CY156" s="59"/>
      <c r="CZ156" s="59"/>
      <c r="DA156" s="59"/>
      <c r="DB156" s="59"/>
      <c r="DC156" s="59"/>
    </row>
    <row r="157" spans="1:107" s="58" customFormat="1" ht="12.75">
      <c r="A157" s="58">
        <v>16048</v>
      </c>
      <c r="B157" s="58" t="s">
        <v>298</v>
      </c>
      <c r="C157" s="58" t="s">
        <v>299</v>
      </c>
      <c r="D157" s="58" t="s">
        <v>19</v>
      </c>
      <c r="E157" s="58" t="s">
        <v>19</v>
      </c>
      <c r="F157" s="58">
        <v>79938</v>
      </c>
      <c r="G157" s="63">
        <v>13</v>
      </c>
      <c r="H157" s="63" t="s">
        <v>4</v>
      </c>
      <c r="I157" s="63"/>
      <c r="J157" s="63"/>
      <c r="K157" s="63"/>
      <c r="L157" s="58" t="s">
        <v>117</v>
      </c>
      <c r="M157" s="63">
        <v>116</v>
      </c>
      <c r="N157" s="63">
        <v>36</v>
      </c>
      <c r="O157" s="63">
        <v>152</v>
      </c>
      <c r="P157" s="58" t="s">
        <v>2</v>
      </c>
      <c r="Q157" s="64">
        <v>1500000</v>
      </c>
      <c r="R157" s="65" t="s">
        <v>70</v>
      </c>
      <c r="S157" s="65"/>
      <c r="T157" s="58" t="s">
        <v>297</v>
      </c>
      <c r="U157" s="58">
        <v>156</v>
      </c>
      <c r="V157" s="63" t="s">
        <v>314</v>
      </c>
      <c r="W157" s="63">
        <v>48141010341</v>
      </c>
      <c r="Y157" s="59"/>
      <c r="Z157" s="59"/>
      <c r="AA157" s="59"/>
      <c r="AB157" s="59"/>
      <c r="AC157" s="59"/>
      <c r="AD157" s="59"/>
      <c r="AE157" s="59"/>
      <c r="AF157" s="59"/>
      <c r="AG157" s="59"/>
      <c r="AH157" s="59"/>
      <c r="AI157" s="59"/>
      <c r="AJ157" s="59"/>
      <c r="AK157" s="59"/>
      <c r="AL157" s="59"/>
      <c r="AM157" s="59"/>
      <c r="AN157" s="59"/>
      <c r="AO157" s="59"/>
      <c r="AP157" s="59"/>
      <c r="AQ157" s="59"/>
      <c r="AR157" s="59"/>
      <c r="AS157" s="59"/>
      <c r="AT157" s="59"/>
      <c r="AU157" s="59"/>
      <c r="AV157" s="59"/>
      <c r="AW157" s="59"/>
      <c r="AX157" s="59"/>
      <c r="AY157" s="59"/>
      <c r="AZ157" s="59"/>
      <c r="BA157" s="59"/>
      <c r="BB157" s="59"/>
      <c r="BC157" s="59"/>
      <c r="BD157" s="59"/>
      <c r="BE157" s="59"/>
      <c r="BF157" s="59"/>
      <c r="BG157" s="59"/>
      <c r="BH157" s="59"/>
      <c r="BI157" s="59"/>
      <c r="BJ157" s="59"/>
      <c r="BK157" s="59"/>
      <c r="BL157" s="59"/>
      <c r="BM157" s="59"/>
      <c r="BN157" s="59"/>
      <c r="BO157" s="59"/>
      <c r="BP157" s="59"/>
      <c r="BQ157" s="59"/>
      <c r="BR157" s="59"/>
      <c r="BS157" s="59"/>
      <c r="BT157" s="59"/>
      <c r="BU157" s="59"/>
      <c r="BV157" s="59"/>
      <c r="BW157" s="59"/>
      <c r="BX157" s="59"/>
      <c r="BY157" s="59"/>
      <c r="BZ157" s="59"/>
      <c r="CA157" s="59"/>
      <c r="CB157" s="59"/>
      <c r="CC157" s="59"/>
      <c r="CD157" s="59"/>
      <c r="CE157" s="59"/>
      <c r="CF157" s="59"/>
      <c r="CG157" s="59"/>
      <c r="CH157" s="59"/>
      <c r="CI157" s="59"/>
      <c r="CJ157" s="59"/>
      <c r="CK157" s="59"/>
      <c r="CL157" s="59"/>
      <c r="CM157" s="59"/>
      <c r="CN157" s="59"/>
      <c r="CO157" s="59"/>
      <c r="CP157" s="59"/>
      <c r="CQ157" s="59"/>
      <c r="CR157" s="59"/>
      <c r="CS157" s="59"/>
      <c r="CT157" s="59"/>
      <c r="CU157" s="59"/>
      <c r="CV157" s="59"/>
      <c r="CW157" s="59"/>
      <c r="CX157" s="59"/>
      <c r="CY157" s="59"/>
      <c r="CZ157" s="59"/>
      <c r="DA157" s="59"/>
      <c r="DB157" s="59"/>
      <c r="DC157" s="59"/>
    </row>
    <row r="158" spans="1:107" s="77" customFormat="1" ht="12.75" outlineLevel="1">
      <c r="A158" s="67" t="s">
        <v>326</v>
      </c>
      <c r="B158" s="68"/>
      <c r="C158" s="94">
        <v>2656360.7999999998</v>
      </c>
      <c r="D158" s="70"/>
      <c r="E158" s="70"/>
      <c r="F158" s="70"/>
      <c r="G158" s="70"/>
      <c r="H158" s="70"/>
      <c r="I158" s="92"/>
      <c r="J158" s="70"/>
      <c r="K158" s="70"/>
      <c r="L158" s="70"/>
      <c r="M158" s="71"/>
      <c r="N158" s="71"/>
      <c r="O158" s="71"/>
      <c r="P158" s="73" t="s">
        <v>314</v>
      </c>
      <c r="Q158" s="74">
        <f>SUM(Q156:Q157)</f>
        <v>2087400</v>
      </c>
      <c r="T158" s="70"/>
      <c r="U158" s="58"/>
      <c r="W158" s="71"/>
      <c r="Y158" s="59"/>
      <c r="Z158" s="59"/>
      <c r="AA158" s="59"/>
      <c r="AB158" s="59"/>
      <c r="AC158" s="59"/>
      <c r="AD158" s="59"/>
      <c r="AE158" s="59"/>
      <c r="AF158" s="59"/>
      <c r="AG158" s="59"/>
      <c r="AH158" s="59"/>
      <c r="AI158" s="59"/>
      <c r="AJ158" s="59"/>
      <c r="AK158" s="59"/>
      <c r="AL158" s="59"/>
      <c r="AM158" s="59"/>
      <c r="AN158" s="59"/>
      <c r="AO158" s="59"/>
      <c r="AP158" s="59"/>
      <c r="AQ158" s="59"/>
      <c r="AR158" s="59"/>
      <c r="AS158" s="59"/>
      <c r="AT158" s="59"/>
      <c r="AU158" s="59"/>
      <c r="AV158" s="59"/>
      <c r="AW158" s="59"/>
      <c r="AX158" s="59"/>
      <c r="AY158" s="59"/>
      <c r="AZ158" s="59"/>
      <c r="BA158" s="59"/>
      <c r="BB158" s="59"/>
      <c r="BC158" s="59"/>
      <c r="BD158" s="59"/>
      <c r="BE158" s="59"/>
      <c r="BF158" s="59"/>
      <c r="BG158" s="59"/>
      <c r="BH158" s="59"/>
      <c r="BI158" s="59"/>
      <c r="BJ158" s="59"/>
      <c r="BK158" s="59"/>
      <c r="BL158" s="59"/>
      <c r="BM158" s="59"/>
      <c r="BN158" s="59"/>
      <c r="BO158" s="59"/>
      <c r="BP158" s="59"/>
      <c r="BQ158" s="59"/>
      <c r="BR158" s="59"/>
      <c r="BS158" s="59"/>
      <c r="BT158" s="59"/>
      <c r="BU158" s="59"/>
      <c r="BV158" s="59"/>
      <c r="BW158" s="59"/>
      <c r="BX158" s="59"/>
      <c r="BY158" s="59"/>
      <c r="BZ158" s="59"/>
      <c r="CA158" s="59"/>
      <c r="CB158" s="59"/>
      <c r="CC158" s="59"/>
      <c r="CD158" s="59"/>
      <c r="CE158" s="59"/>
      <c r="CF158" s="59"/>
      <c r="CG158" s="59"/>
      <c r="CH158" s="59"/>
      <c r="CI158" s="59"/>
      <c r="CJ158" s="59"/>
      <c r="CK158" s="59"/>
      <c r="CL158" s="59"/>
      <c r="CM158" s="59"/>
      <c r="CN158" s="59"/>
      <c r="CO158" s="59"/>
      <c r="CP158" s="59"/>
      <c r="CQ158" s="59"/>
      <c r="CR158" s="59"/>
      <c r="CS158" s="59"/>
      <c r="CT158" s="59"/>
      <c r="CU158" s="59"/>
      <c r="CV158" s="59"/>
      <c r="CW158" s="59"/>
      <c r="CX158" s="59"/>
      <c r="CY158" s="59"/>
      <c r="CZ158" s="59"/>
      <c r="DA158" s="59"/>
      <c r="DB158" s="59"/>
      <c r="DC158" s="59"/>
    </row>
    <row r="159" spans="1:107" s="59" customFormat="1" ht="13.5" thickBot="1">
      <c r="A159" s="120"/>
      <c r="B159" s="114"/>
      <c r="C159" s="114"/>
      <c r="D159" s="114"/>
      <c r="E159" s="114"/>
      <c r="F159" s="116"/>
      <c r="G159" s="116"/>
      <c r="H159" s="116"/>
      <c r="I159" s="116"/>
      <c r="J159" s="116"/>
      <c r="K159" s="116"/>
      <c r="L159" s="116"/>
      <c r="M159" s="116"/>
      <c r="N159" s="116"/>
      <c r="O159" s="116"/>
      <c r="P159" s="116"/>
      <c r="Q159" s="114"/>
      <c r="R159" s="116"/>
      <c r="S159" s="116"/>
      <c r="T159" s="114"/>
      <c r="U159" s="114"/>
      <c r="V159" s="114"/>
      <c r="W159" s="116"/>
    </row>
    <row r="160" spans="1:107" s="58" customFormat="1" ht="15.75" customHeight="1" thickBot="1">
      <c r="A160" s="114"/>
      <c r="B160" s="114"/>
      <c r="C160" s="131" t="s">
        <v>300</v>
      </c>
      <c r="D160" s="131"/>
      <c r="E160" s="115">
        <f>SUM(C31:C158)-C32</f>
        <v>67447691.010000005</v>
      </c>
      <c r="F160" s="116"/>
      <c r="G160" s="117"/>
      <c r="H160" s="116"/>
      <c r="I160" s="116"/>
      <c r="J160" s="116"/>
      <c r="K160" s="116"/>
      <c r="L160" s="116"/>
      <c r="M160" s="116"/>
      <c r="N160" s="116"/>
      <c r="O160" s="116"/>
      <c r="P160" s="121" t="s">
        <v>328</v>
      </c>
      <c r="Q160" s="118">
        <f ca="1">SUMIF(P14:P158,"Awarded",Q14:Q157)</f>
        <v>64587618.230000004</v>
      </c>
      <c r="R160" s="119"/>
      <c r="S160" s="119"/>
      <c r="T160" s="114"/>
      <c r="U160" s="114"/>
      <c r="V160" s="114"/>
      <c r="W160" s="116"/>
    </row>
    <row r="161" spans="1:107" s="27" customFormat="1">
      <c r="A161" s="14" t="s">
        <v>325</v>
      </c>
      <c r="B161" s="28"/>
      <c r="C161" s="126">
        <f>COUNTIF(V14:V160,"Awarded")</f>
        <v>65</v>
      </c>
      <c r="E161" s="110" t="s">
        <v>322</v>
      </c>
      <c r="F161" s="25"/>
      <c r="G161" s="36"/>
      <c r="H161" s="25"/>
      <c r="I161" s="25"/>
      <c r="J161" s="25"/>
      <c r="K161" s="25"/>
      <c r="R161" s="49"/>
      <c r="S161" s="49"/>
      <c r="W161" s="25"/>
      <c r="Y161" s="29"/>
      <c r="Z161" s="29"/>
      <c r="AA161" s="29"/>
      <c r="AB161" s="29"/>
      <c r="AC161" s="29"/>
      <c r="AD161" s="29"/>
      <c r="AE161" s="29"/>
      <c r="AF161" s="29"/>
      <c r="AG161" s="29"/>
      <c r="AH161" s="29"/>
      <c r="AI161" s="29"/>
      <c r="AJ161" s="29"/>
      <c r="AK161" s="29"/>
      <c r="AL161" s="29"/>
      <c r="AM161" s="29"/>
      <c r="AN161" s="29"/>
      <c r="AO161" s="29"/>
      <c r="AP161" s="29"/>
      <c r="AQ161" s="29"/>
      <c r="AR161" s="29"/>
      <c r="AS161" s="29"/>
      <c r="AT161" s="29"/>
      <c r="AU161" s="29"/>
      <c r="AV161" s="29"/>
      <c r="AW161" s="29"/>
      <c r="AX161" s="29"/>
      <c r="AY161" s="29"/>
      <c r="AZ161" s="29"/>
      <c r="BA161" s="29"/>
      <c r="BB161" s="29"/>
      <c r="BC161" s="29"/>
      <c r="BD161" s="29"/>
      <c r="BE161" s="29"/>
      <c r="BF161" s="29"/>
      <c r="BG161" s="29"/>
      <c r="BH161" s="29"/>
      <c r="BI161" s="29"/>
      <c r="BJ161" s="29"/>
      <c r="BK161" s="29"/>
      <c r="BL161" s="29"/>
      <c r="BM161" s="29"/>
      <c r="BN161" s="29"/>
      <c r="BO161" s="29"/>
      <c r="BP161" s="29"/>
      <c r="BQ161" s="29"/>
      <c r="BR161" s="29"/>
      <c r="BS161" s="29"/>
      <c r="BT161" s="29"/>
      <c r="BU161" s="29"/>
      <c r="BV161" s="29"/>
      <c r="BW161" s="29"/>
      <c r="BX161" s="29"/>
      <c r="BY161" s="29"/>
      <c r="BZ161" s="29"/>
      <c r="CA161" s="29"/>
      <c r="CB161" s="29"/>
      <c r="CC161" s="29"/>
      <c r="CD161" s="29"/>
      <c r="CE161" s="29"/>
      <c r="CF161" s="29"/>
      <c r="CG161" s="29"/>
      <c r="CH161" s="29"/>
      <c r="CI161" s="29"/>
      <c r="CJ161" s="29"/>
      <c r="CK161" s="29"/>
      <c r="CL161" s="29"/>
      <c r="CM161" s="29"/>
      <c r="CN161" s="29"/>
      <c r="CO161" s="29"/>
      <c r="CP161" s="29"/>
      <c r="CQ161" s="29"/>
      <c r="CR161" s="29"/>
      <c r="CS161" s="29"/>
      <c r="CT161" s="29"/>
      <c r="CU161" s="29"/>
      <c r="CV161" s="29"/>
      <c r="CW161" s="29"/>
      <c r="CX161" s="29"/>
      <c r="CY161" s="29"/>
      <c r="CZ161" s="29"/>
      <c r="DA161" s="29"/>
      <c r="DB161" s="29"/>
      <c r="DC161" s="29"/>
    </row>
    <row r="162" spans="1:107">
      <c r="A162" s="111" t="s">
        <v>323</v>
      </c>
      <c r="C162" s="127">
        <f>SUMIF(V14:V157, "Awarded", Q14:Q157)</f>
        <v>64587618.230000004</v>
      </c>
      <c r="E162" s="110" t="s">
        <v>316</v>
      </c>
      <c r="I162" s="132">
        <v>474312</v>
      </c>
      <c r="J162" s="132"/>
      <c r="K162" s="132"/>
      <c r="L162" s="132"/>
      <c r="N162" s="21"/>
      <c r="O162" s="112"/>
      <c r="P162" s="113"/>
    </row>
    <row r="163" spans="1:107">
      <c r="A163" s="14" t="s">
        <v>324</v>
      </c>
      <c r="C163" s="37">
        <f>E160-C162</f>
        <v>2860072.7800000012</v>
      </c>
      <c r="E163" s="55" t="s">
        <v>317</v>
      </c>
      <c r="I163" s="132">
        <v>1194724</v>
      </c>
      <c r="J163" s="132"/>
      <c r="K163" s="132"/>
      <c r="L163" s="132"/>
      <c r="N163" s="21"/>
      <c r="O163" s="112"/>
      <c r="P163" s="113"/>
      <c r="R163" s="54"/>
    </row>
    <row r="164" spans="1:107" ht="15" customHeight="1">
      <c r="E164" s="55" t="s">
        <v>318</v>
      </c>
      <c r="I164" s="132">
        <v>853071</v>
      </c>
      <c r="J164" s="132"/>
      <c r="K164" s="132"/>
      <c r="L164" s="132"/>
      <c r="O164" s="21"/>
      <c r="P164" s="110"/>
      <c r="Q164" s="110"/>
      <c r="R164" s="54"/>
    </row>
    <row r="165" spans="1:107" ht="15" customHeight="1">
      <c r="E165" s="57" t="s">
        <v>331</v>
      </c>
      <c r="F165" s="56"/>
      <c r="I165" s="133">
        <f>SUM(I162:L164)</f>
        <v>2522107</v>
      </c>
      <c r="J165" s="133"/>
      <c r="K165" s="133"/>
      <c r="L165" s="133"/>
      <c r="N165" s="128"/>
      <c r="O165" s="128"/>
      <c r="P165" s="128"/>
    </row>
    <row r="166" spans="1:107">
      <c r="E166" s="57" t="s">
        <v>319</v>
      </c>
      <c r="I166" s="133">
        <f>C163-I165</f>
        <v>337965.78000000119</v>
      </c>
      <c r="J166" s="133"/>
      <c r="K166" s="133"/>
      <c r="L166" s="133"/>
      <c r="O166" s="21"/>
      <c r="P166" s="56"/>
    </row>
    <row r="167" spans="1:107">
      <c r="O167" s="21"/>
      <c r="P167" s="56"/>
    </row>
    <row r="169" spans="1:107" ht="15" customHeight="1">
      <c r="P169" s="129"/>
      <c r="T169" s="110"/>
    </row>
    <row r="170" spans="1:107" ht="15" customHeight="1">
      <c r="O170" s="129"/>
      <c r="P170" s="129"/>
      <c r="Q170" s="57"/>
    </row>
    <row r="171" spans="1:107">
      <c r="M171" s="21"/>
    </row>
  </sheetData>
  <mergeCells count="7">
    <mergeCell ref="I165:L165"/>
    <mergeCell ref="I166:L166"/>
    <mergeCell ref="A7:H10"/>
    <mergeCell ref="C160:D160"/>
    <mergeCell ref="I162:L162"/>
    <mergeCell ref="I163:L163"/>
    <mergeCell ref="I164:L164"/>
  </mergeCells>
  <pageMargins left="0.25" right="0.25" top="0.3" bottom="0.3" header="0.3" footer="0.3"/>
  <pageSetup paperSize="5" scale="90" fitToHeight="3" orientation="landscape" r:id="rId1"/>
  <rowBreaks count="3" manualBreakCount="3">
    <brk id="33" max="22" man="1"/>
    <brk id="105" max="16383" man="1"/>
    <brk id="142" max="16383" man="1"/>
  </rowBreaks>
  <drawing r:id="rId2"/>
</worksheet>
</file>

<file path=xl/worksheets/sheet2.xml><?xml version="1.0" encoding="utf-8"?>
<worksheet xmlns="http://schemas.openxmlformats.org/spreadsheetml/2006/main" xmlns:r="http://schemas.openxmlformats.org/officeDocument/2006/relationships">
  <sheetPr>
    <pageSetUpPr fitToPage="1"/>
  </sheetPr>
  <dimension ref="A1:CS65"/>
  <sheetViews>
    <sheetView workbookViewId="0">
      <selection activeCell="D12" sqref="D12"/>
    </sheetView>
  </sheetViews>
  <sheetFormatPr defaultRowHeight="15"/>
  <cols>
    <col min="1" max="3" width="15.7109375" customWidth="1"/>
    <col min="4" max="5" width="15.7109375" style="3" customWidth="1"/>
    <col min="6" max="8" width="15.7109375" customWidth="1"/>
  </cols>
  <sheetData>
    <row r="1" spans="1:97" ht="114">
      <c r="A1" s="16" t="s">
        <v>120</v>
      </c>
      <c r="B1" s="16" t="s">
        <v>121</v>
      </c>
      <c r="C1" s="16" t="s">
        <v>122</v>
      </c>
      <c r="D1" s="16" t="s">
        <v>304</v>
      </c>
      <c r="E1" s="16" t="s">
        <v>305</v>
      </c>
      <c r="F1" s="16" t="s">
        <v>123</v>
      </c>
      <c r="G1" s="17" t="s">
        <v>124</v>
      </c>
      <c r="H1" s="16" t="s">
        <v>125</v>
      </c>
      <c r="I1" s="3"/>
    </row>
    <row r="2" spans="1:97" s="27" customFormat="1">
      <c r="A2" s="30">
        <v>16018</v>
      </c>
      <c r="B2" s="31">
        <v>4</v>
      </c>
      <c r="C2" s="31">
        <v>7</v>
      </c>
      <c r="D2" s="31">
        <v>3.9</v>
      </c>
      <c r="E2" s="32">
        <f>(86+88+84)/3</f>
        <v>86</v>
      </c>
      <c r="F2" s="34" t="s">
        <v>301</v>
      </c>
      <c r="G2" s="33" t="s">
        <v>306</v>
      </c>
      <c r="H2" s="34" t="s">
        <v>126</v>
      </c>
      <c r="O2" s="18"/>
      <c r="P2" s="18"/>
      <c r="Q2" s="18"/>
      <c r="R2" s="18"/>
      <c r="S2" s="18"/>
      <c r="T2" s="18"/>
      <c r="U2" s="18"/>
      <c r="V2" s="18"/>
      <c r="W2" s="18"/>
      <c r="X2" s="18"/>
      <c r="Y2" s="18"/>
      <c r="Z2" s="18"/>
      <c r="AA2" s="18"/>
      <c r="AB2" s="18"/>
      <c r="AC2" s="18"/>
      <c r="AD2" s="18"/>
      <c r="AE2" s="18"/>
      <c r="AF2" s="18"/>
      <c r="AG2" s="18"/>
      <c r="AH2" s="18"/>
      <c r="AI2" s="18"/>
      <c r="AJ2" s="18"/>
      <c r="AK2" s="18"/>
      <c r="AL2" s="18"/>
      <c r="AM2" s="18"/>
      <c r="AN2" s="18"/>
      <c r="AO2" s="18"/>
      <c r="AP2" s="18"/>
      <c r="AQ2" s="18"/>
      <c r="AR2" s="18"/>
      <c r="AS2" s="18"/>
      <c r="AT2" s="18"/>
      <c r="AU2" s="18"/>
      <c r="AV2" s="18"/>
      <c r="AW2" s="18"/>
      <c r="AX2" s="18"/>
      <c r="AY2" s="18"/>
      <c r="AZ2" s="18"/>
      <c r="BA2" s="18"/>
      <c r="BB2" s="18"/>
      <c r="BC2" s="18"/>
      <c r="BD2" s="18"/>
      <c r="BE2" s="18"/>
      <c r="BF2" s="18"/>
      <c r="BG2" s="18"/>
      <c r="BH2" s="18"/>
      <c r="BI2" s="18"/>
      <c r="BJ2" s="18"/>
      <c r="BK2" s="18"/>
      <c r="BL2" s="18"/>
      <c r="BM2" s="18"/>
      <c r="BN2" s="18"/>
      <c r="BO2" s="18"/>
      <c r="BP2" s="18"/>
      <c r="BQ2" s="18"/>
      <c r="BR2" s="18"/>
      <c r="BS2" s="18"/>
      <c r="BT2" s="18"/>
      <c r="BU2" s="18"/>
      <c r="BV2" s="18"/>
      <c r="BW2" s="18"/>
      <c r="BX2" s="18"/>
      <c r="BY2" s="18"/>
      <c r="BZ2" s="18"/>
      <c r="CA2" s="18"/>
      <c r="CB2" s="18"/>
      <c r="CC2" s="18"/>
      <c r="CD2" s="18"/>
      <c r="CE2" s="18"/>
      <c r="CF2" s="18"/>
      <c r="CG2" s="18"/>
      <c r="CH2" s="18"/>
      <c r="CI2" s="18"/>
      <c r="CJ2" s="18"/>
      <c r="CK2" s="18"/>
      <c r="CL2" s="18"/>
      <c r="CM2" s="18"/>
      <c r="CN2" s="18"/>
      <c r="CO2" s="18"/>
      <c r="CP2" s="18"/>
      <c r="CQ2" s="18"/>
      <c r="CR2" s="18"/>
      <c r="CS2" s="18"/>
    </row>
    <row r="3" spans="1:97" s="26" customFormat="1">
      <c r="A3" s="35">
        <v>16170</v>
      </c>
      <c r="B3" s="31">
        <v>4</v>
      </c>
      <c r="C3" s="31">
        <v>7</v>
      </c>
      <c r="D3" s="31">
        <v>3.9</v>
      </c>
      <c r="E3" s="32">
        <f>(86+88+84)/3</f>
        <v>86</v>
      </c>
      <c r="F3" s="34" t="s">
        <v>302</v>
      </c>
      <c r="G3" s="33" t="s">
        <v>306</v>
      </c>
      <c r="H3" s="34" t="s">
        <v>126</v>
      </c>
      <c r="O3" s="18"/>
      <c r="P3" s="18"/>
      <c r="Q3" s="18"/>
      <c r="R3" s="18"/>
      <c r="S3" s="18"/>
      <c r="T3" s="18"/>
      <c r="U3" s="18"/>
      <c r="V3" s="18"/>
      <c r="W3" s="18"/>
      <c r="X3" s="18"/>
      <c r="Y3" s="18"/>
      <c r="Z3" s="18"/>
      <c r="AA3" s="18"/>
      <c r="AB3" s="18"/>
      <c r="AC3" s="18"/>
      <c r="AD3" s="18"/>
      <c r="AE3" s="18"/>
      <c r="AF3" s="18"/>
      <c r="AG3" s="18"/>
      <c r="AH3" s="18"/>
      <c r="AI3" s="18"/>
      <c r="AJ3" s="18"/>
      <c r="AK3" s="18"/>
      <c r="AL3" s="18"/>
      <c r="AM3" s="18"/>
      <c r="AN3" s="18"/>
      <c r="AO3" s="18"/>
      <c r="AP3" s="18"/>
      <c r="AQ3" s="18"/>
      <c r="AR3" s="18"/>
      <c r="AS3" s="18"/>
      <c r="AT3" s="18"/>
      <c r="AU3" s="18"/>
      <c r="AV3" s="18"/>
      <c r="AW3" s="18"/>
      <c r="AX3" s="18"/>
      <c r="AY3" s="18"/>
      <c r="AZ3" s="18"/>
      <c r="BA3" s="18"/>
      <c r="BB3" s="18"/>
      <c r="BC3" s="18"/>
      <c r="BD3" s="18"/>
      <c r="BE3" s="18"/>
      <c r="BF3" s="18"/>
      <c r="BG3" s="18"/>
      <c r="BH3" s="18"/>
      <c r="BI3" s="18"/>
      <c r="BJ3" s="18"/>
      <c r="BK3" s="18"/>
      <c r="BL3" s="18"/>
      <c r="BM3" s="18"/>
      <c r="BN3" s="18"/>
      <c r="BO3" s="18"/>
      <c r="BP3" s="18"/>
      <c r="BQ3" s="18"/>
      <c r="BR3" s="18"/>
      <c r="BS3" s="18"/>
      <c r="BT3" s="18"/>
      <c r="BU3" s="18"/>
      <c r="BV3" s="18"/>
      <c r="BW3" s="18"/>
      <c r="BX3" s="18"/>
      <c r="BY3" s="18"/>
      <c r="BZ3" s="18"/>
      <c r="CA3" s="18"/>
      <c r="CB3" s="18"/>
      <c r="CC3" s="18"/>
      <c r="CD3" s="18"/>
      <c r="CE3" s="18"/>
      <c r="CF3" s="18"/>
      <c r="CG3" s="18"/>
      <c r="CH3" s="18"/>
      <c r="CI3" s="18"/>
      <c r="CJ3" s="18"/>
      <c r="CK3" s="18"/>
      <c r="CL3" s="18"/>
      <c r="CM3" s="18"/>
      <c r="CN3" s="18"/>
      <c r="CO3" s="18"/>
      <c r="CP3" s="18"/>
      <c r="CQ3" s="18"/>
      <c r="CR3" s="18"/>
      <c r="CS3" s="18"/>
    </row>
    <row r="4" spans="1:97" s="24" customFormat="1">
      <c r="A4" s="35">
        <v>16184</v>
      </c>
      <c r="B4" s="31">
        <v>4</v>
      </c>
      <c r="C4" s="31">
        <v>7</v>
      </c>
      <c r="D4" s="31">
        <v>3.9</v>
      </c>
      <c r="E4" s="32">
        <f>(86+88+84)/3</f>
        <v>86</v>
      </c>
      <c r="F4" s="34" t="s">
        <v>303</v>
      </c>
      <c r="G4" s="33" t="s">
        <v>306</v>
      </c>
      <c r="H4" s="34" t="s">
        <v>126</v>
      </c>
      <c r="O4" s="18"/>
      <c r="P4" s="18"/>
      <c r="Q4" s="18"/>
      <c r="R4" s="18"/>
      <c r="S4" s="18"/>
      <c r="T4" s="18"/>
      <c r="U4" s="18"/>
      <c r="V4" s="18"/>
      <c r="W4" s="18"/>
      <c r="X4" s="18"/>
      <c r="Y4" s="18"/>
      <c r="Z4" s="18"/>
      <c r="AA4" s="18"/>
      <c r="AB4" s="18"/>
      <c r="AC4" s="18"/>
      <c r="AD4" s="18"/>
      <c r="AE4" s="18"/>
      <c r="AF4" s="18"/>
      <c r="AG4" s="18"/>
      <c r="AH4" s="18"/>
      <c r="AI4" s="18"/>
      <c r="AJ4" s="18"/>
      <c r="AK4" s="18"/>
      <c r="AL4" s="18"/>
      <c r="AM4" s="18"/>
      <c r="AN4" s="18"/>
      <c r="AO4" s="18"/>
      <c r="AP4" s="18"/>
      <c r="AQ4" s="18"/>
      <c r="AR4" s="18"/>
      <c r="AS4" s="18"/>
      <c r="AT4" s="18"/>
      <c r="AU4" s="18"/>
      <c r="AV4" s="18"/>
      <c r="AW4" s="18"/>
      <c r="AX4" s="18"/>
      <c r="AY4" s="18"/>
      <c r="AZ4" s="18"/>
      <c r="BA4" s="18"/>
      <c r="BB4" s="18"/>
      <c r="BC4" s="18"/>
      <c r="BD4" s="18"/>
      <c r="BE4" s="18"/>
      <c r="BF4" s="18"/>
      <c r="BG4" s="18"/>
      <c r="BH4" s="18"/>
      <c r="BI4" s="18"/>
      <c r="BJ4" s="18"/>
      <c r="BK4" s="18"/>
      <c r="BL4" s="18"/>
      <c r="BM4" s="18"/>
      <c r="BN4" s="18"/>
      <c r="BO4" s="18"/>
      <c r="BP4" s="18"/>
      <c r="BQ4" s="18"/>
      <c r="BR4" s="18"/>
      <c r="BS4" s="18"/>
      <c r="BT4" s="18"/>
      <c r="BU4" s="18"/>
      <c r="BV4" s="18"/>
      <c r="BW4" s="18"/>
      <c r="BX4" s="18"/>
      <c r="BY4" s="18"/>
      <c r="BZ4" s="18"/>
      <c r="CA4" s="18"/>
      <c r="CB4" s="18"/>
      <c r="CC4" s="18"/>
      <c r="CD4" s="18"/>
      <c r="CE4" s="18"/>
      <c r="CF4" s="18"/>
      <c r="CG4" s="18"/>
      <c r="CH4" s="18"/>
      <c r="CI4" s="18"/>
      <c r="CJ4" s="18"/>
      <c r="CK4" s="18"/>
      <c r="CL4" s="18"/>
      <c r="CM4" s="18"/>
      <c r="CN4" s="18"/>
      <c r="CO4" s="18"/>
      <c r="CP4" s="18"/>
      <c r="CQ4" s="18"/>
      <c r="CR4" s="18"/>
      <c r="CS4" s="18"/>
    </row>
    <row r="5" spans="1:97">
      <c r="D5"/>
      <c r="E5"/>
    </row>
    <row r="6" spans="1:97">
      <c r="D6"/>
      <c r="E6"/>
    </row>
    <row r="7" spans="1:97">
      <c r="D7"/>
      <c r="E7"/>
    </row>
    <row r="8" spans="1:97">
      <c r="D8"/>
      <c r="E8"/>
    </row>
    <row r="9" spans="1:97">
      <c r="D9"/>
      <c r="E9"/>
    </row>
    <row r="10" spans="1:97">
      <c r="D10"/>
      <c r="E10"/>
    </row>
    <row r="11" spans="1:97">
      <c r="D11"/>
      <c r="E11"/>
    </row>
    <row r="12" spans="1:97">
      <c r="D12"/>
      <c r="E12"/>
    </row>
    <row r="13" spans="1:97">
      <c r="D13"/>
      <c r="E13"/>
    </row>
    <row r="14" spans="1:97">
      <c r="D14"/>
      <c r="E14"/>
    </row>
    <row r="15" spans="1:97">
      <c r="D15"/>
      <c r="E15"/>
    </row>
    <row r="16" spans="1:97">
      <c r="D16"/>
      <c r="E16"/>
    </row>
    <row r="17" spans="4:5">
      <c r="D17"/>
      <c r="E17"/>
    </row>
    <row r="18" spans="4:5">
      <c r="D18"/>
      <c r="E18"/>
    </row>
    <row r="19" spans="4:5">
      <c r="D19"/>
      <c r="E19"/>
    </row>
    <row r="20" spans="4:5">
      <c r="D20"/>
      <c r="E20"/>
    </row>
    <row r="21" spans="4:5">
      <c r="D21"/>
      <c r="E21"/>
    </row>
    <row r="22" spans="4:5">
      <c r="D22"/>
      <c r="E22"/>
    </row>
    <row r="23" spans="4:5">
      <c r="D23"/>
      <c r="E23"/>
    </row>
    <row r="24" spans="4:5">
      <c r="D24"/>
      <c r="E24"/>
    </row>
    <row r="25" spans="4:5">
      <c r="D25"/>
      <c r="E25"/>
    </row>
    <row r="26" spans="4:5">
      <c r="D26"/>
      <c r="E26"/>
    </row>
    <row r="27" spans="4:5">
      <c r="D27"/>
      <c r="E27"/>
    </row>
    <row r="28" spans="4:5">
      <c r="D28"/>
      <c r="E28"/>
    </row>
    <row r="29" spans="4:5">
      <c r="D29"/>
      <c r="E29"/>
    </row>
    <row r="30" spans="4:5">
      <c r="D30"/>
      <c r="E30"/>
    </row>
    <row r="31" spans="4:5">
      <c r="D31"/>
      <c r="E31"/>
    </row>
    <row r="32" spans="4:5">
      <c r="D32"/>
      <c r="E32"/>
    </row>
    <row r="33" spans="1:9">
      <c r="D33"/>
      <c r="E33"/>
    </row>
    <row r="34" spans="1:9">
      <c r="D34"/>
      <c r="E34"/>
    </row>
    <row r="35" spans="1:9">
      <c r="D35"/>
      <c r="E35"/>
    </row>
    <row r="36" spans="1:9">
      <c r="D36"/>
      <c r="E36"/>
    </row>
    <row r="37" spans="1:9">
      <c r="D37"/>
      <c r="E37"/>
    </row>
    <row r="38" spans="1:9">
      <c r="D38"/>
      <c r="E38"/>
    </row>
    <row r="39" spans="1:9">
      <c r="D39"/>
      <c r="E39"/>
    </row>
    <row r="40" spans="1:9">
      <c r="D40"/>
      <c r="E40"/>
    </row>
    <row r="41" spans="1:9">
      <c r="D41"/>
      <c r="E41"/>
    </row>
    <row r="42" spans="1:9">
      <c r="D42"/>
      <c r="E42"/>
    </row>
    <row r="43" spans="1:9">
      <c r="D43"/>
      <c r="E43"/>
    </row>
    <row r="44" spans="1:9">
      <c r="D44"/>
      <c r="E44"/>
    </row>
    <row r="45" spans="1:9">
      <c r="D45"/>
      <c r="E45"/>
    </row>
    <row r="46" spans="1:9">
      <c r="D46"/>
      <c r="E46"/>
    </row>
    <row r="47" spans="1:9">
      <c r="A47" s="4"/>
      <c r="B47" s="6"/>
      <c r="C47" s="8"/>
      <c r="D47" s="8"/>
      <c r="E47" s="8"/>
      <c r="F47" s="9"/>
      <c r="G47" s="9"/>
      <c r="H47" s="9"/>
      <c r="I47" s="9"/>
    </row>
    <row r="48" spans="1:9">
      <c r="A48" s="10"/>
      <c r="B48" s="6"/>
      <c r="C48" s="8"/>
      <c r="D48" s="8"/>
      <c r="E48" s="8"/>
      <c r="F48" s="9"/>
      <c r="G48" s="9"/>
      <c r="H48" s="9"/>
      <c r="I48" s="9"/>
    </row>
    <row r="49" spans="1:9">
      <c r="A49" s="10"/>
      <c r="B49" s="6"/>
      <c r="C49" s="8"/>
      <c r="D49" s="8"/>
      <c r="E49" s="8"/>
      <c r="F49" s="9"/>
      <c r="G49" s="9"/>
      <c r="H49" s="9"/>
      <c r="I49" s="9"/>
    </row>
    <row r="50" spans="1:9">
      <c r="A50" s="4"/>
      <c r="B50" s="6"/>
      <c r="C50" s="8"/>
      <c r="D50" s="8"/>
      <c r="E50" s="8"/>
      <c r="F50" s="9"/>
      <c r="G50" s="9"/>
      <c r="H50" s="9"/>
      <c r="I50" s="9"/>
    </row>
    <row r="51" spans="1:9">
      <c r="A51" s="4"/>
      <c r="B51" s="6"/>
      <c r="C51" s="8"/>
      <c r="D51" s="8"/>
      <c r="E51" s="8"/>
      <c r="F51" s="9"/>
      <c r="G51" s="9"/>
      <c r="H51" s="9"/>
      <c r="I51" s="9"/>
    </row>
    <row r="52" spans="1:9">
      <c r="A52" s="4"/>
      <c r="B52" s="6"/>
      <c r="C52" s="8"/>
      <c r="D52" s="8"/>
      <c r="E52" s="8"/>
      <c r="F52" s="9"/>
      <c r="G52" s="9"/>
      <c r="H52" s="9"/>
      <c r="I52" s="9"/>
    </row>
    <row r="53" spans="1:9">
      <c r="A53" s="4"/>
      <c r="B53" s="6"/>
      <c r="C53" s="8"/>
      <c r="D53" s="8"/>
      <c r="E53" s="8"/>
      <c r="F53" s="9"/>
      <c r="G53" s="9"/>
      <c r="H53" s="9"/>
      <c r="I53" s="9"/>
    </row>
    <row r="54" spans="1:9">
      <c r="A54" s="4"/>
      <c r="B54" s="6"/>
      <c r="C54" s="8"/>
      <c r="D54" s="8"/>
      <c r="E54" s="8"/>
      <c r="F54" s="9"/>
      <c r="G54" s="9"/>
      <c r="H54" s="9"/>
      <c r="I54" s="9"/>
    </row>
    <row r="55" spans="1:9">
      <c r="A55" s="4"/>
      <c r="B55" s="6"/>
      <c r="C55" s="8"/>
      <c r="D55" s="8"/>
      <c r="E55" s="8"/>
      <c r="F55" s="9"/>
      <c r="G55" s="9"/>
      <c r="H55" s="9"/>
      <c r="I55" s="9"/>
    </row>
    <row r="56" spans="1:9">
      <c r="A56" s="4"/>
      <c r="B56" s="6"/>
      <c r="C56" s="8"/>
      <c r="D56" s="8"/>
      <c r="E56" s="8"/>
      <c r="F56" s="9"/>
      <c r="G56" s="9"/>
      <c r="H56" s="9"/>
      <c r="I56" s="9"/>
    </row>
    <row r="57" spans="1:9">
      <c r="A57" s="4"/>
      <c r="B57" s="6"/>
      <c r="C57" s="8"/>
      <c r="D57" s="8"/>
      <c r="E57" s="8"/>
      <c r="F57" s="9"/>
      <c r="G57" s="9"/>
      <c r="H57" s="9"/>
      <c r="I57" s="9"/>
    </row>
    <row r="58" spans="1:9">
      <c r="A58" s="4"/>
      <c r="B58" s="6"/>
      <c r="C58" s="8"/>
      <c r="D58" s="8"/>
      <c r="E58" s="8"/>
      <c r="F58" s="9"/>
      <c r="G58" s="9"/>
      <c r="H58" s="9"/>
      <c r="I58" s="9"/>
    </row>
    <row r="59" spans="1:9">
      <c r="A59" s="4"/>
      <c r="B59" s="6"/>
      <c r="C59" s="8"/>
      <c r="D59" s="8"/>
      <c r="E59" s="8"/>
      <c r="F59" s="9"/>
      <c r="G59" s="9"/>
      <c r="H59" s="9"/>
      <c r="I59" s="9"/>
    </row>
    <row r="60" spans="1:9">
      <c r="A60" s="4"/>
      <c r="B60" s="6"/>
      <c r="C60" s="8"/>
      <c r="D60" s="8"/>
      <c r="E60" s="8"/>
      <c r="F60" s="9"/>
      <c r="G60" s="9"/>
      <c r="H60" s="9"/>
      <c r="I60" s="9"/>
    </row>
    <row r="61" spans="1:9">
      <c r="A61" s="4"/>
      <c r="B61" s="6"/>
      <c r="C61" s="8"/>
      <c r="D61" s="8"/>
      <c r="E61" s="8"/>
      <c r="F61" s="9"/>
      <c r="G61" s="9"/>
      <c r="H61" s="9"/>
      <c r="I61" s="9"/>
    </row>
    <row r="62" spans="1:9">
      <c r="A62" s="4"/>
      <c r="B62" s="6"/>
      <c r="C62" s="8"/>
      <c r="D62" s="8"/>
      <c r="E62" s="8"/>
      <c r="F62" s="9"/>
      <c r="G62" s="9"/>
      <c r="H62" s="9"/>
      <c r="I62" s="9"/>
    </row>
    <row r="63" spans="1:9">
      <c r="A63" s="4"/>
      <c r="B63" s="6"/>
      <c r="C63" s="8"/>
      <c r="D63" s="8"/>
      <c r="E63" s="8"/>
      <c r="F63" s="9"/>
      <c r="G63" s="9"/>
      <c r="H63" s="9"/>
      <c r="I63" s="9"/>
    </row>
    <row r="64" spans="1:9">
      <c r="A64" s="5"/>
      <c r="B64" s="7"/>
      <c r="C64" s="3"/>
      <c r="F64" s="3"/>
      <c r="G64" s="3"/>
      <c r="H64" s="3"/>
      <c r="I64" s="3"/>
    </row>
    <row r="65" spans="1:9">
      <c r="A65" s="5"/>
      <c r="B65" s="7"/>
      <c r="C65" s="3"/>
      <c r="F65" s="3"/>
      <c r="G65" s="3"/>
      <c r="H65" s="3"/>
      <c r="I65" s="3"/>
    </row>
  </sheetData>
  <pageMargins left="0.7" right="0.7" top="0.75" bottom="0.75" header="0.3" footer="0.3"/>
  <pageSetup scale="71" fitToHeight="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Log</vt:lpstr>
      <vt:lpstr>Tie Breakers</vt:lpstr>
      <vt:lpstr>Log!Print_Titles</vt:lpstr>
    </vt:vector>
  </TitlesOfParts>
  <Company>TDHCA</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2016 Competitive 9% Housing Tax Credit Program Award List </dc:title>
  <dc:subject>2016 competitive housing tax credit program</dc:subject>
  <dc:creator>TDHCA</dc:creator>
  <cp:keywords>2016 Competitive 9% Housing Tax Credit Program</cp:keywords>
  <dc:description>updated January 29, 2019</dc:description>
  <cp:lastModifiedBy>Jason Burr</cp:lastModifiedBy>
  <cp:lastPrinted>2019-01-29T14:02:44Z</cp:lastPrinted>
  <dcterms:created xsi:type="dcterms:W3CDTF">2014-02-28T23:59:24Z</dcterms:created>
  <dcterms:modified xsi:type="dcterms:W3CDTF">2019-01-30T15:03:24Z</dcterms:modified>
</cp:coreProperties>
</file>