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200" yWindow="-60" windowWidth="8565" windowHeight="12105"/>
  </bookViews>
  <sheets>
    <sheet name="Submissions" sheetId="1" r:id="rId1"/>
    <sheet name="Tie Breakers" sheetId="2" r:id="rId2"/>
    <sheet name="Sheet1" sheetId="3" r:id="rId3"/>
  </sheets>
  <calcPr calcId="125725" iterate="1"/>
</workbook>
</file>

<file path=xl/calcChain.xml><?xml version="1.0" encoding="utf-8"?>
<calcChain xmlns="http://schemas.openxmlformats.org/spreadsheetml/2006/main">
  <c r="R231" i="1"/>
  <c r="R220"/>
  <c r="R210"/>
  <c r="R193"/>
  <c r="R186"/>
  <c r="R177"/>
  <c r="R163"/>
  <c r="R130"/>
  <c r="R115"/>
  <c r="R109"/>
  <c r="R104"/>
  <c r="R84" l="1"/>
  <c r="R63"/>
  <c r="AD167"/>
  <c r="AD229" l="1"/>
  <c r="AD228"/>
  <c r="AD230"/>
  <c r="AD224"/>
  <c r="AD223"/>
  <c r="AD218"/>
  <c r="AD217"/>
  <c r="AD219"/>
  <c r="AD213"/>
  <c r="AD197"/>
  <c r="AD196"/>
  <c r="AD206"/>
  <c r="AD209"/>
  <c r="AD201"/>
  <c r="AD200"/>
  <c r="AD205"/>
  <c r="AD207"/>
  <c r="AD203"/>
  <c r="AD202"/>
  <c r="AD198"/>
  <c r="AD208"/>
  <c r="AD204"/>
  <c r="AD199"/>
  <c r="AD191"/>
  <c r="AD190"/>
  <c r="AD189"/>
  <c r="AD192"/>
  <c r="AD185"/>
  <c r="AD184"/>
  <c r="AD180"/>
  <c r="AD176"/>
  <c r="AD172"/>
  <c r="AD173"/>
  <c r="AD175"/>
  <c r="AD174"/>
  <c r="AD171"/>
  <c r="AD166"/>
  <c r="AD161"/>
  <c r="AD159"/>
  <c r="AD158"/>
  <c r="AD160"/>
  <c r="AD157"/>
  <c r="AD162"/>
  <c r="AD152"/>
  <c r="AD153"/>
  <c r="AD143"/>
  <c r="AD146"/>
  <c r="AD139"/>
  <c r="AD144"/>
  <c r="AD148"/>
  <c r="AD145"/>
  <c r="AD142"/>
  <c r="AD147"/>
  <c r="AD141"/>
  <c r="AD140"/>
  <c r="AD135"/>
  <c r="AD134"/>
  <c r="AD133"/>
  <c r="AD126"/>
  <c r="AD127"/>
  <c r="AD125"/>
  <c r="AD128"/>
  <c r="AD122"/>
  <c r="AD123"/>
  <c r="AD120"/>
  <c r="AD121"/>
  <c r="AD119"/>
  <c r="AD118"/>
  <c r="AD129"/>
  <c r="AD113"/>
  <c r="AD114"/>
  <c r="AD112"/>
  <c r="AD108"/>
  <c r="AD107"/>
  <c r="AD103"/>
  <c r="AD102"/>
  <c r="AD97"/>
  <c r="AD98"/>
  <c r="AD91"/>
  <c r="AD89"/>
  <c r="AD87"/>
  <c r="AD88"/>
  <c r="AD90"/>
  <c r="AD93"/>
  <c r="AD92"/>
  <c r="AD82"/>
  <c r="AD81"/>
  <c r="AD67"/>
  <c r="AD79"/>
  <c r="AD77"/>
  <c r="AD78"/>
  <c r="AD80"/>
  <c r="AD76"/>
  <c r="AD73"/>
  <c r="AD71"/>
  <c r="AD70"/>
  <c r="AD72"/>
  <c r="AD74"/>
  <c r="AD75"/>
  <c r="AD68"/>
  <c r="AD69"/>
  <c r="AD66"/>
  <c r="AD83"/>
  <c r="AD62"/>
  <c r="AD61"/>
  <c r="AD56"/>
  <c r="AD57"/>
  <c r="AD52"/>
  <c r="AD48"/>
  <c r="AD47"/>
  <c r="AD43"/>
  <c r="AD16"/>
  <c r="AD19"/>
  <c r="AD21"/>
  <c r="AD23"/>
  <c r="AD24"/>
  <c r="AD25"/>
  <c r="AD22"/>
  <c r="AD35"/>
  <c r="AD27"/>
  <c r="AD26"/>
  <c r="AD28"/>
  <c r="AD30"/>
  <c r="AD38"/>
  <c r="AD29"/>
  <c r="AD31"/>
  <c r="AD34"/>
  <c r="AD33"/>
  <c r="AD14"/>
  <c r="AD18"/>
  <c r="AD17"/>
  <c r="AD20"/>
  <c r="AD37"/>
  <c r="AD32"/>
  <c r="AD36"/>
  <c r="AD15"/>
  <c r="F233" l="1"/>
  <c r="R58"/>
  <c r="R53"/>
  <c r="C233"/>
  <c r="R214" l="1"/>
  <c r="R181"/>
  <c r="R168"/>
  <c r="R154"/>
  <c r="R149"/>
  <c r="R136"/>
  <c r="R99"/>
  <c r="R94"/>
  <c r="R49"/>
  <c r="R44"/>
  <c r="R225"/>
  <c r="R39"/>
  <c r="R233" l="1"/>
</calcChain>
</file>

<file path=xl/sharedStrings.xml><?xml version="1.0" encoding="utf-8"?>
<sst xmlns="http://schemas.openxmlformats.org/spreadsheetml/2006/main" count="1745" uniqueCount="679">
  <si>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</si>
  <si>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</si>
  <si>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</si>
  <si>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</si>
  <si>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</si>
  <si>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</si>
  <si>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</si>
  <si>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</si>
  <si>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</si>
  <si>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</si>
  <si>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</si>
  <si>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</si>
  <si>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</si>
  <si>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</si>
  <si>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</si>
  <si>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</si>
  <si>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</si>
  <si>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</si>
  <si>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</si>
  <si>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</si>
  <si>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</si>
  <si>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</si>
  <si>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</si>
  <si>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</si>
  <si>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</si>
  <si>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</si>
  <si>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</si>
  <si>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</si>
  <si>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</si>
  <si>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</si>
  <si>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</si>
  <si>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</si>
  <si>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</si>
  <si>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</si>
  <si>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</si>
  <si>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</si>
  <si>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</si>
  <si>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</si>
  <si>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</si>
  <si>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</si>
  <si>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</si>
  <si>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</si>
  <si>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</si>
  <si>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</si>
  <si>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</si>
  <si>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</si>
  <si>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</si>
  <si>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</si>
  <si>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</si>
  <si>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</si>
  <si>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</si>
  <si>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</si>
  <si>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</si>
  <si>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</si>
  <si>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</si>
  <si>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</si>
  <si>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</si>
  <si>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</si>
  <si>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</si>
  <si>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</si>
  <si>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</si>
  <si>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</si>
  <si>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</si>
  <si>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</si>
  <si>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</si>
  <si>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</si>
  <si>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</si>
  <si>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</si>
  <si>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</si>
  <si>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</si>
  <si>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</si>
  <si>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</si>
  <si>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</si>
  <si>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</si>
  <si>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</si>
  <si>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</si>
  <si>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</si>
  <si>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</si>
  <si>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</si>
  <si>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</si>
  <si>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</si>
  <si>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</si>
  <si>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</si>
  <si>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</si>
  <si>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</si>
  <si>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</si>
  <si>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</si>
  <si>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</si>
  <si>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</si>
  <si>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</si>
  <si>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</si>
  <si>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</si>
  <si>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</si>
  <si>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</si>
  <si>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</si>
  <si>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</si>
  <si>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</si>
  <si>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</si>
  <si>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</si>
  <si>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</si>
  <si>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</si>
  <si>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</si>
  <si>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</si>
  <si>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</si>
  <si>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</si>
  <si>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</si>
  <si>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</si>
  <si>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</si>
  <si>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</si>
  <si>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</si>
  <si>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</si>
  <si>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</si>
  <si>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</si>
  <si>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</si>
  <si>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</si>
  <si>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</si>
  <si>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</si>
  <si>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</si>
  <si>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</si>
  <si>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</si>
  <si>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</si>
  <si>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</si>
  <si>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</si>
  <si>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</si>
  <si>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</si>
  <si>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</si>
  <si>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</si>
  <si>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</si>
  <si>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</si>
  <si>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</si>
  <si>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</si>
  <si>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</si>
  <si>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</si>
  <si>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</si>
  <si>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</si>
  <si>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</si>
  <si>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</si>
  <si>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</si>
  <si>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</si>
  <si>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</si>
  <si>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</si>
  <si>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</si>
  <si>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</si>
  <si>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</si>
  <si>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</si>
  <si>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</si>
  <si>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</si>
  <si>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</si>
  <si>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</si>
  <si>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</si>
  <si>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</si>
  <si>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</si>
  <si>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</si>
  <si>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</si>
  <si>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</si>
  <si>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</si>
  <si>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</si>
  <si>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</si>
  <si>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</si>
  <si>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</si>
  <si>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</si>
  <si>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</si>
  <si>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</si>
  <si>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</si>
  <si>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</si>
  <si>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</si>
  <si>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</si>
  <si>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</si>
  <si>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</si>
  <si>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</si>
  <si>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</si>
  <si>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</si>
  <si>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</si>
  <si>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</si>
  <si>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</si>
  <si>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</si>
  <si>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</si>
  <si>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</si>
  <si>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</si>
  <si>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</si>
  <si>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</si>
  <si>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</si>
  <si>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</si>
  <si>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</si>
  <si>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</si>
  <si>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</si>
  <si>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</si>
  <si>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</si>
  <si>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</si>
  <si>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</si>
  <si>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</si>
  <si>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</si>
  <si>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</si>
  <si>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</si>
  <si>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</si>
  <si>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</si>
  <si>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</si>
  <si>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</si>
  <si>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</si>
  <si>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</si>
  <si>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</si>
  <si>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</si>
  <si>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</si>
  <si>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</si>
  <si>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</si>
  <si>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</si>
  <si>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</si>
  <si>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</si>
  <si>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</si>
  <si>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</si>
  <si>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</si>
  <si>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</si>
  <si>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</si>
  <si>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</si>
  <si>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</si>
  <si>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</si>
  <si>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</si>
  <si>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</si>
  <si>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</si>
  <si>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</si>
  <si>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</si>
  <si>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</si>
  <si>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</si>
  <si>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</si>
  <si>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</si>
  <si>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</si>
  <si>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</si>
  <si>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</si>
  <si>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</si>
  <si>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</si>
  <si>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</si>
  <si>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</si>
  <si>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</si>
  <si>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</si>
  <si>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</si>
  <si>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</si>
  <si>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</si>
  <si>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</si>
  <si>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</si>
  <si>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</si>
  <si>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</si>
  <si>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</si>
  <si>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</si>
  <si>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</si>
  <si>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</si>
  <si>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</si>
  <si>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</si>
  <si>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</si>
  <si>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</si>
  <si>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</si>
  <si>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</si>
  <si>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</si>
  <si>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</si>
  <si>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</si>
  <si>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</si>
  <si>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</si>
  <si>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</si>
  <si>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</si>
  <si>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</si>
  <si>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</si>
  <si>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</si>
  <si>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</si>
  <si>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</si>
  <si>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</si>
  <si>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</si>
  <si>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</si>
  <si>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</si>
  <si>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</si>
  <si>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</si>
  <si>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</si>
  <si>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</si>
  <si>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</si>
  <si>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</si>
  <si>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</si>
  <si>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</si>
  <si>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</si>
  <si>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</si>
  <si>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</si>
  <si>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</si>
  <si>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</si>
  <si>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</si>
  <si>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</si>
  <si>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</si>
  <si>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</si>
  <si>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</si>
  <si>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</si>
  <si>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</si>
  <si>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</si>
  <si>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</si>
  <si>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</si>
  <si>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</si>
  <si>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</si>
  <si>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</si>
  <si>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</si>
  <si>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</si>
  <si>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</si>
  <si>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</si>
  <si>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</si>
  <si>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</si>
  <si>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</si>
  <si>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</si>
  <si>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</si>
  <si>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</si>
  <si>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</si>
  <si>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</si>
  <si>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</si>
  <si>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</si>
  <si>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</si>
  <si>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</si>
  <si>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</si>
  <si>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</si>
  <si>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</si>
  <si>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</si>
  <si>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</si>
  <si>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</si>
  <si>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</si>
  <si>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</si>
  <si>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Texas Department of Housing and Community Affairs</t>
  </si>
  <si>
    <t>Total Amount Available to Allocate</t>
  </si>
  <si>
    <t>NWQ Westpark Tollway and Wilcrest Dr</t>
  </si>
  <si>
    <t>Application Submission Log</t>
  </si>
  <si>
    <t>LI Units</t>
  </si>
  <si>
    <t>Census Tract</t>
  </si>
  <si>
    <t>Development name</t>
  </si>
  <si>
    <t>Address</t>
  </si>
  <si>
    <t>Zip Code</t>
  </si>
  <si>
    <t>Rural/Urban</t>
  </si>
  <si>
    <t>Non-Profit Set-Aside</t>
  </si>
  <si>
    <t>MF Direct Loan</t>
  </si>
  <si>
    <t>2017 Competitive 9% Housing Tax Credit Program</t>
  </si>
  <si>
    <t>Second Contact Name</t>
  </si>
  <si>
    <t>Applicant Contact Name</t>
  </si>
  <si>
    <t>811 Program</t>
  </si>
  <si>
    <t>Tom Deloye</t>
  </si>
  <si>
    <t>Alyssa Carpenter</t>
  </si>
  <si>
    <t>401 N. Shady Shores Road</t>
  </si>
  <si>
    <t>Kim Youngquist</t>
  </si>
  <si>
    <t>Dennis Hoover</t>
  </si>
  <si>
    <t>Mark Mayfield</t>
  </si>
  <si>
    <t>Wes Larmore</t>
  </si>
  <si>
    <t>Shawn Smith</t>
  </si>
  <si>
    <t>Corey Farmer</t>
  </si>
  <si>
    <t>325 S Hwy 6</t>
  </si>
  <si>
    <t>Pecanwood I Apartments</t>
  </si>
  <si>
    <t>502 W Main</t>
  </si>
  <si>
    <t>Murray A. Calhoun</t>
  </si>
  <si>
    <t>Jason Rabalais</t>
  </si>
  <si>
    <t>Pecanwood II Apartments</t>
  </si>
  <si>
    <t>Murray Calhoun</t>
  </si>
  <si>
    <t>Jay Rabalais</t>
  </si>
  <si>
    <t>Pecanwood III Apartments</t>
  </si>
  <si>
    <t>Devin Baker</t>
  </si>
  <si>
    <t>James E. Washburn</t>
  </si>
  <si>
    <t>701 McAnear Street</t>
  </si>
  <si>
    <t>Tracey Fine</t>
  </si>
  <si>
    <t>Eric Walker</t>
  </si>
  <si>
    <t>Christian Szymczak</t>
  </si>
  <si>
    <t>Robert Grantham</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</si>
  <si>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</si>
  <si>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</si>
  <si>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</si>
  <si>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</si>
  <si>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</si>
  <si>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</si>
  <si>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</si>
  <si>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</si>
  <si>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</si>
  <si>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</si>
  <si>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Joanna Vargas</t>
  </si>
  <si>
    <t>4315 Carroll Lane</t>
  </si>
  <si>
    <t>Roger H. Canales</t>
  </si>
  <si>
    <t>Bradford McMurray</t>
  </si>
  <si>
    <t>1200 N. Tennessee</t>
  </si>
  <si>
    <t>Roslyn Miller</t>
  </si>
  <si>
    <t>Will Henderson</t>
  </si>
  <si>
    <t>525 Three Missions Drive</t>
  </si>
  <si>
    <t>Salvador Estrada</t>
  </si>
  <si>
    <t>Tom Andrews</t>
  </si>
  <si>
    <t>600 Woodlawn Street</t>
  </si>
  <si>
    <t>Highpoint Seniors Housing II</t>
  </si>
  <si>
    <t>~1805 South Zang Boulevard</t>
  </si>
  <si>
    <t>Brian L. Roop</t>
  </si>
  <si>
    <t>Tamea Dula</t>
  </si>
  <si>
    <t>Abby VanNordstrand</t>
  </si>
  <si>
    <t>Paul Stell</t>
  </si>
  <si>
    <t>Drew Gray</t>
  </si>
  <si>
    <t xml:space="preserve">Marabella </t>
  </si>
  <si>
    <t>435  Fairview Road</t>
  </si>
  <si>
    <t>Noor Jooma</t>
  </si>
  <si>
    <t>Lora Myrick</t>
  </si>
  <si>
    <t>Vaughn Zimmerman</t>
  </si>
  <si>
    <t>Jamie McDonald</t>
  </si>
  <si>
    <t>1100 Lamar St</t>
  </si>
  <si>
    <t>4416 E Highway 377</t>
  </si>
  <si>
    <t>David R. Rhodes</t>
  </si>
  <si>
    <t>Suzy Rhodes</t>
  </si>
  <si>
    <t>Chaz Garrett</t>
  </si>
  <si>
    <t>Dru Childre</t>
  </si>
  <si>
    <t>Debra Guerrero</t>
  </si>
  <si>
    <t>Sarah Andre</t>
  </si>
  <si>
    <t>Don Shisler</t>
  </si>
  <si>
    <t>Keith Ackerman</t>
  </si>
  <si>
    <t>1197 W. Broad Street</t>
  </si>
  <si>
    <t>Michael Evans/Michael Mainer</t>
  </si>
  <si>
    <t>Mariposa Apartment Homes at Meagan Street</t>
  </si>
  <si>
    <t>Stuart Shaw</t>
  </si>
  <si>
    <t>Casey Bump</t>
  </si>
  <si>
    <t>Mariposa Apartment Homes at Circle Lane</t>
  </si>
  <si>
    <t>Thomas E. Huth</t>
  </si>
  <si>
    <t>Ryan Combs</t>
  </si>
  <si>
    <t>Jideofor "Jay" O. Oji</t>
  </si>
  <si>
    <t>Vanessa Hardy</t>
  </si>
  <si>
    <t>4509 Chiesa Road</t>
  </si>
  <si>
    <t>David Yarden</t>
  </si>
  <si>
    <t>Lisa Davis</t>
  </si>
  <si>
    <t>1300 F Avenue (approximate)</t>
  </si>
  <si>
    <t>Jean Brown</t>
  </si>
  <si>
    <t>Darren Smith</t>
  </si>
  <si>
    <t>1916 Mistletoe Blvd</t>
  </si>
  <si>
    <t>Lisa Stephens</t>
  </si>
  <si>
    <t>1118 Gibbins Rd</t>
  </si>
  <si>
    <t>Reserve at Silver Creek</t>
  </si>
  <si>
    <t>Brian McGeady</t>
  </si>
  <si>
    <t>Chris Applequist</t>
  </si>
  <si>
    <t>Jervon D. Harris</t>
  </si>
  <si>
    <t>Jason Knotowicz</t>
  </si>
  <si>
    <t>4217 Rowlett Road</t>
  </si>
  <si>
    <t>Craig Lintner</t>
  </si>
  <si>
    <t>Kathleen Barbaglia</t>
  </si>
  <si>
    <t>Mark Temple</t>
  </si>
  <si>
    <t>Randall Aldridge</t>
  </si>
  <si>
    <t>4800 Lamar Avenue</t>
  </si>
  <si>
    <t>Kelly Garrett</t>
  </si>
  <si>
    <t>Deborah J. Welchel</t>
  </si>
  <si>
    <t>Michael Fogel</t>
  </si>
  <si>
    <t>Providence at Ted Trout Drive</t>
  </si>
  <si>
    <t>Miranda Sprague</t>
  </si>
  <si>
    <t>Jeremy Mears</t>
  </si>
  <si>
    <t>Leslie Holleman</t>
  </si>
  <si>
    <t>Ross Merder</t>
  </si>
  <si>
    <t>Teresa Bowyer</t>
  </si>
  <si>
    <t xml:space="preserve">Approx. 4167 Old Dowlen Rd. </t>
  </si>
  <si>
    <t>NWC Magnolia Ave and 6th Street</t>
  </si>
  <si>
    <t>Lone Star Parkway</t>
  </si>
  <si>
    <t>Emanuel H. Glockzin, Jr.</t>
  </si>
  <si>
    <t>Betsy Brown</t>
  </si>
  <si>
    <t>255 Tafelski Road</t>
  </si>
  <si>
    <t>Ann Duggin</t>
  </si>
  <si>
    <t>Nathan Kelley</t>
  </si>
  <si>
    <t>Jela Henderson</t>
  </si>
  <si>
    <t>William D. Henso</t>
  </si>
  <si>
    <t>Cheryl L. Henson</t>
  </si>
  <si>
    <t>Andrew Armour</t>
  </si>
  <si>
    <t>Ignacio Grillo</t>
  </si>
  <si>
    <t>David Mark Koogler</t>
  </si>
  <si>
    <t>Zach Cavender</t>
  </si>
  <si>
    <t>Michael Robinson</t>
  </si>
  <si>
    <t>Gala at Texas Parkway</t>
  </si>
  <si>
    <t>Ruben Esqueda</t>
  </si>
  <si>
    <t>Jubilee at Texas Parkway</t>
  </si>
  <si>
    <t>Provision at Wilcrest</t>
  </si>
  <si>
    <t>Approx. 4401 FM 646</t>
  </si>
  <si>
    <t>Amay Inamdar</t>
  </si>
  <si>
    <t>Lauren Jensen</t>
  </si>
  <si>
    <t>15928 Old Richmond Road</t>
  </si>
  <si>
    <t>Dan Wilson</t>
  </si>
  <si>
    <t>Liz Wong</t>
  </si>
  <si>
    <t>Beechnut St. west of Lobera Rd.</t>
  </si>
  <si>
    <t>Les Kilday</t>
  </si>
  <si>
    <t>Phyllis Sefeldt</t>
  </si>
  <si>
    <t xml:space="preserve">Lamar Place </t>
  </si>
  <si>
    <t>Colby Denison</t>
  </si>
  <si>
    <t>Stacy Swisher</t>
  </si>
  <si>
    <t>21101 Boggy Ford Road</t>
  </si>
  <si>
    <t>Ina Spokas</t>
  </si>
  <si>
    <t>R.J. Pasquesi</t>
  </si>
  <si>
    <t>603 W. Hwy 290</t>
  </si>
  <si>
    <t>Justin Zimmerman</t>
  </si>
  <si>
    <t>Melissa Forester</t>
  </si>
  <si>
    <t>Todd Wind</t>
  </si>
  <si>
    <t>Lisa Rucker</t>
  </si>
  <si>
    <t>Jennifer Hicks</t>
  </si>
  <si>
    <t>Walter Moreau</t>
  </si>
  <si>
    <t>SWQ of Nuckols Crossing and Vertex Blvd.</t>
  </si>
  <si>
    <t>Janine Sisak</t>
  </si>
  <si>
    <t>Val DeLeon</t>
  </si>
  <si>
    <t>5325-5335 Airport Boulevard</t>
  </si>
  <si>
    <t>Nicole Mwei</t>
  </si>
  <si>
    <t>McClennan</t>
  </si>
  <si>
    <t>The Glades of Caldwell Apartments</t>
  </si>
  <si>
    <t>362 Holly Street (aka MLK)</t>
  </si>
  <si>
    <t>Tim Torno</t>
  </si>
  <si>
    <t xml:space="preserve">Santa Fe Place </t>
  </si>
  <si>
    <t>Commerce Street Apartments</t>
  </si>
  <si>
    <t>Henry Flores</t>
  </si>
  <si>
    <t>Toby Williams</t>
  </si>
  <si>
    <t>Breck Kean</t>
  </si>
  <si>
    <t>Ginger McGuire</t>
  </si>
  <si>
    <t>Liv Senior @ Johnson Ranch</t>
  </si>
  <si>
    <t>Joel Pollack</t>
  </si>
  <si>
    <t>Holly Thoman</t>
  </si>
  <si>
    <t>1609 McQueeney Road</t>
  </si>
  <si>
    <t>Len Vilicic</t>
  </si>
  <si>
    <t>John Boyd</t>
  </si>
  <si>
    <t>Louis Bernardy</t>
  </si>
  <si>
    <t>Lorraine Robles</t>
  </si>
  <si>
    <t>319 W. Mitchell Street</t>
  </si>
  <si>
    <t>10715 Bandera Road</t>
  </si>
  <si>
    <t>Manish Verma</t>
  </si>
  <si>
    <t>Janice Degollado</t>
  </si>
  <si>
    <t>Tim Lang</t>
  </si>
  <si>
    <t>Cliff Snyder</t>
  </si>
  <si>
    <t>Village at Henderson</t>
  </si>
  <si>
    <t>Las Casitas De Azucar</t>
  </si>
  <si>
    <t xml:space="preserve">20209 FM 506 </t>
  </si>
  <si>
    <t>Santa Rosa</t>
  </si>
  <si>
    <t>Charles N. Mitchell</t>
  </si>
  <si>
    <t xml:space="preserve">Mark Moseley </t>
  </si>
  <si>
    <t>Monarch Estates</t>
  </si>
  <si>
    <t>Uvalde</t>
  </si>
  <si>
    <t xml:space="preserve">Uvalde </t>
  </si>
  <si>
    <t>Clifton E. Phillips</t>
  </si>
  <si>
    <t>Robert Colvard</t>
  </si>
  <si>
    <t>Gateway Residences</t>
  </si>
  <si>
    <t>Acreage north of 729 E Hidalgo Ave</t>
  </si>
  <si>
    <t>Raymondville</t>
  </si>
  <si>
    <t>Willacy</t>
  </si>
  <si>
    <t>Las Villas del Rio Hondo</t>
  </si>
  <si>
    <t xml:space="preserve">Rio Hondo </t>
  </si>
  <si>
    <t>Melissa Adami</t>
  </si>
  <si>
    <t>Bill Fisher</t>
  </si>
  <si>
    <t>1114 E. Levee Street</t>
  </si>
  <si>
    <t>Daniel Sailler III</t>
  </si>
  <si>
    <t>106 1/2 South A Street</t>
  </si>
  <si>
    <t>5400 N 21st Street</t>
  </si>
  <si>
    <t>Mark Musemeche</t>
  </si>
  <si>
    <t>Ofelia Elizondo</t>
  </si>
  <si>
    <t>2000 US Business 83</t>
  </si>
  <si>
    <t>2800 North McColl Road</t>
  </si>
  <si>
    <t>Sara Reidy</t>
  </si>
  <si>
    <t>Colette Whitehorse</t>
  </si>
  <si>
    <t>Steve Lollis</t>
  </si>
  <si>
    <t>Donna Rickenbacker</t>
  </si>
  <si>
    <t>500 blk. of N. Jackson Rd.</t>
  </si>
  <si>
    <t>Paseo Plaza, Phase II</t>
  </si>
  <si>
    <t>2701 Paredes Line Road</t>
  </si>
  <si>
    <t xml:space="preserve">Carla Mancha </t>
  </si>
  <si>
    <t>Mark Moseley</t>
  </si>
  <si>
    <t>Arnold Padilla</t>
  </si>
  <si>
    <t>Doak Brown</t>
  </si>
  <si>
    <t>Las Palomas</t>
  </si>
  <si>
    <t>NWC W Dove Ave &amp; Bicentennial Blvd</t>
  </si>
  <si>
    <t>Approx 211 NE 7th Street</t>
  </si>
  <si>
    <t>E. 29th Street and N. Bryan Blvd.</t>
  </si>
  <si>
    <t xml:space="preserve">Village of Vinton </t>
  </si>
  <si>
    <t xml:space="preserve">El Paso </t>
  </si>
  <si>
    <t xml:space="preserve">R.L. Bowling IV </t>
  </si>
  <si>
    <t>Demetrio Jimenez</t>
  </si>
  <si>
    <t>Roy Lopez</t>
  </si>
  <si>
    <t>Ike Monty</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</si>
  <si>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</si>
  <si>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</si>
  <si>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</si>
  <si>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</si>
  <si>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</si>
  <si>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</si>
  <si>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</si>
  <si>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</si>
  <si>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</si>
  <si>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</si>
  <si>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</si>
  <si>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</si>
  <si>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</si>
  <si>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</si>
  <si>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</si>
  <si>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</si>
  <si>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</si>
  <si>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</si>
  <si>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</si>
  <si>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</si>
  <si>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</si>
  <si>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</si>
  <si>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</si>
  <si>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</si>
  <si>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</si>
  <si>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</si>
  <si>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</si>
  <si>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</si>
  <si>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</si>
  <si>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</si>
  <si>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</si>
  <si>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</si>
  <si>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</si>
  <si>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</si>
  <si>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</si>
  <si>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</si>
  <si>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</si>
  <si>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</si>
  <si>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</si>
  <si>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</si>
  <si>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</si>
  <si>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</si>
  <si>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</si>
  <si>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</si>
  <si>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</si>
  <si>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</si>
  <si>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</si>
  <si>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</si>
  <si>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</si>
  <si>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</si>
  <si>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</si>
  <si>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</si>
  <si>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</si>
  <si>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</si>
  <si>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Elida Butcher</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</si>
  <si>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</si>
  <si>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</si>
  <si>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</si>
  <si>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</si>
  <si>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</si>
  <si>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</si>
  <si>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</si>
  <si>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</si>
  <si>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</si>
  <si>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</si>
  <si>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NOTE: Scoring information has not been verified.</t>
  </si>
  <si>
    <t>Scored on Proximity</t>
  </si>
  <si>
    <t>Higher on Opportunity Index</t>
  </si>
  <si>
    <t>Yes</t>
  </si>
  <si>
    <t>No</t>
  </si>
  <si>
    <t>CRP (§11.9(d)(7))</t>
  </si>
  <si>
    <t>Construction Type:</t>
  </si>
  <si>
    <t>Terminated pending appeal</t>
  </si>
  <si>
    <t>Terminated-pending appeal</t>
  </si>
  <si>
    <t>Max OI + Most Extras</t>
  </si>
  <si>
    <t>Highest Avg School Rating</t>
  </si>
  <si>
    <t>Ryan Hettig</t>
  </si>
  <si>
    <t>JoEllen Smith</t>
  </si>
  <si>
    <t>Distance to Closest HTC Development</t>
  </si>
  <si>
    <t>.59 miles</t>
  </si>
  <si>
    <t>.54 miles</t>
  </si>
  <si>
    <t>2.33 miles</t>
  </si>
  <si>
    <t>2.5 miles</t>
  </si>
  <si>
    <t xml:space="preserve"> .72 miles</t>
  </si>
  <si>
    <t>.65 miles</t>
  </si>
  <si>
    <t>The Application log is organized by region and subregion. Applicants selecting the At-Risk/USDA Set-Asides are listed first and are organized by best possible score and tie-breakers rather than by region.  The data was compiled using information submitted by each applicant and errors may be present. As applications are reviwed by staff, the data will be confirmed.  Those reviewing the log are advised to use caution in reaching any definitive conclusions based on this information alone. Applicants are encouraged to review 10 TAC §§11.1(b) and 10.2(b) concerning Due Diligence and Applicant Responsibility. A more complete log will be posted subsequent to completion of staff application reviews as well as at various times during the cycle. Applicants that identify an error in the log should contact Sharon Gamble at sharon.gamble@tdhca.state.tx.us as soon as possible. Identification of an error early does not guarantee that the error can be addressed administratively.</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</si>
  <si>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</si>
  <si>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r>
      <rPr>
        <b/>
        <sz val="11.5"/>
        <color theme="1"/>
        <rFont val="Calibri"/>
        <family val="2"/>
        <scheme val="minor"/>
      </rPr>
      <t>Summary of Scoring Information:</t>
    </r>
    <r>
      <rPr>
        <sz val="11.5"/>
        <color theme="1"/>
        <rFont val="Calibri"/>
        <family val="2"/>
        <scheme val="minor"/>
      </rPr>
      <t xml:space="preserve">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An appeal or staff review may ultimately increase or decrease any of the scores listed. No final tie breaker information is provided herein.  Several issues may still affect the ranking of applications, such as testing for the $3 million cap (§11.4(a)) or the impact of Requests for Administrative Deficiency. 
</t>
    </r>
  </si>
  <si>
    <t>Elderly Max:  $5,061,541</t>
  </si>
  <si>
    <t>Elderly Max:  $4,511,812</t>
  </si>
  <si>
    <t>Elderly Max:  $1,246,237</t>
  </si>
  <si>
    <t>Elderly Max:  $2,062,624</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</si>
  <si>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</si>
  <si>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</si>
  <si>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</si>
  <si>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</si>
  <si>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</si>
  <si>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</si>
  <si>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</si>
  <si>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</si>
  <si>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</si>
  <si>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</si>
  <si>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</si>
  <si>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</si>
  <si>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</si>
  <si>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</si>
  <si>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</si>
  <si>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</si>
  <si>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</si>
  <si>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</si>
  <si>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</si>
  <si>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</si>
  <si>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</si>
  <si>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</si>
  <si>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</si>
  <si>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</si>
  <si>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</si>
  <si>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</si>
  <si>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Version date: March 28, 2017</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</si>
</sst>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4">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sz val="14"/>
      <color theme="1"/>
      <name val="Calibri"/>
      <family val="2"/>
      <scheme val="minor"/>
    </font>
    <font>
      <b/>
      <sz val="10"/>
      <color indexed="8"/>
      <name val="Calibri"/>
      <family val="2"/>
    </font>
    <font>
      <b/>
      <sz val="12"/>
      <color theme="1"/>
      <name val="Calibri"/>
      <family val="2"/>
      <scheme val="minor"/>
    </font>
    <font>
      <sz val="8"/>
      <color theme="1"/>
      <name val="Calibri"/>
      <family val="2"/>
      <scheme val="minor"/>
    </font>
    <font>
      <b/>
      <sz val="16"/>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indexed="8"/>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
      <color rgb="FF000000"/>
      <name val="Calibri"/>
      <family val="2"/>
      <scheme val="minor"/>
    </font>
    <font>
      <sz val="12"/>
      <color theme="1"/>
      <name val="Calibri"/>
      <family val="2"/>
      <scheme val="minor"/>
    </font>
    <font>
      <sz val="11.5"/>
      <color theme="1"/>
      <name val="Calibri"/>
      <family val="2"/>
      <scheme val="minor"/>
    </font>
    <font>
      <b/>
      <sz val="11.5"/>
      <color theme="1"/>
      <name val="Calibri"/>
      <family val="2"/>
      <scheme val="minor"/>
    </font>
    <font>
      <b/>
      <sz val="11"/>
      <color rgb="FF000000"/>
      <name val="Calibri"/>
      <family val="2"/>
    </font>
    <font>
      <sz val="10"/>
      <name val="Arial"/>
      <family val="2"/>
    </font>
    <font>
      <sz val="11"/>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8" fillId="0" borderId="0" applyFont="0" applyFill="0" applyBorder="0" applyAlignment="0" applyProtection="0"/>
    <xf numFmtId="9" fontId="20" fillId="0" borderId="0" applyFont="0" applyFill="0" applyBorder="0" applyAlignment="0" applyProtection="0"/>
    <xf numFmtId="0" fontId="32" fillId="0" borderId="0"/>
  </cellStyleXfs>
  <cellXfs count="129">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1" fontId="8" fillId="0" borderId="0" xfId="0" applyNumberFormat="1" applyFont="1" applyAlignment="1">
      <alignment horizontal="center"/>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0" fontId="4" fillId="3" borderId="0" xfId="2" applyFont="1" applyFill="1" applyBorder="1" applyAlignment="1">
      <alignment horizontal="left" vertical="top"/>
    </xf>
    <xf numFmtId="0" fontId="9" fillId="3" borderId="0" xfId="2" applyFont="1" applyFill="1" applyBorder="1" applyAlignment="1">
      <alignment vertical="top" wrapText="1"/>
    </xf>
    <xf numFmtId="5" fontId="4" fillId="0" borderId="0" xfId="1" applyNumberFormat="1" applyFont="1" applyFill="1" applyBorder="1" applyAlignment="1">
      <alignment horizontal="left" vertical="top" wrapText="1"/>
    </xf>
    <xf numFmtId="0" fontId="10" fillId="0" borderId="0" xfId="0" applyFont="1"/>
    <xf numFmtId="0" fontId="4" fillId="3" borderId="0" xfId="2" applyFont="1" applyFill="1" applyBorder="1" applyAlignment="1">
      <alignment horizontal="right" vertical="top"/>
    </xf>
    <xf numFmtId="164" fontId="12" fillId="0" borderId="0" xfId="0" applyNumberFormat="1" applyFont="1"/>
    <xf numFmtId="0" fontId="9" fillId="3" borderId="0" xfId="2" applyFont="1" applyFill="1" applyBorder="1" applyAlignment="1">
      <alignment horizontal="left" vertical="top" wrapText="1"/>
    </xf>
    <xf numFmtId="0" fontId="4" fillId="3" borderId="0" xfId="2" applyFont="1" applyFill="1" applyBorder="1" applyAlignment="1">
      <alignment vertical="top" wrapText="1"/>
    </xf>
    <xf numFmtId="164" fontId="10" fillId="0" borderId="0" xfId="0" applyNumberFormat="1" applyFont="1"/>
    <xf numFmtId="0" fontId="4" fillId="0" borderId="0" xfId="2" applyFont="1" applyFill="1" applyBorder="1" applyAlignment="1">
      <alignment horizontal="left"/>
    </xf>
    <xf numFmtId="0" fontId="12" fillId="0" borderId="0" xfId="0" applyFont="1"/>
    <xf numFmtId="0" fontId="12" fillId="0" borderId="0" xfId="0" applyNumberFormat="1" applyFont="1"/>
    <xf numFmtId="0" fontId="6" fillId="5" borderId="0" xfId="0" applyFont="1" applyFill="1" applyAlignment="1">
      <alignment horizontal="left" vertical="top"/>
    </xf>
    <xf numFmtId="5" fontId="6" fillId="0" borderId="0" xfId="0" applyNumberFormat="1" applyFont="1" applyAlignment="1">
      <alignment horizontal="left" vertical="top" wrapText="1"/>
    </xf>
    <xf numFmtId="0" fontId="6" fillId="0" borderId="0" xfId="0" applyFont="1"/>
    <xf numFmtId="0" fontId="6" fillId="5" borderId="0" xfId="0" applyFont="1" applyFill="1" applyAlignment="1">
      <alignment horizontal="right" vertical="top"/>
    </xf>
    <xf numFmtId="164" fontId="6" fillId="0" borderId="0" xfId="0" applyNumberFormat="1" applyFont="1"/>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0" fillId="0" borderId="0" xfId="0" applyFont="1"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0" borderId="0" xfId="0" applyFont="1" applyBorder="1" applyAlignment="1">
      <alignment horizontal="left"/>
    </xf>
    <xf numFmtId="0" fontId="13" fillId="0" borderId="0" xfId="0" applyFont="1" applyBorder="1" applyAlignment="1">
      <alignment horizontal="left" vertical="top"/>
    </xf>
    <xf numFmtId="0" fontId="14" fillId="2" borderId="1" xfId="2" applyFont="1" applyFill="1" applyBorder="1" applyAlignment="1">
      <alignment horizontal="center" textRotation="90" wrapText="1"/>
    </xf>
    <xf numFmtId="0" fontId="15" fillId="0" borderId="0" xfId="0" applyFont="1" applyBorder="1" applyAlignment="1">
      <alignment vertical="top"/>
    </xf>
    <xf numFmtId="0" fontId="16" fillId="0" borderId="0" xfId="0" applyFont="1" applyBorder="1" applyAlignment="1">
      <alignment vertical="top" wrapText="1"/>
    </xf>
    <xf numFmtId="0" fontId="17" fillId="0" borderId="0" xfId="0" applyFont="1" applyBorder="1" applyAlignment="1">
      <alignment horizontal="left"/>
    </xf>
    <xf numFmtId="0" fontId="11" fillId="0" borderId="0" xfId="0" applyFont="1" applyFill="1" applyAlignment="1">
      <alignment horizontal="center"/>
    </xf>
    <xf numFmtId="0" fontId="19" fillId="4" borderId="2" xfId="0" applyFont="1" applyFill="1" applyBorder="1" applyAlignment="1">
      <alignment horizontal="center" textRotation="90" wrapText="1"/>
    </xf>
    <xf numFmtId="0" fontId="19" fillId="4" borderId="2" xfId="0" applyFont="1" applyFill="1" applyBorder="1" applyAlignment="1">
      <alignment wrapText="1"/>
    </xf>
    <xf numFmtId="0" fontId="19" fillId="4" borderId="2" xfId="0" applyFont="1" applyFill="1" applyBorder="1" applyAlignment="1">
      <alignment horizontal="center" wrapText="1"/>
    </xf>
    <xf numFmtId="0" fontId="6" fillId="4" borderId="2" xfId="0" applyFont="1" applyFill="1" applyBorder="1" applyAlignment="1">
      <alignment wrapText="1"/>
    </xf>
    <xf numFmtId="0" fontId="8" fillId="0" borderId="0" xfId="0" applyFont="1" applyAlignment="1">
      <alignment wrapText="1"/>
    </xf>
    <xf numFmtId="0" fontId="5" fillId="0" borderId="0" xfId="0" applyFont="1"/>
    <xf numFmtId="0" fontId="5" fillId="0" borderId="0" xfId="0" applyFont="1" applyAlignment="1">
      <alignment horizontal="center"/>
    </xf>
    <xf numFmtId="165" fontId="5" fillId="0" borderId="0" xfId="3" applyNumberFormat="1" applyFont="1"/>
    <xf numFmtId="0" fontId="5" fillId="0" borderId="0" xfId="0" applyFont="1" applyAlignment="1"/>
    <xf numFmtId="3" fontId="5" fillId="0" borderId="0" xfId="0" applyNumberFormat="1" applyFont="1" applyAlignment="1"/>
    <xf numFmtId="165" fontId="5" fillId="0" borderId="0" xfId="3" applyNumberFormat="1" applyFont="1" applyAlignment="1"/>
    <xf numFmtId="0" fontId="6" fillId="4" borderId="2" xfId="0" applyFont="1" applyFill="1" applyBorder="1" applyAlignment="1">
      <alignment horizontal="center" textRotation="90" wrapText="1"/>
    </xf>
    <xf numFmtId="0" fontId="9" fillId="0" borderId="0" xfId="0" applyFont="1" applyAlignment="1">
      <alignment horizontal="center"/>
    </xf>
    <xf numFmtId="0" fontId="9" fillId="0" borderId="0" xfId="0" applyFont="1" applyAlignment="1"/>
    <xf numFmtId="165" fontId="9" fillId="0" borderId="0" xfId="3" applyNumberFormat="1" applyFont="1" applyAlignment="1"/>
    <xf numFmtId="0" fontId="21" fillId="0" borderId="0" xfId="0" applyFont="1"/>
    <xf numFmtId="0" fontId="21" fillId="0" borderId="0" xfId="0" applyFont="1" applyAlignment="1"/>
    <xf numFmtId="0" fontId="22" fillId="0" borderId="0" xfId="0" applyFont="1" applyAlignment="1">
      <alignment vertical="center"/>
    </xf>
    <xf numFmtId="0" fontId="23" fillId="4" borderId="4" xfId="0" applyFont="1" applyFill="1" applyBorder="1" applyAlignment="1">
      <alignment horizontal="center" textRotation="90" wrapText="1"/>
    </xf>
    <xf numFmtId="0" fontId="19" fillId="4" borderId="2" xfId="0" applyFont="1" applyFill="1" applyBorder="1" applyAlignment="1">
      <alignment textRotation="90" wrapText="1"/>
    </xf>
    <xf numFmtId="0" fontId="0" fillId="0" borderId="0" xfId="0" applyFill="1" applyAlignment="1">
      <alignment horizontal="center"/>
    </xf>
    <xf numFmtId="0" fontId="5" fillId="0" borderId="0" xfId="0" applyFont="1"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9" fillId="4" borderId="4" xfId="0" applyFont="1" applyFill="1" applyBorder="1" applyAlignment="1">
      <alignment horizontal="center" wrapText="1"/>
    </xf>
    <xf numFmtId="0" fontId="6" fillId="4" borderId="4" xfId="0" applyFont="1" applyFill="1" applyBorder="1" applyAlignment="1">
      <alignment textRotation="90" wrapText="1"/>
    </xf>
    <xf numFmtId="0" fontId="5" fillId="4" borderId="0" xfId="0" applyFont="1" applyFill="1"/>
    <xf numFmtId="10" fontId="6" fillId="6"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4"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0" fillId="0" borderId="0" xfId="0" applyBorder="1"/>
    <xf numFmtId="0" fontId="8" fillId="0" borderId="0" xfId="0" applyFont="1" applyFill="1" applyBorder="1"/>
    <xf numFmtId="0" fontId="5" fillId="0" borderId="0" xfId="0" applyFont="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xf numFmtId="0" fontId="9" fillId="0" borderId="0" xfId="0" applyFont="1" applyFill="1" applyAlignment="1"/>
    <xf numFmtId="0" fontId="0" fillId="0" borderId="0" xfId="0" applyFill="1" applyBorder="1"/>
    <xf numFmtId="0" fontId="5" fillId="0" borderId="0" xfId="0" applyFont="1" applyAlignment="1">
      <alignment horizontal="center"/>
    </xf>
    <xf numFmtId="0" fontId="2" fillId="0" borderId="0" xfId="0" applyFont="1"/>
    <xf numFmtId="0" fontId="26" fillId="0" borderId="0" xfId="0" applyFont="1"/>
    <xf numFmtId="0" fontId="27" fillId="0" borderId="0" xfId="0" applyFont="1"/>
    <xf numFmtId="0" fontId="5" fillId="0" borderId="0" xfId="0" applyFont="1" applyAlignment="1">
      <alignment horizontal="right"/>
    </xf>
    <xf numFmtId="0" fontId="8" fillId="0" borderId="0" xfId="0" applyFont="1" applyAlignment="1">
      <alignment horizontal="right"/>
    </xf>
    <xf numFmtId="0" fontId="6" fillId="5" borderId="0" xfId="0" applyFont="1" applyFill="1" applyBorder="1" applyAlignment="1">
      <alignment horizontal="left" vertical="top"/>
    </xf>
    <xf numFmtId="5" fontId="6" fillId="0" borderId="0" xfId="0" applyNumberFormat="1" applyFont="1" applyBorder="1" applyAlignment="1">
      <alignment horizontal="left" vertical="top" wrapText="1"/>
    </xf>
    <xf numFmtId="0" fontId="8" fillId="0" borderId="0" xfId="0" applyFont="1" applyBorder="1"/>
    <xf numFmtId="0" fontId="8" fillId="0" borderId="0" xfId="0" applyFont="1" applyBorder="1" applyAlignment="1">
      <alignment horizontal="center"/>
    </xf>
    <xf numFmtId="0" fontId="6" fillId="0" borderId="0" xfId="0" applyFont="1" applyBorder="1"/>
    <xf numFmtId="0" fontId="6" fillId="5" borderId="0" xfId="0" applyFont="1" applyFill="1" applyBorder="1" applyAlignment="1">
      <alignment horizontal="right" vertical="top"/>
    </xf>
    <xf numFmtId="164" fontId="6" fillId="0" borderId="0" xfId="0" applyNumberFormat="1" applyFont="1" applyBorder="1"/>
    <xf numFmtId="0" fontId="8" fillId="0" borderId="0" xfId="0" applyFont="1" applyFill="1" applyBorder="1" applyAlignment="1">
      <alignment horizontal="center"/>
    </xf>
    <xf numFmtId="0" fontId="6" fillId="0" borderId="8" xfId="0" applyFont="1" applyBorder="1" applyAlignment="1">
      <alignment horizontal="left"/>
    </xf>
    <xf numFmtId="0" fontId="8" fillId="0" borderId="8" xfId="0" applyFont="1" applyBorder="1"/>
    <xf numFmtId="164" fontId="6" fillId="0" borderId="8" xfId="0" applyNumberFormat="1" applyFont="1" applyBorder="1" applyAlignment="1">
      <alignment horizontal="left"/>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0" fontId="8" fillId="0" borderId="8" xfId="0" applyFont="1" applyBorder="1" applyAlignment="1">
      <alignment horizontal="left"/>
    </xf>
    <xf numFmtId="0" fontId="8" fillId="0" borderId="8" xfId="0" applyFont="1" applyBorder="1" applyAlignment="1">
      <alignment horizontal="center"/>
    </xf>
    <xf numFmtId="164" fontId="6" fillId="0" borderId="8" xfId="0" applyNumberFormat="1" applyFont="1" applyBorder="1" applyAlignment="1">
      <alignment horizontal="right"/>
    </xf>
    <xf numFmtId="1" fontId="8" fillId="0" borderId="8" xfId="0" applyNumberFormat="1" applyFont="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Border="1"/>
    <xf numFmtId="0" fontId="0" fillId="0" borderId="8" xfId="0" applyFill="1" applyBorder="1"/>
    <xf numFmtId="0" fontId="29" fillId="0" borderId="0" xfId="0" applyFont="1" applyBorder="1" applyAlignment="1">
      <alignment vertical="top" wrapText="1"/>
    </xf>
    <xf numFmtId="0" fontId="31" fillId="0" borderId="0" xfId="0" applyFont="1"/>
    <xf numFmtId="0" fontId="33" fillId="0" borderId="0" xfId="5" applyFont="1" applyFill="1" applyBorder="1" applyAlignment="1" applyProtection="1">
      <alignment horizontal="left"/>
      <protection locked="0"/>
    </xf>
    <xf numFmtId="0" fontId="2" fillId="7" borderId="0" xfId="0" applyFont="1" applyFill="1"/>
    <xf numFmtId="0" fontId="6" fillId="5" borderId="8" xfId="0" applyFont="1" applyFill="1" applyBorder="1" applyAlignment="1">
      <alignment horizontal="left" vertical="top"/>
    </xf>
    <xf numFmtId="0" fontId="5" fillId="0" borderId="0" xfId="0" applyFont="1" applyFill="1" applyAlignment="1">
      <alignment horizontal="center"/>
    </xf>
    <xf numFmtId="0" fontId="5" fillId="0" borderId="0" xfId="0" applyFont="1" applyAlignment="1">
      <alignment horizontal="center"/>
    </xf>
    <xf numFmtId="0" fontId="8" fillId="0" borderId="0" xfId="0" applyFont="1" applyAlignment="1">
      <alignment horizontal="center"/>
    </xf>
    <xf numFmtId="0" fontId="29" fillId="0" borderId="0" xfId="0" applyFont="1" applyBorder="1" applyAlignment="1">
      <alignment horizontal="left" vertical="top" wrapText="1"/>
    </xf>
    <xf numFmtId="0" fontId="28" fillId="0" borderId="0" xfId="0" applyFont="1" applyBorder="1" applyAlignment="1">
      <alignment horizontal="left" vertical="center" wrapText="1"/>
    </xf>
    <xf numFmtId="0" fontId="25" fillId="4" borderId="6" xfId="0" applyFont="1" applyFill="1" applyBorder="1" applyAlignment="1">
      <alignment horizontal="center"/>
    </xf>
    <xf numFmtId="0" fontId="25" fillId="4" borderId="3" xfId="0" applyFont="1" applyFill="1" applyBorder="1" applyAlignment="1">
      <alignment horizontal="center"/>
    </xf>
    <xf numFmtId="0" fontId="25" fillId="4" borderId="7" xfId="0" applyFont="1" applyFill="1" applyBorder="1" applyAlignment="1">
      <alignment horizontal="center"/>
    </xf>
    <xf numFmtId="0" fontId="23"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6</xdr:row>
      <xdr:rowOff>44090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R235"/>
  <sheetViews>
    <sheetView tabSelected="1" zoomScaleNormal="100" workbookViewId="0">
      <selection activeCell="C5" sqref="C5:D5"/>
    </sheetView>
  </sheetViews>
  <sheetFormatPr defaultRowHeight="15"/>
  <cols>
    <col min="1" max="1" width="7.5703125" style="1" customWidth="1"/>
    <col min="2" max="2" width="24.5703125" style="2" customWidth="1"/>
    <col min="3" max="3" width="20.85546875" style="2" customWidth="1"/>
    <col min="4" max="4" width="11.5703125" style="2" customWidth="1"/>
    <col min="5" max="5" width="2.42578125" style="37" customWidth="1"/>
    <col min="6" max="6" width="6.42578125" style="1" customWidth="1"/>
    <col min="7" max="7" width="10.42578125" style="3" customWidth="1"/>
    <col min="8" max="8" width="2.85546875" style="1" customWidth="1"/>
    <col min="9" max="9" width="6.28515625" style="1" customWidth="1"/>
    <col min="10" max="12" width="2.42578125" style="37"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5" customWidth="1"/>
    <col min="19" max="20" width="2.85546875" style="37" customWidth="1"/>
    <col min="21" max="21" width="14.28515625" style="33" customWidth="1"/>
    <col min="22" max="22" width="13" style="2" customWidth="1"/>
    <col min="23" max="23" width="4.140625" style="2" customWidth="1"/>
    <col min="24" max="24" width="4.7109375" style="37" customWidth="1"/>
    <col min="25" max="25" width="2.85546875" style="38" customWidth="1"/>
    <col min="26" max="27" width="2.85546875" style="37" customWidth="1"/>
    <col min="28" max="28" width="2.85546875" style="38" customWidth="1"/>
    <col min="29" max="29" width="2.85546875" style="37" customWidth="1"/>
    <col min="30" max="30" width="5.85546875" style="37" customWidth="1"/>
    <col min="31" max="31" width="13.28515625" style="2" customWidth="1"/>
    <col min="32" max="32" width="3.7109375" style="29" customWidth="1"/>
    <col min="33" max="33" width="2.85546875" customWidth="1"/>
    <col min="34" max="34" width="2.85546875" style="74" customWidth="1"/>
    <col min="35" max="35" width="2.85546875" customWidth="1"/>
    <col min="36" max="36" width="4.7109375" customWidth="1"/>
    <col min="37" max="37" width="8.85546875" customWidth="1"/>
    <col min="41" max="41" width="459.42578125" bestFit="1"/>
    <col min="99" max="16384" width="9.140625" style="2"/>
  </cols>
  <sheetData>
    <row r="1" spans="1:98">
      <c r="A1" s="37"/>
      <c r="F1" s="37"/>
      <c r="H1" s="37"/>
      <c r="I1" s="37"/>
      <c r="M1" s="37"/>
      <c r="N1" s="37"/>
      <c r="O1" s="37"/>
      <c r="P1" s="37"/>
    </row>
    <row r="2" spans="1:98" ht="21">
      <c r="A2" s="37"/>
      <c r="C2" s="44" t="s">
        <v>317</v>
      </c>
      <c r="F2" s="37"/>
      <c r="H2" s="37"/>
      <c r="I2" s="37"/>
      <c r="M2" s="37"/>
      <c r="N2" s="37"/>
      <c r="O2" s="37"/>
      <c r="P2" s="37"/>
    </row>
    <row r="3" spans="1:98" ht="18.75" customHeight="1">
      <c r="A3" s="37"/>
      <c r="C3" s="39" t="s">
        <v>329</v>
      </c>
      <c r="F3" s="37"/>
      <c r="H3" s="37"/>
      <c r="I3" s="37"/>
      <c r="M3" s="37"/>
      <c r="N3" s="37"/>
      <c r="O3" s="37"/>
      <c r="P3" s="37"/>
      <c r="W3" s="115"/>
      <c r="X3" s="115"/>
      <c r="Y3" s="115"/>
      <c r="Z3" s="115"/>
      <c r="AA3" s="115"/>
      <c r="AB3" s="115"/>
      <c r="AC3" s="115"/>
      <c r="AD3" s="115"/>
      <c r="AE3" s="115"/>
      <c r="AF3" s="115"/>
      <c r="AG3" s="115"/>
      <c r="AH3" s="115"/>
      <c r="AI3" s="115"/>
      <c r="AJ3" s="115"/>
    </row>
    <row r="4" spans="1:98" ht="18.75">
      <c r="A4" s="37"/>
      <c r="C4" s="40" t="s">
        <v>320</v>
      </c>
      <c r="F4" s="37"/>
      <c r="H4" s="37"/>
      <c r="I4" s="37"/>
      <c r="M4" s="37"/>
      <c r="N4" s="37"/>
      <c r="O4" s="37"/>
      <c r="P4" s="37"/>
      <c r="V4" s="123" t="s">
        <v>647</v>
      </c>
      <c r="W4" s="123"/>
      <c r="X4" s="123"/>
      <c r="Y4" s="123"/>
      <c r="Z4" s="123"/>
      <c r="AA4" s="123"/>
      <c r="AB4" s="123"/>
      <c r="AC4" s="123"/>
      <c r="AD4" s="123"/>
      <c r="AE4" s="123"/>
      <c r="AF4" s="123"/>
      <c r="AG4" s="123"/>
      <c r="AH4" s="123"/>
      <c r="AI4" s="123"/>
      <c r="AJ4" s="123"/>
    </row>
    <row r="5" spans="1:98" ht="16.5" customHeight="1">
      <c r="A5" s="37"/>
      <c r="C5" s="42" t="s">
        <v>678</v>
      </c>
      <c r="F5" s="37"/>
      <c r="H5" s="37"/>
      <c r="I5" s="37"/>
      <c r="M5" s="37"/>
      <c r="N5" s="37"/>
      <c r="O5" s="37"/>
      <c r="P5" s="37"/>
      <c r="V5" s="123"/>
      <c r="W5" s="123"/>
      <c r="X5" s="123"/>
      <c r="Y5" s="123"/>
      <c r="Z5" s="123"/>
      <c r="AA5" s="123"/>
      <c r="AB5" s="123"/>
      <c r="AC5" s="123"/>
      <c r="AD5" s="123"/>
      <c r="AE5" s="123"/>
      <c r="AF5" s="123"/>
      <c r="AG5" s="123"/>
      <c r="AH5" s="123"/>
      <c r="AI5" s="123"/>
      <c r="AJ5" s="123"/>
    </row>
    <row r="6" spans="1:98" ht="3" customHeight="1">
      <c r="A6" s="37"/>
      <c r="C6" s="42"/>
      <c r="F6" s="37"/>
      <c r="H6" s="37"/>
      <c r="I6" s="37"/>
      <c r="M6" s="37"/>
      <c r="N6" s="37"/>
      <c r="O6" s="37"/>
      <c r="P6" s="37"/>
      <c r="V6" s="123"/>
      <c r="W6" s="123"/>
      <c r="X6" s="123"/>
      <c r="Y6" s="123"/>
      <c r="Z6" s="123"/>
      <c r="AA6" s="123"/>
      <c r="AB6" s="123"/>
      <c r="AC6" s="123"/>
      <c r="AD6" s="123"/>
      <c r="AE6" s="123"/>
      <c r="AF6" s="123"/>
      <c r="AG6" s="123"/>
      <c r="AH6" s="123"/>
      <c r="AI6" s="123"/>
      <c r="AJ6" s="123"/>
    </row>
    <row r="7" spans="1:98" ht="15" customHeight="1">
      <c r="A7" s="124" t="s">
        <v>645</v>
      </c>
      <c r="B7" s="124"/>
      <c r="C7" s="124"/>
      <c r="D7" s="124"/>
      <c r="E7" s="124"/>
      <c r="F7" s="124"/>
      <c r="G7" s="124"/>
      <c r="H7" s="124"/>
      <c r="I7" s="124"/>
      <c r="J7" s="124"/>
      <c r="K7" s="124"/>
      <c r="L7" s="124"/>
      <c r="M7" s="124"/>
      <c r="N7" s="124"/>
      <c r="O7" s="124"/>
      <c r="P7" s="124"/>
      <c r="Q7" s="124"/>
      <c r="R7" s="124"/>
      <c r="S7" s="78"/>
      <c r="T7" s="78"/>
      <c r="U7" s="78"/>
      <c r="V7" s="123"/>
      <c r="W7" s="123"/>
      <c r="X7" s="123"/>
      <c r="Y7" s="123"/>
      <c r="Z7" s="123"/>
      <c r="AA7" s="123"/>
      <c r="AB7" s="123"/>
      <c r="AC7" s="123"/>
      <c r="AD7" s="123"/>
      <c r="AE7" s="123"/>
      <c r="AF7" s="123"/>
      <c r="AG7" s="123"/>
      <c r="AH7" s="123"/>
      <c r="AI7" s="123"/>
      <c r="AJ7" s="123"/>
    </row>
    <row r="8" spans="1:98" ht="39.75" customHeight="1">
      <c r="A8" s="124"/>
      <c r="B8" s="124"/>
      <c r="C8" s="124"/>
      <c r="D8" s="124"/>
      <c r="E8" s="124"/>
      <c r="F8" s="124"/>
      <c r="G8" s="124"/>
      <c r="H8" s="124"/>
      <c r="I8" s="124"/>
      <c r="J8" s="124"/>
      <c r="K8" s="124"/>
      <c r="L8" s="124"/>
      <c r="M8" s="124"/>
      <c r="N8" s="124"/>
      <c r="O8" s="124"/>
      <c r="P8" s="124"/>
      <c r="Q8" s="124"/>
      <c r="R8" s="124"/>
      <c r="S8" s="78"/>
      <c r="T8" s="78"/>
      <c r="U8" s="78"/>
      <c r="V8" s="123"/>
      <c r="W8" s="123"/>
      <c r="X8" s="123"/>
      <c r="Y8" s="123"/>
      <c r="Z8" s="123"/>
      <c r="AA8" s="123"/>
      <c r="AB8" s="123"/>
      <c r="AC8" s="123"/>
      <c r="AD8" s="123"/>
      <c r="AE8" s="123"/>
      <c r="AF8" s="123"/>
      <c r="AG8" s="123"/>
      <c r="AH8" s="123"/>
      <c r="AI8" s="123"/>
      <c r="AJ8" s="123"/>
    </row>
    <row r="9" spans="1:98" customFormat="1" ht="64.5" customHeight="1">
      <c r="A9" s="124"/>
      <c r="B9" s="124"/>
      <c r="C9" s="124"/>
      <c r="D9" s="124"/>
      <c r="E9" s="124"/>
      <c r="F9" s="124"/>
      <c r="G9" s="124"/>
      <c r="H9" s="124"/>
      <c r="I9" s="124"/>
      <c r="J9" s="124"/>
      <c r="K9" s="124"/>
      <c r="L9" s="124"/>
      <c r="M9" s="124"/>
      <c r="N9" s="124"/>
      <c r="O9" s="124"/>
      <c r="P9" s="124"/>
      <c r="Q9" s="124"/>
      <c r="R9" s="124"/>
      <c r="S9" s="78"/>
      <c r="T9" s="78"/>
      <c r="U9" s="78"/>
      <c r="V9" s="123"/>
      <c r="W9" s="123"/>
      <c r="X9" s="123"/>
      <c r="Y9" s="123"/>
      <c r="Z9" s="123"/>
      <c r="AA9" s="123"/>
      <c r="AB9" s="123"/>
      <c r="AC9" s="123"/>
      <c r="AD9" s="123"/>
      <c r="AE9" s="123"/>
      <c r="AF9" s="123"/>
      <c r="AG9" s="123"/>
      <c r="AH9" s="123"/>
      <c r="AI9" s="123"/>
      <c r="AJ9" s="123"/>
      <c r="AK9" s="88"/>
    </row>
    <row r="10" spans="1:98" customFormat="1" ht="7.5" customHeight="1" thickBot="1">
      <c r="A10" s="78"/>
      <c r="B10" s="78"/>
      <c r="C10" s="78"/>
      <c r="D10" s="78"/>
      <c r="E10" s="78"/>
      <c r="F10" s="78"/>
      <c r="G10" s="78"/>
      <c r="H10" s="78"/>
      <c r="I10" s="78"/>
      <c r="J10" s="78"/>
      <c r="K10" s="78"/>
      <c r="L10" s="78"/>
      <c r="M10" s="78"/>
      <c r="N10" s="78"/>
      <c r="O10" s="78"/>
      <c r="P10" s="78"/>
      <c r="Q10" s="78"/>
      <c r="R10" s="78"/>
      <c r="S10" s="78"/>
      <c r="T10" s="78"/>
      <c r="U10" s="78"/>
      <c r="X10" s="34"/>
      <c r="Y10" s="66"/>
      <c r="Z10" s="34"/>
      <c r="AA10" s="34"/>
      <c r="AB10" s="66"/>
      <c r="AC10" s="34"/>
      <c r="AD10" s="34"/>
      <c r="AF10" s="74"/>
      <c r="AH10" s="74"/>
      <c r="AK10" s="89"/>
    </row>
    <row r="11" spans="1:98" customFormat="1" ht="15" customHeight="1" thickBot="1">
      <c r="A11" s="1"/>
      <c r="B11" s="2"/>
      <c r="C11" s="43"/>
      <c r="D11" s="43"/>
      <c r="E11" s="128" t="s">
        <v>631</v>
      </c>
      <c r="F11" s="128"/>
      <c r="G11" s="128"/>
      <c r="H11" s="63" t="s">
        <v>617</v>
      </c>
      <c r="I11" s="1"/>
      <c r="J11" s="63"/>
      <c r="K11" s="63"/>
      <c r="L11" s="63"/>
      <c r="M11" s="63"/>
      <c r="N11" s="63"/>
      <c r="O11" s="63"/>
      <c r="P11" s="63"/>
      <c r="Q11" s="63"/>
      <c r="R11" s="63"/>
      <c r="S11" s="63"/>
      <c r="T11" s="63"/>
      <c r="U11" s="63"/>
      <c r="V11" s="2"/>
      <c r="X11" s="125" t="s">
        <v>625</v>
      </c>
      <c r="Y11" s="126"/>
      <c r="Z11" s="126"/>
      <c r="AA11" s="126"/>
      <c r="AB11" s="126"/>
      <c r="AC11" s="126"/>
      <c r="AD11" s="126"/>
      <c r="AE11" s="126"/>
      <c r="AF11" s="126"/>
      <c r="AG11" s="126"/>
      <c r="AH11" s="126"/>
      <c r="AI11" s="126"/>
      <c r="AJ11" s="127"/>
      <c r="AK11" s="89"/>
    </row>
    <row r="12" spans="1:98" s="50" customFormat="1" ht="122.25" customHeight="1">
      <c r="A12" s="46" t="s">
        <v>0</v>
      </c>
      <c r="B12" s="47" t="s">
        <v>323</v>
      </c>
      <c r="C12" s="47" t="s">
        <v>324</v>
      </c>
      <c r="D12" s="47" t="s">
        <v>1</v>
      </c>
      <c r="E12" s="57" t="s">
        <v>278</v>
      </c>
      <c r="F12" s="48" t="s">
        <v>325</v>
      </c>
      <c r="G12" s="47" t="s">
        <v>2</v>
      </c>
      <c r="H12" s="46" t="s">
        <v>3</v>
      </c>
      <c r="I12" s="46" t="s">
        <v>326</v>
      </c>
      <c r="J12" s="46" t="s">
        <v>289</v>
      </c>
      <c r="K12" s="46" t="s">
        <v>288</v>
      </c>
      <c r="L12" s="46" t="s">
        <v>327</v>
      </c>
      <c r="M12" s="41" t="s">
        <v>563</v>
      </c>
      <c r="N12" s="46" t="s">
        <v>321</v>
      </c>
      <c r="O12" s="46" t="s">
        <v>279</v>
      </c>
      <c r="P12" s="46" t="s">
        <v>4</v>
      </c>
      <c r="Q12" s="41" t="s">
        <v>565</v>
      </c>
      <c r="R12" s="47" t="s">
        <v>5</v>
      </c>
      <c r="S12" s="46" t="s">
        <v>328</v>
      </c>
      <c r="T12" s="46" t="s">
        <v>332</v>
      </c>
      <c r="U12" s="47" t="s">
        <v>331</v>
      </c>
      <c r="V12" s="49" t="s">
        <v>330</v>
      </c>
      <c r="W12" s="65" t="s">
        <v>619</v>
      </c>
      <c r="X12" s="64" t="s">
        <v>620</v>
      </c>
      <c r="Y12" s="64" t="s">
        <v>621</v>
      </c>
      <c r="Z12" s="64" t="s">
        <v>622</v>
      </c>
      <c r="AA12" s="64" t="s">
        <v>623</v>
      </c>
      <c r="AB12" s="77" t="s">
        <v>630</v>
      </c>
      <c r="AC12" s="64" t="s">
        <v>624</v>
      </c>
      <c r="AD12" s="64" t="s">
        <v>618</v>
      </c>
      <c r="AE12" s="70" t="s">
        <v>322</v>
      </c>
      <c r="AF12" s="71" t="s">
        <v>626</v>
      </c>
      <c r="AG12" s="71" t="s">
        <v>627</v>
      </c>
      <c r="AH12" s="71" t="s">
        <v>634</v>
      </c>
      <c r="AI12" s="71" t="s">
        <v>635</v>
      </c>
      <c r="AJ12" s="73" t="s">
        <v>615</v>
      </c>
      <c r="AK12" s="57" t="s">
        <v>638</v>
      </c>
    </row>
    <row r="13" spans="1:98" s="11" customFormat="1" ht="14.1" customHeight="1">
      <c r="A13" s="21" t="s">
        <v>289</v>
      </c>
      <c r="B13" s="7"/>
      <c r="C13" s="7"/>
      <c r="D13" s="7"/>
      <c r="E13" s="6"/>
      <c r="F13" s="7"/>
      <c r="G13" s="8"/>
      <c r="H13" s="6"/>
      <c r="I13" s="6"/>
      <c r="J13" s="6"/>
      <c r="K13" s="6"/>
      <c r="L13" s="6"/>
      <c r="M13" s="6"/>
      <c r="N13" s="6"/>
      <c r="O13" s="6"/>
      <c r="P13" s="6"/>
      <c r="Q13" s="6"/>
      <c r="R13" s="9"/>
      <c r="S13" s="7"/>
      <c r="T13" s="7"/>
      <c r="U13" s="7"/>
      <c r="V13" s="7"/>
      <c r="W13" s="10"/>
      <c r="X13" s="10"/>
      <c r="Y13" s="10"/>
      <c r="Z13" s="10"/>
      <c r="AA13" s="10"/>
      <c r="AB13" s="38"/>
      <c r="AC13" s="10"/>
      <c r="AD13" s="10"/>
      <c r="AE13" s="2"/>
      <c r="AJ13" s="2"/>
      <c r="AK13" s="88"/>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s="51" customFormat="1" ht="14.1" customHeight="1">
      <c r="A14" s="51">
        <v>17330</v>
      </c>
      <c r="B14" s="51" t="s">
        <v>133</v>
      </c>
      <c r="C14" s="51" t="s">
        <v>364</v>
      </c>
      <c r="D14" s="51" t="s">
        <v>108</v>
      </c>
      <c r="E14" s="81"/>
      <c r="F14" s="51">
        <v>79901</v>
      </c>
      <c r="G14" s="51" t="s">
        <v>108</v>
      </c>
      <c r="H14" s="51">
        <v>13</v>
      </c>
      <c r="I14" s="51" t="s">
        <v>9</v>
      </c>
      <c r="J14" s="81" t="s">
        <v>280</v>
      </c>
      <c r="K14" s="81"/>
      <c r="L14" s="81" t="s">
        <v>280</v>
      </c>
      <c r="M14" s="51" t="s">
        <v>283</v>
      </c>
      <c r="N14" s="51">
        <v>120</v>
      </c>
      <c r="O14" s="51">
        <v>30</v>
      </c>
      <c r="P14" s="51">
        <v>150</v>
      </c>
      <c r="Q14" s="51" t="s">
        <v>11</v>
      </c>
      <c r="R14" s="53">
        <v>1500000</v>
      </c>
      <c r="S14" s="81"/>
      <c r="T14" s="81" t="s">
        <v>280</v>
      </c>
      <c r="U14" s="51" t="s">
        <v>333</v>
      </c>
      <c r="V14" s="51" t="s">
        <v>334</v>
      </c>
      <c r="W14" s="51">
        <v>116</v>
      </c>
      <c r="X14" s="81">
        <v>17</v>
      </c>
      <c r="Y14" s="82">
        <v>4</v>
      </c>
      <c r="Z14" s="81">
        <v>8</v>
      </c>
      <c r="AA14" s="81">
        <v>4</v>
      </c>
      <c r="AB14" s="82">
        <v>7</v>
      </c>
      <c r="AC14" s="81">
        <v>0</v>
      </c>
      <c r="AD14" s="81">
        <f t="shared" ref="AD14:AD37" si="0">SUM(W14:AC14)</f>
        <v>156</v>
      </c>
      <c r="AE14" s="51">
        <v>48141001700</v>
      </c>
      <c r="AF14" s="72"/>
      <c r="AG14" s="51">
        <v>0</v>
      </c>
      <c r="AH14" s="84">
        <v>0</v>
      </c>
      <c r="AI14" s="84">
        <v>58</v>
      </c>
      <c r="AJ14" s="61">
        <v>51.9</v>
      </c>
      <c r="AK14" s="89"/>
    </row>
    <row r="15" spans="1:98" s="51" customFormat="1" ht="14.1" customHeight="1">
      <c r="A15" s="51">
        <v>17148</v>
      </c>
      <c r="B15" s="51" t="s">
        <v>256</v>
      </c>
      <c r="C15" s="51" t="s">
        <v>335</v>
      </c>
      <c r="D15" s="51" t="s">
        <v>257</v>
      </c>
      <c r="E15" s="81"/>
      <c r="F15" s="51">
        <v>75065</v>
      </c>
      <c r="G15" s="51" t="s">
        <v>32</v>
      </c>
      <c r="H15" s="51">
        <v>3</v>
      </c>
      <c r="I15" s="51" t="s">
        <v>9</v>
      </c>
      <c r="J15" s="81"/>
      <c r="K15" s="81" t="s">
        <v>280</v>
      </c>
      <c r="L15" s="81"/>
      <c r="M15" s="51" t="s">
        <v>284</v>
      </c>
      <c r="N15" s="51">
        <v>40</v>
      </c>
      <c r="O15" s="51">
        <v>0</v>
      </c>
      <c r="P15" s="51">
        <v>40</v>
      </c>
      <c r="Q15" s="51" t="s">
        <v>11</v>
      </c>
      <c r="R15" s="53">
        <v>406324</v>
      </c>
      <c r="S15" s="81"/>
      <c r="T15" s="81" t="s">
        <v>280</v>
      </c>
      <c r="U15" s="51" t="s">
        <v>336</v>
      </c>
      <c r="V15" s="51" t="s">
        <v>337</v>
      </c>
      <c r="W15" s="51">
        <v>122</v>
      </c>
      <c r="X15" s="81">
        <v>17</v>
      </c>
      <c r="Y15" s="82">
        <v>4</v>
      </c>
      <c r="Z15" s="81">
        <v>8</v>
      </c>
      <c r="AA15" s="81">
        <v>4</v>
      </c>
      <c r="AB15" s="82">
        <v>0</v>
      </c>
      <c r="AC15" s="81">
        <v>0</v>
      </c>
      <c r="AD15" s="81">
        <f t="shared" si="0"/>
        <v>155</v>
      </c>
      <c r="AE15" s="51">
        <v>48121021403</v>
      </c>
      <c r="AF15" s="72"/>
      <c r="AG15" s="51">
        <v>7</v>
      </c>
      <c r="AH15" s="84">
        <v>5</v>
      </c>
      <c r="AI15" s="84">
        <v>83</v>
      </c>
      <c r="AJ15" s="61">
        <v>3.5</v>
      </c>
      <c r="AK15" s="89"/>
    </row>
    <row r="16" spans="1:98" s="51" customFormat="1" ht="14.1" customHeight="1">
      <c r="A16" s="51">
        <v>17362</v>
      </c>
      <c r="B16" s="51" t="s">
        <v>117</v>
      </c>
      <c r="C16" s="51" t="s">
        <v>118</v>
      </c>
      <c r="D16" s="51" t="s">
        <v>108</v>
      </c>
      <c r="E16" s="81"/>
      <c r="F16" s="51">
        <v>79936</v>
      </c>
      <c r="G16" s="51" t="s">
        <v>108</v>
      </c>
      <c r="H16" s="51">
        <v>13</v>
      </c>
      <c r="I16" s="51" t="s">
        <v>9</v>
      </c>
      <c r="J16" s="81" t="s">
        <v>280</v>
      </c>
      <c r="K16" s="81"/>
      <c r="L16" s="81" t="s">
        <v>280</v>
      </c>
      <c r="M16" s="51" t="s">
        <v>282</v>
      </c>
      <c r="N16" s="51">
        <v>113</v>
      </c>
      <c r="O16" s="51">
        <v>5</v>
      </c>
      <c r="P16" s="51">
        <v>118</v>
      </c>
      <c r="Q16" s="51" t="s">
        <v>11</v>
      </c>
      <c r="R16" s="53">
        <v>1500000</v>
      </c>
      <c r="S16" s="81"/>
      <c r="T16" s="81" t="s">
        <v>280</v>
      </c>
      <c r="U16" s="51" t="s">
        <v>333</v>
      </c>
      <c r="V16" s="51" t="s">
        <v>334</v>
      </c>
      <c r="W16" s="51">
        <v>122</v>
      </c>
      <c r="X16" s="81">
        <v>17</v>
      </c>
      <c r="Y16" s="82">
        <v>4</v>
      </c>
      <c r="Z16" s="81">
        <v>8</v>
      </c>
      <c r="AA16" s="81">
        <v>4</v>
      </c>
      <c r="AB16" s="82">
        <v>0</v>
      </c>
      <c r="AC16" s="81">
        <v>0</v>
      </c>
      <c r="AD16" s="81">
        <f t="shared" si="0"/>
        <v>155</v>
      </c>
      <c r="AE16" s="51">
        <v>48141010337</v>
      </c>
      <c r="AF16" s="72"/>
      <c r="AG16" s="51">
        <v>7</v>
      </c>
      <c r="AH16" s="84">
        <v>5</v>
      </c>
      <c r="AI16" s="84">
        <v>78</v>
      </c>
      <c r="AJ16" s="61">
        <v>16.399999999999999</v>
      </c>
      <c r="AK16" s="89"/>
    </row>
    <row r="17" spans="1:37" s="51" customFormat="1" ht="14.1" customHeight="1">
      <c r="A17" s="51">
        <v>17251</v>
      </c>
      <c r="B17" s="51" t="s">
        <v>365</v>
      </c>
      <c r="C17" s="51" t="s">
        <v>366</v>
      </c>
      <c r="D17" s="51" t="s">
        <v>200</v>
      </c>
      <c r="E17" s="81"/>
      <c r="F17" s="51">
        <v>75455</v>
      </c>
      <c r="G17" s="51" t="s">
        <v>201</v>
      </c>
      <c r="H17" s="51">
        <v>4</v>
      </c>
      <c r="I17" s="51" t="s">
        <v>18</v>
      </c>
      <c r="J17" s="81" t="s">
        <v>280</v>
      </c>
      <c r="K17" s="81" t="s">
        <v>280</v>
      </c>
      <c r="L17" s="81" t="s">
        <v>280</v>
      </c>
      <c r="M17" s="51" t="s">
        <v>284</v>
      </c>
      <c r="N17" s="51">
        <v>52</v>
      </c>
      <c r="O17" s="51">
        <v>0</v>
      </c>
      <c r="P17" s="51">
        <v>52</v>
      </c>
      <c r="Q17" s="51" t="s">
        <v>15</v>
      </c>
      <c r="R17" s="53">
        <v>370000</v>
      </c>
      <c r="S17" s="81"/>
      <c r="T17" s="81" t="s">
        <v>280</v>
      </c>
      <c r="U17" s="51" t="s">
        <v>367</v>
      </c>
      <c r="V17" s="51" t="s">
        <v>368</v>
      </c>
      <c r="W17" s="51">
        <v>115</v>
      </c>
      <c r="X17" s="81">
        <v>17</v>
      </c>
      <c r="Y17" s="82">
        <v>4</v>
      </c>
      <c r="Z17" s="81">
        <v>8</v>
      </c>
      <c r="AA17" s="81">
        <v>4</v>
      </c>
      <c r="AB17" s="82">
        <v>7</v>
      </c>
      <c r="AC17" s="81">
        <v>0</v>
      </c>
      <c r="AD17" s="81">
        <f t="shared" si="0"/>
        <v>155</v>
      </c>
      <c r="AE17" s="51">
        <v>48449950600</v>
      </c>
      <c r="AF17" s="72"/>
      <c r="AG17" s="51">
        <v>0</v>
      </c>
      <c r="AH17" s="84">
        <v>0</v>
      </c>
      <c r="AI17" s="84">
        <v>72</v>
      </c>
      <c r="AJ17" s="61">
        <v>33.6</v>
      </c>
      <c r="AK17" s="89"/>
    </row>
    <row r="18" spans="1:37" s="51" customFormat="1" ht="14.1" customHeight="1">
      <c r="A18" s="51">
        <v>17253</v>
      </c>
      <c r="B18" s="51" t="s">
        <v>197</v>
      </c>
      <c r="C18" s="51" t="s">
        <v>369</v>
      </c>
      <c r="D18" s="51" t="s">
        <v>159</v>
      </c>
      <c r="E18" s="81"/>
      <c r="F18" s="51">
        <v>78411</v>
      </c>
      <c r="G18" s="51" t="s">
        <v>160</v>
      </c>
      <c r="H18" s="51">
        <v>10</v>
      </c>
      <c r="I18" s="51" t="s">
        <v>9</v>
      </c>
      <c r="J18" s="81" t="s">
        <v>280</v>
      </c>
      <c r="K18" s="81"/>
      <c r="L18" s="81" t="s">
        <v>280</v>
      </c>
      <c r="M18" s="51" t="s">
        <v>284</v>
      </c>
      <c r="N18" s="51">
        <v>60</v>
      </c>
      <c r="O18" s="51">
        <v>0</v>
      </c>
      <c r="P18" s="51">
        <v>60</v>
      </c>
      <c r="Q18" s="51" t="s">
        <v>11</v>
      </c>
      <c r="R18" s="53">
        <v>1130000</v>
      </c>
      <c r="S18" s="81"/>
      <c r="T18" s="81" t="s">
        <v>280</v>
      </c>
      <c r="U18" s="51" t="s">
        <v>370</v>
      </c>
      <c r="V18" s="51" t="s">
        <v>371</v>
      </c>
      <c r="W18" s="51">
        <v>115</v>
      </c>
      <c r="X18" s="81">
        <v>17</v>
      </c>
      <c r="Y18" s="82">
        <v>8</v>
      </c>
      <c r="Z18" s="81">
        <v>8</v>
      </c>
      <c r="AA18" s="81">
        <v>0</v>
      </c>
      <c r="AB18" s="82">
        <v>7</v>
      </c>
      <c r="AC18" s="81">
        <v>0</v>
      </c>
      <c r="AD18" s="81">
        <f t="shared" si="0"/>
        <v>155</v>
      </c>
      <c r="AE18" s="51">
        <v>48355002200</v>
      </c>
      <c r="AF18" s="72"/>
      <c r="AG18" s="51">
        <v>0</v>
      </c>
      <c r="AH18" s="84">
        <v>0</v>
      </c>
      <c r="AI18" s="84">
        <v>71</v>
      </c>
      <c r="AJ18" s="61">
        <v>26</v>
      </c>
      <c r="AK18" s="89"/>
    </row>
    <row r="19" spans="1:37" s="51" customFormat="1" ht="14.1" customHeight="1">
      <c r="A19" s="51">
        <v>17158</v>
      </c>
      <c r="B19" s="51" t="s">
        <v>261</v>
      </c>
      <c r="C19" s="51" t="s">
        <v>262</v>
      </c>
      <c r="D19" s="51" t="s">
        <v>263</v>
      </c>
      <c r="E19" s="81"/>
      <c r="F19" s="51">
        <v>76360</v>
      </c>
      <c r="G19" s="51" t="s">
        <v>28</v>
      </c>
      <c r="H19" s="51">
        <v>2</v>
      </c>
      <c r="I19" s="51" t="s">
        <v>18</v>
      </c>
      <c r="J19" s="81"/>
      <c r="K19" s="81" t="s">
        <v>280</v>
      </c>
      <c r="L19" s="81"/>
      <c r="M19" s="51" t="s">
        <v>284</v>
      </c>
      <c r="N19" s="51">
        <v>47</v>
      </c>
      <c r="O19" s="51">
        <v>1</v>
      </c>
      <c r="P19" s="51">
        <v>48</v>
      </c>
      <c r="Q19" s="51" t="s">
        <v>11</v>
      </c>
      <c r="R19" s="53">
        <v>340034</v>
      </c>
      <c r="S19" s="81"/>
      <c r="T19" s="81" t="s">
        <v>280</v>
      </c>
      <c r="U19" s="51" t="s">
        <v>338</v>
      </c>
      <c r="V19" s="51" t="s">
        <v>339</v>
      </c>
      <c r="W19" s="51">
        <v>121</v>
      </c>
      <c r="X19" s="81">
        <v>17</v>
      </c>
      <c r="Y19" s="82">
        <v>4</v>
      </c>
      <c r="Z19" s="81">
        <v>8</v>
      </c>
      <c r="AA19" s="81">
        <v>4</v>
      </c>
      <c r="AB19" s="82">
        <v>0</v>
      </c>
      <c r="AC19" s="81">
        <v>0</v>
      </c>
      <c r="AD19" s="81">
        <f t="shared" si="0"/>
        <v>154</v>
      </c>
      <c r="AE19" s="51">
        <v>48485013700</v>
      </c>
      <c r="AF19" s="72"/>
      <c r="AG19" s="51">
        <v>7</v>
      </c>
      <c r="AH19" s="84">
        <v>3</v>
      </c>
      <c r="AI19" s="84">
        <v>81</v>
      </c>
      <c r="AJ19" s="61">
        <v>12</v>
      </c>
      <c r="AK19" s="89"/>
    </row>
    <row r="20" spans="1:37" s="51" customFormat="1" ht="14.1" customHeight="1">
      <c r="A20" s="51">
        <v>17036</v>
      </c>
      <c r="B20" s="51" t="s">
        <v>98</v>
      </c>
      <c r="C20" s="51" t="s">
        <v>372</v>
      </c>
      <c r="D20" s="51" t="s">
        <v>48</v>
      </c>
      <c r="E20" s="81"/>
      <c r="F20" s="51">
        <v>75069</v>
      </c>
      <c r="G20" s="51" t="s">
        <v>26</v>
      </c>
      <c r="H20" s="51">
        <v>3</v>
      </c>
      <c r="I20" s="51" t="s">
        <v>9</v>
      </c>
      <c r="J20" s="81" t="s">
        <v>280</v>
      </c>
      <c r="K20" s="81"/>
      <c r="L20" s="81"/>
      <c r="M20" s="51" t="s">
        <v>282</v>
      </c>
      <c r="N20" s="51">
        <v>136</v>
      </c>
      <c r="O20" s="51">
        <v>0</v>
      </c>
      <c r="P20" s="51">
        <v>136</v>
      </c>
      <c r="Q20" s="51" t="s">
        <v>11</v>
      </c>
      <c r="R20" s="53">
        <v>1500000</v>
      </c>
      <c r="S20" s="81"/>
      <c r="T20" s="81" t="s">
        <v>280</v>
      </c>
      <c r="U20" s="51" t="s">
        <v>373</v>
      </c>
      <c r="V20" s="51" t="s">
        <v>374</v>
      </c>
      <c r="W20" s="51">
        <v>114</v>
      </c>
      <c r="X20" s="81">
        <v>17</v>
      </c>
      <c r="Y20" s="82">
        <v>4</v>
      </c>
      <c r="Z20" s="81">
        <v>8</v>
      </c>
      <c r="AA20" s="81">
        <v>4</v>
      </c>
      <c r="AB20" s="82">
        <v>7</v>
      </c>
      <c r="AC20" s="81">
        <v>0</v>
      </c>
      <c r="AD20" s="81">
        <f t="shared" si="0"/>
        <v>154</v>
      </c>
      <c r="AE20" s="51">
        <v>48085030702</v>
      </c>
      <c r="AF20" s="72"/>
      <c r="AG20" s="51">
        <v>0</v>
      </c>
      <c r="AH20" s="84">
        <v>0</v>
      </c>
      <c r="AI20" s="84">
        <v>79</v>
      </c>
      <c r="AJ20" s="61">
        <v>23.7</v>
      </c>
      <c r="AK20" s="89"/>
    </row>
    <row r="21" spans="1:37" s="51" customFormat="1" ht="14.1" customHeight="1">
      <c r="A21" s="51">
        <v>17161</v>
      </c>
      <c r="B21" s="51" t="s">
        <v>258</v>
      </c>
      <c r="C21" s="51" t="s">
        <v>259</v>
      </c>
      <c r="D21" s="51" t="s">
        <v>42</v>
      </c>
      <c r="E21" s="81"/>
      <c r="F21" s="51">
        <v>78681</v>
      </c>
      <c r="G21" s="51" t="s">
        <v>41</v>
      </c>
      <c r="H21" s="51">
        <v>7</v>
      </c>
      <c r="I21" s="51" t="s">
        <v>9</v>
      </c>
      <c r="J21" s="81"/>
      <c r="K21" s="81" t="s">
        <v>280</v>
      </c>
      <c r="L21" s="81"/>
      <c r="M21" s="51" t="s">
        <v>284</v>
      </c>
      <c r="N21" s="51">
        <v>24</v>
      </c>
      <c r="O21" s="51">
        <v>0</v>
      </c>
      <c r="P21" s="51">
        <v>24</v>
      </c>
      <c r="Q21" s="51" t="s">
        <v>11</v>
      </c>
      <c r="R21" s="53">
        <v>196270</v>
      </c>
      <c r="S21" s="81"/>
      <c r="T21" s="81" t="s">
        <v>280</v>
      </c>
      <c r="U21" s="51" t="s">
        <v>338</v>
      </c>
      <c r="V21" s="51" t="s">
        <v>339</v>
      </c>
      <c r="W21" s="51">
        <v>120</v>
      </c>
      <c r="X21" s="81">
        <v>17</v>
      </c>
      <c r="Y21" s="82">
        <v>4</v>
      </c>
      <c r="Z21" s="81">
        <v>8</v>
      </c>
      <c r="AA21" s="81">
        <v>4</v>
      </c>
      <c r="AB21" s="82">
        <v>0</v>
      </c>
      <c r="AC21" s="81">
        <v>0</v>
      </c>
      <c r="AD21" s="81">
        <f t="shared" si="0"/>
        <v>153</v>
      </c>
      <c r="AE21" s="51">
        <v>48491020503</v>
      </c>
      <c r="AF21" s="72"/>
      <c r="AG21" s="51">
        <v>7</v>
      </c>
      <c r="AH21" s="84">
        <v>8</v>
      </c>
      <c r="AI21" s="84">
        <v>87</v>
      </c>
      <c r="AJ21" s="61">
        <v>6.5</v>
      </c>
      <c r="AK21" s="89"/>
    </row>
    <row r="22" spans="1:37" s="51" customFormat="1" ht="14.1" customHeight="1">
      <c r="A22" s="51">
        <v>17157</v>
      </c>
      <c r="B22" s="51" t="s">
        <v>264</v>
      </c>
      <c r="C22" s="51" t="s">
        <v>265</v>
      </c>
      <c r="D22" s="51" t="s">
        <v>206</v>
      </c>
      <c r="E22" s="81"/>
      <c r="F22" s="51">
        <v>78009</v>
      </c>
      <c r="G22" s="51" t="s">
        <v>207</v>
      </c>
      <c r="H22" s="51">
        <v>9</v>
      </c>
      <c r="I22" s="51" t="s">
        <v>18</v>
      </c>
      <c r="J22" s="81"/>
      <c r="K22" s="81" t="s">
        <v>280</v>
      </c>
      <c r="L22" s="81"/>
      <c r="M22" s="51" t="s">
        <v>284</v>
      </c>
      <c r="N22" s="51">
        <v>40</v>
      </c>
      <c r="O22" s="51">
        <v>0</v>
      </c>
      <c r="P22" s="51">
        <v>40</v>
      </c>
      <c r="Q22" s="51" t="s">
        <v>11</v>
      </c>
      <c r="R22" s="53">
        <v>240649</v>
      </c>
      <c r="S22" s="81"/>
      <c r="T22" s="81" t="s">
        <v>280</v>
      </c>
      <c r="U22" s="51" t="s">
        <v>338</v>
      </c>
      <c r="V22" s="51" t="s">
        <v>339</v>
      </c>
      <c r="W22" s="51">
        <v>120</v>
      </c>
      <c r="X22" s="81">
        <v>17</v>
      </c>
      <c r="Y22" s="82">
        <v>4</v>
      </c>
      <c r="Z22" s="81">
        <v>8</v>
      </c>
      <c r="AA22" s="81">
        <v>4</v>
      </c>
      <c r="AB22" s="82">
        <v>0</v>
      </c>
      <c r="AC22" s="81">
        <v>0</v>
      </c>
      <c r="AD22" s="81">
        <f t="shared" si="0"/>
        <v>153</v>
      </c>
      <c r="AE22" s="51">
        <v>48325000102</v>
      </c>
      <c r="AF22" s="72"/>
      <c r="AG22" s="51">
        <v>7</v>
      </c>
      <c r="AH22" s="84">
        <v>7</v>
      </c>
      <c r="AI22" s="84">
        <v>83</v>
      </c>
      <c r="AJ22" s="61">
        <v>9.3000000000000007</v>
      </c>
      <c r="AK22" s="89"/>
    </row>
    <row r="23" spans="1:37" s="51" customFormat="1" ht="14.1" customHeight="1">
      <c r="A23" s="51">
        <v>17338</v>
      </c>
      <c r="B23" s="51" t="s">
        <v>343</v>
      </c>
      <c r="C23" s="51" t="s">
        <v>344</v>
      </c>
      <c r="D23" s="51" t="s">
        <v>50</v>
      </c>
      <c r="E23" s="81"/>
      <c r="F23" s="51">
        <v>75791</v>
      </c>
      <c r="G23" s="51" t="s">
        <v>51</v>
      </c>
      <c r="H23" s="51">
        <v>4</v>
      </c>
      <c r="I23" s="51" t="s">
        <v>18</v>
      </c>
      <c r="J23" s="81"/>
      <c r="K23" s="81" t="s">
        <v>280</v>
      </c>
      <c r="L23" s="81"/>
      <c r="M23" s="51" t="s">
        <v>284</v>
      </c>
      <c r="N23" s="51">
        <v>31</v>
      </c>
      <c r="O23" s="51">
        <v>1</v>
      </c>
      <c r="P23" s="51">
        <v>32</v>
      </c>
      <c r="Q23" s="51" t="s">
        <v>11</v>
      </c>
      <c r="R23" s="53">
        <v>320000</v>
      </c>
      <c r="S23" s="81"/>
      <c r="T23" s="81" t="s">
        <v>280</v>
      </c>
      <c r="U23" s="51" t="s">
        <v>345</v>
      </c>
      <c r="V23" s="51" t="s">
        <v>346</v>
      </c>
      <c r="W23" s="51">
        <v>120</v>
      </c>
      <c r="X23" s="81">
        <v>17</v>
      </c>
      <c r="Y23" s="82">
        <v>8</v>
      </c>
      <c r="Z23" s="81">
        <v>8</v>
      </c>
      <c r="AA23" s="81">
        <v>0</v>
      </c>
      <c r="AB23" s="82">
        <v>0</v>
      </c>
      <c r="AC23" s="81">
        <v>0</v>
      </c>
      <c r="AD23" s="81">
        <f t="shared" si="0"/>
        <v>153</v>
      </c>
      <c r="AE23" s="51">
        <v>48423002009</v>
      </c>
      <c r="AF23" s="72"/>
      <c r="AG23" s="51">
        <v>7</v>
      </c>
      <c r="AH23" s="84">
        <v>6</v>
      </c>
      <c r="AI23" s="84">
        <v>87</v>
      </c>
      <c r="AJ23" s="61">
        <v>8.8000000000000007</v>
      </c>
      <c r="AK23" s="89"/>
    </row>
    <row r="24" spans="1:37" s="51" customFormat="1" ht="14.1" customHeight="1">
      <c r="A24" s="51">
        <v>17341</v>
      </c>
      <c r="B24" s="51" t="s">
        <v>347</v>
      </c>
      <c r="C24" s="51" t="s">
        <v>344</v>
      </c>
      <c r="D24" s="51" t="s">
        <v>50</v>
      </c>
      <c r="E24" s="81"/>
      <c r="F24" s="51">
        <v>75791</v>
      </c>
      <c r="G24" s="51" t="s">
        <v>51</v>
      </c>
      <c r="H24" s="51">
        <v>4</v>
      </c>
      <c r="I24" s="51" t="s">
        <v>18</v>
      </c>
      <c r="J24" s="81"/>
      <c r="K24" s="81" t="s">
        <v>280</v>
      </c>
      <c r="L24" s="81"/>
      <c r="M24" s="51" t="s">
        <v>284</v>
      </c>
      <c r="N24" s="51">
        <v>32</v>
      </c>
      <c r="O24" s="51">
        <v>0</v>
      </c>
      <c r="P24" s="51">
        <v>32</v>
      </c>
      <c r="Q24" s="51" t="s">
        <v>11</v>
      </c>
      <c r="R24" s="53">
        <v>297133</v>
      </c>
      <c r="S24" s="81"/>
      <c r="T24" s="81"/>
      <c r="U24" s="51" t="s">
        <v>348</v>
      </c>
      <c r="V24" s="51" t="s">
        <v>349</v>
      </c>
      <c r="W24" s="51">
        <v>120</v>
      </c>
      <c r="X24" s="81">
        <v>17</v>
      </c>
      <c r="Y24" s="82">
        <v>8</v>
      </c>
      <c r="Z24" s="81">
        <v>8</v>
      </c>
      <c r="AA24" s="81">
        <v>0</v>
      </c>
      <c r="AB24" s="82">
        <v>0</v>
      </c>
      <c r="AC24" s="81">
        <v>0</v>
      </c>
      <c r="AD24" s="81">
        <f t="shared" si="0"/>
        <v>153</v>
      </c>
      <c r="AE24" s="51">
        <v>48423002009</v>
      </c>
      <c r="AF24" s="72"/>
      <c r="AG24" s="51">
        <v>7</v>
      </c>
      <c r="AH24" s="84">
        <v>6</v>
      </c>
      <c r="AI24" s="84">
        <v>87</v>
      </c>
      <c r="AJ24" s="61">
        <v>8.8000000000000007</v>
      </c>
      <c r="AK24" s="89"/>
    </row>
    <row r="25" spans="1:37" s="51" customFormat="1" ht="14.1" customHeight="1">
      <c r="A25" s="51">
        <v>17342</v>
      </c>
      <c r="B25" s="51" t="s">
        <v>350</v>
      </c>
      <c r="C25" s="51" t="s">
        <v>344</v>
      </c>
      <c r="D25" s="51" t="s">
        <v>50</v>
      </c>
      <c r="E25" s="81"/>
      <c r="F25" s="51">
        <v>75791</v>
      </c>
      <c r="G25" s="51" t="s">
        <v>51</v>
      </c>
      <c r="H25" s="51">
        <v>4</v>
      </c>
      <c r="I25" s="51" t="s">
        <v>18</v>
      </c>
      <c r="J25" s="81"/>
      <c r="K25" s="81" t="s">
        <v>280</v>
      </c>
      <c r="L25" s="81"/>
      <c r="M25" s="51" t="s">
        <v>284</v>
      </c>
      <c r="N25" s="51">
        <v>32</v>
      </c>
      <c r="O25" s="51">
        <v>0</v>
      </c>
      <c r="P25" s="51">
        <v>32</v>
      </c>
      <c r="Q25" s="51" t="s">
        <v>11</v>
      </c>
      <c r="R25" s="53">
        <v>289000</v>
      </c>
      <c r="S25" s="81"/>
      <c r="T25" s="81"/>
      <c r="U25" s="51" t="s">
        <v>348</v>
      </c>
      <c r="V25" s="51" t="s">
        <v>349</v>
      </c>
      <c r="W25" s="51">
        <v>120</v>
      </c>
      <c r="X25" s="81">
        <v>17</v>
      </c>
      <c r="Y25" s="82">
        <v>8</v>
      </c>
      <c r="Z25" s="81">
        <v>8</v>
      </c>
      <c r="AA25" s="81">
        <v>0</v>
      </c>
      <c r="AB25" s="82">
        <v>0</v>
      </c>
      <c r="AC25" s="81">
        <v>0</v>
      </c>
      <c r="AD25" s="81">
        <f t="shared" si="0"/>
        <v>153</v>
      </c>
      <c r="AE25" s="51">
        <v>48423002009</v>
      </c>
      <c r="AF25" s="72"/>
      <c r="AG25" s="51">
        <v>7</v>
      </c>
      <c r="AH25" s="84">
        <v>6</v>
      </c>
      <c r="AI25" s="84">
        <v>87</v>
      </c>
      <c r="AJ25" s="61">
        <v>8.8000000000000007</v>
      </c>
      <c r="AK25" s="89"/>
    </row>
    <row r="26" spans="1:37" s="51" customFormat="1" ht="14.1" customHeight="1">
      <c r="A26" s="51">
        <v>17151</v>
      </c>
      <c r="B26" s="51" t="s">
        <v>266</v>
      </c>
      <c r="C26" s="51" t="s">
        <v>342</v>
      </c>
      <c r="D26" s="51" t="s">
        <v>267</v>
      </c>
      <c r="E26" s="81"/>
      <c r="F26" s="51">
        <v>76430</v>
      </c>
      <c r="G26" s="51" t="s">
        <v>268</v>
      </c>
      <c r="H26" s="51">
        <v>2</v>
      </c>
      <c r="I26" s="51" t="s">
        <v>18</v>
      </c>
      <c r="J26" s="81"/>
      <c r="K26" s="81" t="s">
        <v>280</v>
      </c>
      <c r="L26" s="81"/>
      <c r="M26" s="51" t="s">
        <v>284</v>
      </c>
      <c r="N26" s="51">
        <v>40</v>
      </c>
      <c r="O26" s="51">
        <v>0</v>
      </c>
      <c r="P26" s="51">
        <v>40</v>
      </c>
      <c r="Q26" s="51" t="s">
        <v>11</v>
      </c>
      <c r="R26" s="53">
        <v>311796</v>
      </c>
      <c r="S26" s="81"/>
      <c r="T26" s="81" t="s">
        <v>280</v>
      </c>
      <c r="U26" s="51" t="s">
        <v>338</v>
      </c>
      <c r="V26" s="51" t="s">
        <v>339</v>
      </c>
      <c r="W26" s="51">
        <v>120</v>
      </c>
      <c r="X26" s="81">
        <v>17</v>
      </c>
      <c r="Y26" s="82">
        <v>4</v>
      </c>
      <c r="Z26" s="81">
        <v>8</v>
      </c>
      <c r="AA26" s="81">
        <v>4</v>
      </c>
      <c r="AB26" s="82">
        <v>0</v>
      </c>
      <c r="AC26" s="81">
        <v>0</v>
      </c>
      <c r="AD26" s="81">
        <f t="shared" si="0"/>
        <v>153</v>
      </c>
      <c r="AE26" s="51">
        <v>48417950300</v>
      </c>
      <c r="AF26" s="72"/>
      <c r="AG26" s="51">
        <v>7</v>
      </c>
      <c r="AH26" s="84">
        <v>6</v>
      </c>
      <c r="AI26" s="84">
        <v>87</v>
      </c>
      <c r="AJ26" s="61">
        <v>17.100000000000001</v>
      </c>
      <c r="AK26" s="89"/>
    </row>
    <row r="27" spans="1:37" s="51" customFormat="1" ht="14.1" customHeight="1">
      <c r="A27" s="51">
        <v>17383</v>
      </c>
      <c r="B27" s="51" t="s">
        <v>90</v>
      </c>
      <c r="C27" s="51" t="s">
        <v>91</v>
      </c>
      <c r="D27" s="51" t="s">
        <v>92</v>
      </c>
      <c r="E27" s="81"/>
      <c r="F27" s="51">
        <v>76657</v>
      </c>
      <c r="G27" s="51" t="s">
        <v>93</v>
      </c>
      <c r="H27" s="51">
        <v>8</v>
      </c>
      <c r="I27" s="51" t="s">
        <v>18</v>
      </c>
      <c r="J27" s="81" t="s">
        <v>280</v>
      </c>
      <c r="K27" s="81" t="s">
        <v>280</v>
      </c>
      <c r="L27" s="81"/>
      <c r="M27" s="51" t="s">
        <v>284</v>
      </c>
      <c r="N27" s="51">
        <v>36</v>
      </c>
      <c r="O27" s="51">
        <v>0</v>
      </c>
      <c r="P27" s="51">
        <v>36</v>
      </c>
      <c r="Q27" s="51" t="s">
        <v>15</v>
      </c>
      <c r="R27" s="53">
        <v>297889</v>
      </c>
      <c r="S27" s="81"/>
      <c r="T27" s="81" t="s">
        <v>280</v>
      </c>
      <c r="U27" s="51" t="s">
        <v>340</v>
      </c>
      <c r="V27" s="51" t="s">
        <v>341</v>
      </c>
      <c r="W27" s="51">
        <v>120</v>
      </c>
      <c r="X27" s="81">
        <v>17</v>
      </c>
      <c r="Y27" s="82">
        <v>4</v>
      </c>
      <c r="Z27" s="81">
        <v>8</v>
      </c>
      <c r="AA27" s="81">
        <v>4</v>
      </c>
      <c r="AB27" s="82">
        <v>0</v>
      </c>
      <c r="AC27" s="81">
        <v>0</v>
      </c>
      <c r="AD27" s="81">
        <f t="shared" si="0"/>
        <v>153</v>
      </c>
      <c r="AE27" s="51">
        <v>48309003900</v>
      </c>
      <c r="AF27" s="72"/>
      <c r="AG27" s="51">
        <v>7</v>
      </c>
      <c r="AH27" s="84">
        <v>6</v>
      </c>
      <c r="AI27" s="84">
        <v>77</v>
      </c>
      <c r="AJ27" s="61">
        <v>14.8</v>
      </c>
      <c r="AK27" s="89"/>
    </row>
    <row r="28" spans="1:37" s="51" customFormat="1" ht="14.1" customHeight="1">
      <c r="A28" s="51">
        <v>17334</v>
      </c>
      <c r="B28" s="51" t="s">
        <v>130</v>
      </c>
      <c r="C28" s="51" t="s">
        <v>131</v>
      </c>
      <c r="D28" s="51" t="s">
        <v>108</v>
      </c>
      <c r="E28" s="81"/>
      <c r="F28" s="51">
        <v>79912</v>
      </c>
      <c r="G28" s="51" t="s">
        <v>108</v>
      </c>
      <c r="H28" s="51">
        <v>13</v>
      </c>
      <c r="I28" s="51" t="s">
        <v>9</v>
      </c>
      <c r="J28" s="81" t="s">
        <v>280</v>
      </c>
      <c r="K28" s="81"/>
      <c r="L28" s="81" t="s">
        <v>280</v>
      </c>
      <c r="M28" s="51" t="s">
        <v>282</v>
      </c>
      <c r="N28" s="51">
        <v>141</v>
      </c>
      <c r="O28" s="51">
        <v>5</v>
      </c>
      <c r="P28" s="51">
        <v>146</v>
      </c>
      <c r="Q28" s="51" t="s">
        <v>11</v>
      </c>
      <c r="R28" s="53">
        <v>1500000</v>
      </c>
      <c r="S28" s="81"/>
      <c r="T28" s="81" t="s">
        <v>280</v>
      </c>
      <c r="U28" s="51" t="s">
        <v>333</v>
      </c>
      <c r="V28" s="51" t="s">
        <v>334</v>
      </c>
      <c r="W28" s="51">
        <v>119</v>
      </c>
      <c r="X28" s="81">
        <v>17</v>
      </c>
      <c r="Y28" s="82">
        <v>4</v>
      </c>
      <c r="Z28" s="81">
        <v>8</v>
      </c>
      <c r="AA28" s="81">
        <v>4</v>
      </c>
      <c r="AB28" s="82">
        <v>0</v>
      </c>
      <c r="AC28" s="81">
        <v>0</v>
      </c>
      <c r="AD28" s="81">
        <f t="shared" si="0"/>
        <v>152</v>
      </c>
      <c r="AE28" s="51">
        <v>48141010215</v>
      </c>
      <c r="AF28" s="72"/>
      <c r="AG28" s="51">
        <v>7</v>
      </c>
      <c r="AH28" s="84">
        <v>7</v>
      </c>
      <c r="AI28" s="84">
        <v>80</v>
      </c>
      <c r="AJ28" s="61">
        <v>6.1</v>
      </c>
      <c r="AK28" s="89"/>
    </row>
    <row r="29" spans="1:37" s="51" customFormat="1" ht="14.1" customHeight="1">
      <c r="A29" s="51">
        <v>17146</v>
      </c>
      <c r="B29" s="51" t="s">
        <v>358</v>
      </c>
      <c r="C29" s="51" t="s">
        <v>359</v>
      </c>
      <c r="D29" s="51" t="s">
        <v>220</v>
      </c>
      <c r="E29" s="81"/>
      <c r="F29" s="51">
        <v>77515</v>
      </c>
      <c r="G29" s="51" t="s">
        <v>221</v>
      </c>
      <c r="H29" s="51">
        <v>6</v>
      </c>
      <c r="I29" s="51" t="s">
        <v>18</v>
      </c>
      <c r="J29" s="81"/>
      <c r="K29" s="81" t="s">
        <v>280</v>
      </c>
      <c r="L29" s="81"/>
      <c r="M29" s="51" t="s">
        <v>284</v>
      </c>
      <c r="N29" s="51">
        <v>48</v>
      </c>
      <c r="O29" s="51">
        <v>0</v>
      </c>
      <c r="P29" s="51">
        <v>48</v>
      </c>
      <c r="Q29" s="51" t="s">
        <v>15</v>
      </c>
      <c r="R29" s="53">
        <v>370637</v>
      </c>
      <c r="S29" s="81"/>
      <c r="T29" s="81" t="s">
        <v>280</v>
      </c>
      <c r="U29" s="51" t="s">
        <v>360</v>
      </c>
      <c r="V29" s="51" t="s">
        <v>336</v>
      </c>
      <c r="W29" s="51">
        <v>119</v>
      </c>
      <c r="X29" s="81">
        <v>17</v>
      </c>
      <c r="Y29" s="82">
        <v>4</v>
      </c>
      <c r="Z29" s="81">
        <v>8</v>
      </c>
      <c r="AA29" s="81">
        <v>4</v>
      </c>
      <c r="AB29" s="82">
        <v>0</v>
      </c>
      <c r="AC29" s="81">
        <v>0</v>
      </c>
      <c r="AD29" s="81">
        <f t="shared" si="0"/>
        <v>152</v>
      </c>
      <c r="AE29" s="51">
        <v>48039662200</v>
      </c>
      <c r="AF29" s="72"/>
      <c r="AG29" s="51">
        <v>7</v>
      </c>
      <c r="AH29" s="84">
        <v>6</v>
      </c>
      <c r="AI29" s="84">
        <v>77</v>
      </c>
      <c r="AJ29" s="61">
        <v>8.8000000000000007</v>
      </c>
      <c r="AK29" s="89"/>
    </row>
    <row r="30" spans="1:37" s="51" customFormat="1" ht="14.1" customHeight="1">
      <c r="A30" s="51">
        <v>17091</v>
      </c>
      <c r="B30" s="51" t="s">
        <v>274</v>
      </c>
      <c r="C30" s="51" t="s">
        <v>353</v>
      </c>
      <c r="D30" s="51" t="s">
        <v>275</v>
      </c>
      <c r="E30" s="81"/>
      <c r="F30" s="51">
        <v>76033</v>
      </c>
      <c r="G30" s="51" t="s">
        <v>20</v>
      </c>
      <c r="H30" s="51">
        <v>3</v>
      </c>
      <c r="I30" s="51" t="s">
        <v>9</v>
      </c>
      <c r="J30" s="81" t="s">
        <v>280</v>
      </c>
      <c r="K30" s="81"/>
      <c r="L30" s="81"/>
      <c r="M30" s="51" t="s">
        <v>284</v>
      </c>
      <c r="N30" s="51">
        <v>48</v>
      </c>
      <c r="O30" s="51">
        <v>1</v>
      </c>
      <c r="P30" s="51">
        <v>49</v>
      </c>
      <c r="Q30" s="51" t="s">
        <v>15</v>
      </c>
      <c r="R30" s="53">
        <v>474656</v>
      </c>
      <c r="S30" s="81"/>
      <c r="T30" s="81" t="s">
        <v>280</v>
      </c>
      <c r="U30" s="51" t="s">
        <v>354</v>
      </c>
      <c r="V30" s="51" t="s">
        <v>355</v>
      </c>
      <c r="W30" s="51">
        <v>119</v>
      </c>
      <c r="X30" s="81">
        <v>17</v>
      </c>
      <c r="Y30" s="82">
        <v>8</v>
      </c>
      <c r="Z30" s="81">
        <v>8</v>
      </c>
      <c r="AA30" s="81">
        <v>0</v>
      </c>
      <c r="AB30" s="82">
        <v>0</v>
      </c>
      <c r="AC30" s="81">
        <v>0</v>
      </c>
      <c r="AD30" s="81">
        <f t="shared" si="0"/>
        <v>152</v>
      </c>
      <c r="AE30" s="51">
        <v>48251131100</v>
      </c>
      <c r="AF30" s="72"/>
      <c r="AG30" s="51">
        <v>7</v>
      </c>
      <c r="AH30" s="84">
        <v>3</v>
      </c>
      <c r="AI30" s="84">
        <v>68</v>
      </c>
      <c r="AJ30" s="61">
        <v>7.8</v>
      </c>
      <c r="AK30" s="89"/>
    </row>
    <row r="31" spans="1:37" s="51" customFormat="1" ht="14.1" customHeight="1">
      <c r="A31" s="51">
        <v>17324</v>
      </c>
      <c r="B31" s="51" t="s">
        <v>361</v>
      </c>
      <c r="C31" s="51" t="s">
        <v>362</v>
      </c>
      <c r="D31" s="51" t="s">
        <v>140</v>
      </c>
      <c r="E31" s="81"/>
      <c r="F31" s="51">
        <v>78732</v>
      </c>
      <c r="G31" s="51" t="s">
        <v>141</v>
      </c>
      <c r="H31" s="51">
        <v>10</v>
      </c>
      <c r="I31" s="51" t="s">
        <v>18</v>
      </c>
      <c r="J31" s="81"/>
      <c r="K31" s="81" t="s">
        <v>280</v>
      </c>
      <c r="L31" s="81"/>
      <c r="M31" s="51" t="s">
        <v>284</v>
      </c>
      <c r="N31" s="51">
        <v>24</v>
      </c>
      <c r="O31" s="51">
        <v>0</v>
      </c>
      <c r="P31" s="51">
        <v>24</v>
      </c>
      <c r="Q31" s="51" t="s">
        <v>15</v>
      </c>
      <c r="R31" s="53">
        <v>257000</v>
      </c>
      <c r="S31" s="81"/>
      <c r="T31" s="81" t="s">
        <v>280</v>
      </c>
      <c r="U31" s="51" t="s">
        <v>348</v>
      </c>
      <c r="V31" s="51" t="s">
        <v>349</v>
      </c>
      <c r="W31" s="51">
        <v>119</v>
      </c>
      <c r="X31" s="81">
        <v>17</v>
      </c>
      <c r="Y31" s="82">
        <v>8</v>
      </c>
      <c r="Z31" s="81">
        <v>8</v>
      </c>
      <c r="AA31" s="81">
        <v>0</v>
      </c>
      <c r="AB31" s="82">
        <v>0</v>
      </c>
      <c r="AC31" s="81">
        <v>0</v>
      </c>
      <c r="AD31" s="81">
        <f t="shared" si="0"/>
        <v>152</v>
      </c>
      <c r="AE31" s="51">
        <v>48249950100</v>
      </c>
      <c r="AF31" s="72"/>
      <c r="AG31" s="51">
        <v>7</v>
      </c>
      <c r="AH31" s="84">
        <v>2</v>
      </c>
      <c r="AI31" s="84">
        <v>73</v>
      </c>
      <c r="AJ31" s="61">
        <v>14.8</v>
      </c>
      <c r="AK31" s="89"/>
    </row>
    <row r="32" spans="1:37" s="51" customFormat="1" ht="14.1" customHeight="1">
      <c r="A32" s="51">
        <v>17255</v>
      </c>
      <c r="B32" s="51" t="s">
        <v>198</v>
      </c>
      <c r="C32" s="51" t="s">
        <v>378</v>
      </c>
      <c r="D32" s="51" t="s">
        <v>199</v>
      </c>
      <c r="E32" s="81"/>
      <c r="F32" s="51">
        <v>75482</v>
      </c>
      <c r="G32" s="51" t="s">
        <v>71</v>
      </c>
      <c r="H32" s="51">
        <v>4</v>
      </c>
      <c r="I32" s="51" t="s">
        <v>18</v>
      </c>
      <c r="J32" s="81" t="s">
        <v>280</v>
      </c>
      <c r="K32" s="81" t="s">
        <v>280</v>
      </c>
      <c r="L32" s="81" t="s">
        <v>280</v>
      </c>
      <c r="M32" s="51" t="s">
        <v>284</v>
      </c>
      <c r="N32" s="51">
        <v>24</v>
      </c>
      <c r="O32" s="51">
        <v>0</v>
      </c>
      <c r="P32" s="51">
        <v>24</v>
      </c>
      <c r="Q32" s="51" t="s">
        <v>15</v>
      </c>
      <c r="R32" s="53">
        <v>186000</v>
      </c>
      <c r="S32" s="81"/>
      <c r="T32" s="81" t="s">
        <v>280</v>
      </c>
      <c r="U32" s="51" t="s">
        <v>367</v>
      </c>
      <c r="V32" s="51" t="s">
        <v>368</v>
      </c>
      <c r="W32" s="51">
        <v>112</v>
      </c>
      <c r="X32" s="81">
        <v>17</v>
      </c>
      <c r="Y32" s="82">
        <v>4</v>
      </c>
      <c r="Z32" s="81">
        <v>8</v>
      </c>
      <c r="AA32" s="81">
        <v>4</v>
      </c>
      <c r="AB32" s="82">
        <v>7</v>
      </c>
      <c r="AC32" s="81">
        <v>0</v>
      </c>
      <c r="AD32" s="81">
        <f t="shared" si="0"/>
        <v>152</v>
      </c>
      <c r="AE32" s="51">
        <v>48223950402</v>
      </c>
      <c r="AF32" s="72"/>
      <c r="AG32" s="51">
        <v>0</v>
      </c>
      <c r="AH32" s="84">
        <v>0</v>
      </c>
      <c r="AI32" s="84">
        <v>75</v>
      </c>
      <c r="AJ32" s="61">
        <v>21.3</v>
      </c>
      <c r="AK32" s="89"/>
    </row>
    <row r="33" spans="1:174" s="51" customFormat="1" ht="14.1" customHeight="1">
      <c r="A33" s="51">
        <v>17384</v>
      </c>
      <c r="B33" s="51" t="s">
        <v>85</v>
      </c>
      <c r="C33" s="51" t="s">
        <v>86</v>
      </c>
      <c r="D33" s="51" t="s">
        <v>87</v>
      </c>
      <c r="E33" s="81"/>
      <c r="F33" s="51">
        <v>76009</v>
      </c>
      <c r="G33" s="51" t="s">
        <v>20</v>
      </c>
      <c r="H33" s="51">
        <v>3</v>
      </c>
      <c r="I33" s="51" t="s">
        <v>18</v>
      </c>
      <c r="J33" s="81" t="s">
        <v>280</v>
      </c>
      <c r="K33" s="81" t="s">
        <v>280</v>
      </c>
      <c r="L33" s="81"/>
      <c r="M33" s="51" t="s">
        <v>284</v>
      </c>
      <c r="N33" s="51">
        <v>24</v>
      </c>
      <c r="O33" s="51">
        <v>0</v>
      </c>
      <c r="P33" s="51">
        <v>24</v>
      </c>
      <c r="Q33" s="51" t="s">
        <v>15</v>
      </c>
      <c r="R33" s="53">
        <v>209135</v>
      </c>
      <c r="S33" s="81"/>
      <c r="T33" s="81" t="s">
        <v>280</v>
      </c>
      <c r="U33" s="51" t="s">
        <v>340</v>
      </c>
      <c r="V33" s="51" t="s">
        <v>341</v>
      </c>
      <c r="W33" s="51">
        <v>118</v>
      </c>
      <c r="X33" s="81">
        <v>17</v>
      </c>
      <c r="Y33" s="82">
        <v>4</v>
      </c>
      <c r="Z33" s="81">
        <v>8</v>
      </c>
      <c r="AA33" s="81">
        <v>4</v>
      </c>
      <c r="AB33" s="82">
        <v>0</v>
      </c>
      <c r="AC33" s="81">
        <v>0</v>
      </c>
      <c r="AD33" s="81">
        <f t="shared" si="0"/>
        <v>151</v>
      </c>
      <c r="AE33" s="51">
        <v>48251130410</v>
      </c>
      <c r="AF33" s="72"/>
      <c r="AG33" s="51">
        <v>7</v>
      </c>
      <c r="AH33" s="84">
        <v>5</v>
      </c>
      <c r="AI33" s="84">
        <v>0</v>
      </c>
      <c r="AJ33" s="61">
        <v>12.5</v>
      </c>
      <c r="AK33" s="89"/>
    </row>
    <row r="34" spans="1:174" s="51" customFormat="1" ht="14.1" customHeight="1">
      <c r="A34" s="51">
        <v>17159</v>
      </c>
      <c r="B34" s="51" t="s">
        <v>260</v>
      </c>
      <c r="C34" s="51" t="s">
        <v>363</v>
      </c>
      <c r="D34" s="51" t="s">
        <v>43</v>
      </c>
      <c r="E34" s="81"/>
      <c r="F34" s="51">
        <v>78660</v>
      </c>
      <c r="G34" s="51" t="s">
        <v>44</v>
      </c>
      <c r="H34" s="51">
        <v>7</v>
      </c>
      <c r="I34" s="51" t="s">
        <v>9</v>
      </c>
      <c r="J34" s="81"/>
      <c r="K34" s="81" t="s">
        <v>280</v>
      </c>
      <c r="L34" s="81"/>
      <c r="M34" s="51" t="s">
        <v>284</v>
      </c>
      <c r="N34" s="51">
        <v>20</v>
      </c>
      <c r="O34" s="51">
        <v>0</v>
      </c>
      <c r="P34" s="51">
        <v>20</v>
      </c>
      <c r="Q34" s="51" t="s">
        <v>11</v>
      </c>
      <c r="R34" s="53">
        <v>146265</v>
      </c>
      <c r="S34" s="81"/>
      <c r="T34" s="81" t="s">
        <v>280</v>
      </c>
      <c r="U34" s="51" t="s">
        <v>338</v>
      </c>
      <c r="V34" s="51" t="s">
        <v>339</v>
      </c>
      <c r="W34" s="51">
        <v>118</v>
      </c>
      <c r="X34" s="81">
        <v>17</v>
      </c>
      <c r="Y34" s="82">
        <v>4</v>
      </c>
      <c r="Z34" s="81">
        <v>8</v>
      </c>
      <c r="AA34" s="81">
        <v>4</v>
      </c>
      <c r="AB34" s="82">
        <v>0</v>
      </c>
      <c r="AC34" s="81">
        <v>0</v>
      </c>
      <c r="AD34" s="81">
        <f t="shared" si="0"/>
        <v>151</v>
      </c>
      <c r="AE34" s="51">
        <v>48453001862</v>
      </c>
      <c r="AF34" s="72"/>
      <c r="AG34" s="51">
        <v>7</v>
      </c>
      <c r="AH34" s="84">
        <v>4</v>
      </c>
      <c r="AI34" s="84">
        <v>80</v>
      </c>
      <c r="AJ34" s="61">
        <v>11.1</v>
      </c>
      <c r="AK34" s="89"/>
    </row>
    <row r="35" spans="1:174" s="51" customFormat="1" ht="14.1" customHeight="1">
      <c r="A35" s="51">
        <v>17708</v>
      </c>
      <c r="B35" s="51" t="s">
        <v>33</v>
      </c>
      <c r="C35" s="51" t="s">
        <v>34</v>
      </c>
      <c r="D35" s="51" t="s">
        <v>35</v>
      </c>
      <c r="E35" s="81"/>
      <c r="F35" s="51">
        <v>77535</v>
      </c>
      <c r="G35" s="51" t="s">
        <v>36</v>
      </c>
      <c r="H35" s="51">
        <v>6</v>
      </c>
      <c r="I35" s="51" t="s">
        <v>18</v>
      </c>
      <c r="J35" s="81"/>
      <c r="K35" s="81" t="s">
        <v>280</v>
      </c>
      <c r="L35" s="81"/>
      <c r="M35" s="51" t="s">
        <v>284</v>
      </c>
      <c r="N35" s="51">
        <v>79</v>
      </c>
      <c r="O35" s="51">
        <v>1</v>
      </c>
      <c r="P35" s="51">
        <v>80</v>
      </c>
      <c r="Q35" s="51" t="s">
        <v>11</v>
      </c>
      <c r="R35" s="53">
        <v>782473</v>
      </c>
      <c r="S35" s="81"/>
      <c r="T35" s="81" t="s">
        <v>280</v>
      </c>
      <c r="U35" s="51" t="s">
        <v>351</v>
      </c>
      <c r="V35" s="51" t="s">
        <v>352</v>
      </c>
      <c r="W35" s="51">
        <v>120</v>
      </c>
      <c r="X35" s="81">
        <v>17</v>
      </c>
      <c r="Y35" s="82">
        <v>4</v>
      </c>
      <c r="Z35" s="81">
        <v>8</v>
      </c>
      <c r="AA35" s="81">
        <v>0</v>
      </c>
      <c r="AB35" s="82">
        <v>0</v>
      </c>
      <c r="AC35" s="81">
        <v>0</v>
      </c>
      <c r="AD35" s="81">
        <f>SUM(W35:AC35)</f>
        <v>149</v>
      </c>
      <c r="AE35" s="51">
        <v>48291700800</v>
      </c>
      <c r="AF35" s="72"/>
      <c r="AG35" s="51">
        <v>7</v>
      </c>
      <c r="AH35" s="84">
        <v>6</v>
      </c>
      <c r="AI35" s="84">
        <v>75</v>
      </c>
      <c r="AJ35" s="61">
        <v>12.3</v>
      </c>
      <c r="AK35" s="89"/>
    </row>
    <row r="36" spans="1:174" s="51" customFormat="1" ht="14.1" customHeight="1">
      <c r="A36" s="51">
        <v>17138</v>
      </c>
      <c r="B36" s="51" t="s">
        <v>379</v>
      </c>
      <c r="C36" s="51" t="s">
        <v>380</v>
      </c>
      <c r="D36" s="51" t="s">
        <v>6</v>
      </c>
      <c r="E36" s="81"/>
      <c r="F36" s="51">
        <v>75224</v>
      </c>
      <c r="G36" s="51" t="s">
        <v>6</v>
      </c>
      <c r="H36" s="51">
        <v>3</v>
      </c>
      <c r="I36" s="51" t="s">
        <v>9</v>
      </c>
      <c r="J36" s="81" t="s">
        <v>280</v>
      </c>
      <c r="K36" s="81"/>
      <c r="L36" s="81" t="s">
        <v>280</v>
      </c>
      <c r="M36" s="51" t="s">
        <v>282</v>
      </c>
      <c r="N36" s="51">
        <v>110</v>
      </c>
      <c r="O36" s="51">
        <v>1</v>
      </c>
      <c r="P36" s="51">
        <v>111</v>
      </c>
      <c r="Q36" s="51" t="s">
        <v>7</v>
      </c>
      <c r="R36" s="53">
        <v>1500000</v>
      </c>
      <c r="S36" s="81"/>
      <c r="T36" s="81" t="s">
        <v>280</v>
      </c>
      <c r="U36" s="51" t="s">
        <v>381</v>
      </c>
      <c r="V36" s="51" t="s">
        <v>382</v>
      </c>
      <c r="W36" s="51">
        <v>109</v>
      </c>
      <c r="X36" s="81">
        <v>17</v>
      </c>
      <c r="Y36" s="82">
        <v>8</v>
      </c>
      <c r="Z36" s="81">
        <v>8</v>
      </c>
      <c r="AA36" s="81">
        <v>0</v>
      </c>
      <c r="AB36" s="82">
        <v>7</v>
      </c>
      <c r="AC36" s="81">
        <v>0</v>
      </c>
      <c r="AD36" s="81">
        <f t="shared" si="0"/>
        <v>149</v>
      </c>
      <c r="AE36" s="51">
        <v>48113006200</v>
      </c>
      <c r="AF36" s="72"/>
      <c r="AG36" s="51">
        <v>0</v>
      </c>
      <c r="AH36" s="84">
        <v>0</v>
      </c>
      <c r="AI36" s="84">
        <v>67</v>
      </c>
      <c r="AJ36" s="61">
        <v>31.6</v>
      </c>
      <c r="AK36" s="89"/>
    </row>
    <row r="37" spans="1:174" s="51" customFormat="1" ht="14.1" customHeight="1">
      <c r="A37" s="51">
        <v>17105</v>
      </c>
      <c r="B37" s="51" t="s">
        <v>106</v>
      </c>
      <c r="C37" s="51" t="s">
        <v>375</v>
      </c>
      <c r="D37" s="51" t="s">
        <v>107</v>
      </c>
      <c r="E37" s="81"/>
      <c r="F37" s="51">
        <v>79927</v>
      </c>
      <c r="G37" s="51" t="s">
        <v>108</v>
      </c>
      <c r="H37" s="51">
        <v>13</v>
      </c>
      <c r="I37" s="51" t="s">
        <v>9</v>
      </c>
      <c r="J37" s="81"/>
      <c r="K37" s="81" t="s">
        <v>280</v>
      </c>
      <c r="L37" s="81" t="s">
        <v>280</v>
      </c>
      <c r="M37" s="51" t="s">
        <v>282</v>
      </c>
      <c r="N37" s="51">
        <v>40</v>
      </c>
      <c r="O37" s="51">
        <v>0</v>
      </c>
      <c r="P37" s="51">
        <v>40</v>
      </c>
      <c r="Q37" s="51" t="s">
        <v>11</v>
      </c>
      <c r="R37" s="53">
        <v>541174</v>
      </c>
      <c r="S37" s="81"/>
      <c r="T37" s="81"/>
      <c r="U37" s="51" t="s">
        <v>376</v>
      </c>
      <c r="V37" s="51" t="s">
        <v>377</v>
      </c>
      <c r="W37" s="51">
        <v>113</v>
      </c>
      <c r="X37" s="81">
        <v>17</v>
      </c>
      <c r="Y37" s="82">
        <v>4</v>
      </c>
      <c r="Z37" s="81">
        <v>8</v>
      </c>
      <c r="AA37" s="81">
        <v>4</v>
      </c>
      <c r="AB37" s="82">
        <v>0</v>
      </c>
      <c r="AC37" s="81">
        <v>0</v>
      </c>
      <c r="AD37" s="81">
        <f t="shared" si="0"/>
        <v>146</v>
      </c>
      <c r="AE37" s="122" t="s">
        <v>633</v>
      </c>
      <c r="AF37" s="122"/>
      <c r="AG37" s="122"/>
      <c r="AH37" s="122"/>
      <c r="AI37" s="122"/>
      <c r="AJ37" s="122"/>
      <c r="AK37" s="89"/>
    </row>
    <row r="38" spans="1:174" s="51" customFormat="1" ht="14.1" customHeight="1">
      <c r="A38" s="51">
        <v>17180</v>
      </c>
      <c r="B38" s="51" t="s">
        <v>53</v>
      </c>
      <c r="C38" s="51" t="s">
        <v>54</v>
      </c>
      <c r="D38" s="51" t="s">
        <v>55</v>
      </c>
      <c r="E38" s="81" t="s">
        <v>280</v>
      </c>
      <c r="F38" s="51">
        <v>77532</v>
      </c>
      <c r="G38" s="51" t="s">
        <v>8</v>
      </c>
      <c r="H38" s="51">
        <v>6</v>
      </c>
      <c r="I38" s="51" t="s">
        <v>18</v>
      </c>
      <c r="J38" s="81" t="s">
        <v>280</v>
      </c>
      <c r="K38" s="81"/>
      <c r="L38" s="81"/>
      <c r="M38" s="51" t="s">
        <v>284</v>
      </c>
      <c r="N38" s="51">
        <v>86</v>
      </c>
      <c r="O38" s="51">
        <v>0</v>
      </c>
      <c r="P38" s="51">
        <v>86</v>
      </c>
      <c r="Q38" s="51" t="s">
        <v>11</v>
      </c>
      <c r="R38" s="53">
        <v>1035248</v>
      </c>
      <c r="S38" s="81"/>
      <c r="T38" s="81"/>
      <c r="U38" s="51" t="s">
        <v>356</v>
      </c>
      <c r="V38" s="51" t="s">
        <v>357</v>
      </c>
      <c r="W38" s="51">
        <v>119</v>
      </c>
      <c r="X38" s="81">
        <v>17</v>
      </c>
      <c r="Y38" s="82">
        <v>4</v>
      </c>
      <c r="Z38" s="81">
        <v>8</v>
      </c>
      <c r="AA38" s="81">
        <v>4</v>
      </c>
      <c r="AB38" s="82">
        <v>0</v>
      </c>
      <c r="AC38" s="81">
        <v>0</v>
      </c>
      <c r="AD38" s="81">
        <f>SUM(W38:AC38)</f>
        <v>152</v>
      </c>
      <c r="AE38" s="122" t="s">
        <v>633</v>
      </c>
      <c r="AF38" s="122"/>
      <c r="AG38" s="122"/>
      <c r="AH38" s="122"/>
      <c r="AI38" s="122"/>
      <c r="AJ38" s="122"/>
      <c r="AK38" s="89"/>
    </row>
    <row r="39" spans="1:174">
      <c r="A39" s="12" t="s">
        <v>286</v>
      </c>
      <c r="B39" s="13"/>
      <c r="C39" s="14">
        <v>9872260</v>
      </c>
      <c r="D39" s="15"/>
      <c r="E39" s="35"/>
      <c r="F39" s="15"/>
      <c r="G39" s="15"/>
      <c r="H39" s="15"/>
      <c r="I39" s="15"/>
      <c r="J39" s="35"/>
      <c r="K39" s="45"/>
      <c r="L39" s="35"/>
      <c r="M39" s="35"/>
      <c r="N39" s="15"/>
      <c r="O39" s="15"/>
      <c r="P39" s="15"/>
      <c r="Q39" s="16" t="s">
        <v>287</v>
      </c>
      <c r="R39" s="17">
        <f>SUM(R14:R37)</f>
        <v>14666435</v>
      </c>
      <c r="U39" s="2"/>
      <c r="W39" s="15"/>
      <c r="X39" s="35"/>
      <c r="Y39" s="68"/>
      <c r="Z39" s="35"/>
      <c r="AA39" s="35"/>
      <c r="AB39" s="68"/>
      <c r="AC39" s="35"/>
      <c r="AD39" s="35"/>
      <c r="AE39" s="15"/>
      <c r="AF39" s="75"/>
      <c r="AG39" s="2"/>
      <c r="AH39" s="29"/>
      <c r="AI39" s="2"/>
      <c r="AJ39" s="2"/>
      <c r="AK39" s="88"/>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row>
    <row r="40" spans="1:174">
      <c r="A40" s="18"/>
      <c r="B40" s="19" t="s">
        <v>288</v>
      </c>
      <c r="C40" s="14">
        <v>3290753</v>
      </c>
      <c r="D40" s="15"/>
      <c r="E40" s="35"/>
      <c r="F40" s="15"/>
      <c r="G40" s="15"/>
      <c r="H40" s="15"/>
      <c r="I40" s="15"/>
      <c r="J40" s="35"/>
      <c r="K40" s="45"/>
      <c r="L40" s="35"/>
      <c r="M40" s="35"/>
      <c r="N40" s="15"/>
      <c r="O40" s="15"/>
      <c r="P40" s="15"/>
      <c r="Q40" s="15"/>
      <c r="R40" s="20"/>
      <c r="U40" s="2"/>
      <c r="W40" s="15"/>
      <c r="X40" s="35"/>
      <c r="Y40" s="68"/>
      <c r="Z40" s="35"/>
      <c r="AA40" s="35"/>
      <c r="AB40" s="68"/>
      <c r="AC40" s="35"/>
      <c r="AD40" s="35"/>
      <c r="AE40" s="15"/>
      <c r="AF40" s="75"/>
      <c r="AG40" s="2"/>
      <c r="AH40" s="29"/>
      <c r="AI40" s="2"/>
      <c r="AJ40" s="2"/>
      <c r="AK40" s="88"/>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row>
    <row r="41" spans="1:174" ht="7.5" customHeight="1">
      <c r="A41" s="18"/>
      <c r="B41" s="19"/>
      <c r="C41" s="14"/>
      <c r="D41" s="15"/>
      <c r="E41" s="35"/>
      <c r="F41" s="15"/>
      <c r="G41" s="15"/>
      <c r="H41" s="15"/>
      <c r="I41" s="15"/>
      <c r="J41" s="35"/>
      <c r="K41" s="45"/>
      <c r="L41" s="35"/>
      <c r="M41" s="35"/>
      <c r="N41" s="15"/>
      <c r="O41" s="15"/>
      <c r="P41" s="15"/>
      <c r="Q41" s="15"/>
      <c r="R41" s="20"/>
      <c r="U41" s="2"/>
      <c r="W41" s="15"/>
      <c r="X41" s="35"/>
      <c r="Y41" s="68"/>
      <c r="Z41" s="35"/>
      <c r="AA41" s="35"/>
      <c r="AB41" s="68"/>
      <c r="AC41" s="35"/>
      <c r="AD41" s="35"/>
      <c r="AE41" s="15"/>
      <c r="AF41" s="75"/>
      <c r="AG41" s="2"/>
      <c r="AH41" s="29"/>
      <c r="AI41" s="2"/>
      <c r="AJ41" s="2"/>
      <c r="AK41" s="88"/>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row>
    <row r="42" spans="1:174" ht="14.1" customHeight="1">
      <c r="A42" s="22" t="s">
        <v>290</v>
      </c>
      <c r="F42" s="37"/>
      <c r="H42" s="37"/>
      <c r="I42" s="37"/>
      <c r="M42" s="37"/>
      <c r="N42" s="37"/>
      <c r="O42" s="37"/>
      <c r="P42" s="37"/>
      <c r="U42" s="2"/>
      <c r="W42" s="4"/>
      <c r="X42" s="4"/>
      <c r="Y42" s="32"/>
      <c r="Z42" s="4"/>
      <c r="AA42" s="4"/>
      <c r="AB42" s="32"/>
      <c r="AC42" s="4"/>
      <c r="AD42" s="4"/>
      <c r="AG42" s="2"/>
      <c r="AH42" s="29"/>
      <c r="AI42" s="2"/>
      <c r="AJ42" s="2"/>
      <c r="AK42" s="88"/>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row>
    <row r="43" spans="1:174" s="54" customFormat="1" ht="14.1" customHeight="1">
      <c r="A43" s="54">
        <v>17107</v>
      </c>
      <c r="B43" s="54" t="s">
        <v>247</v>
      </c>
      <c r="C43" s="54" t="s">
        <v>248</v>
      </c>
      <c r="D43" s="54" t="s">
        <v>188</v>
      </c>
      <c r="E43" s="52"/>
      <c r="F43" s="54">
        <v>79382</v>
      </c>
      <c r="G43" s="54" t="s">
        <v>153</v>
      </c>
      <c r="H43" s="54">
        <v>1</v>
      </c>
      <c r="I43" s="54" t="s">
        <v>18</v>
      </c>
      <c r="J43" s="52"/>
      <c r="K43" s="52"/>
      <c r="L43" s="52"/>
      <c r="M43" s="54" t="s">
        <v>282</v>
      </c>
      <c r="N43" s="54">
        <v>41</v>
      </c>
      <c r="O43" s="54">
        <v>8</v>
      </c>
      <c r="P43" s="54">
        <v>49</v>
      </c>
      <c r="Q43" s="54" t="s">
        <v>7</v>
      </c>
      <c r="R43" s="56">
        <v>664709</v>
      </c>
      <c r="S43" s="52" t="s">
        <v>280</v>
      </c>
      <c r="T43" s="52" t="s">
        <v>280</v>
      </c>
      <c r="U43" s="54" t="s">
        <v>383</v>
      </c>
      <c r="V43" s="54" t="s">
        <v>334</v>
      </c>
      <c r="W43" s="54">
        <v>119</v>
      </c>
      <c r="X43" s="52">
        <v>17</v>
      </c>
      <c r="Y43" s="67">
        <v>4</v>
      </c>
      <c r="Z43" s="52">
        <v>8</v>
      </c>
      <c r="AA43" s="52">
        <v>4</v>
      </c>
      <c r="AB43" s="38">
        <v>0</v>
      </c>
      <c r="AC43" s="52">
        <v>0</v>
      </c>
      <c r="AD43" s="52">
        <f t="shared" ref="AD43" si="1">SUM(W43:AC43)</f>
        <v>152</v>
      </c>
      <c r="AE43" s="54">
        <v>48303010404</v>
      </c>
      <c r="AF43" s="76" t="s">
        <v>629</v>
      </c>
      <c r="AG43" s="54">
        <v>7</v>
      </c>
      <c r="AH43" s="76">
        <v>6</v>
      </c>
      <c r="AI43" s="54">
        <v>84</v>
      </c>
      <c r="AJ43" s="2">
        <v>14.6</v>
      </c>
      <c r="AK43" s="88"/>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row>
    <row r="44" spans="1:174" ht="14.1" customHeight="1">
      <c r="A44" s="12" t="s">
        <v>292</v>
      </c>
      <c r="B44" s="13"/>
      <c r="C44" s="14">
        <v>674211.41</v>
      </c>
      <c r="D44" s="15"/>
      <c r="E44" s="35"/>
      <c r="F44" s="15"/>
      <c r="G44" s="15"/>
      <c r="H44" s="15"/>
      <c r="I44" s="23"/>
      <c r="J44" s="35"/>
      <c r="K44" s="35"/>
      <c r="L44" s="35"/>
      <c r="M44" s="35"/>
      <c r="N44" s="15"/>
      <c r="O44" s="15"/>
      <c r="P44" s="15"/>
      <c r="Q44" s="16" t="s">
        <v>287</v>
      </c>
      <c r="R44" s="17">
        <f>SUM(R43:R43)</f>
        <v>664709</v>
      </c>
      <c r="U44" s="2"/>
      <c r="W44" s="15"/>
      <c r="X44" s="35"/>
      <c r="Y44" s="68"/>
      <c r="Z44" s="35"/>
      <c r="AA44" s="35"/>
      <c r="AC44" s="35"/>
      <c r="AD44" s="35"/>
      <c r="AE44" s="15"/>
      <c r="AF44" s="75"/>
      <c r="AJ44" s="2"/>
      <c r="AK44" s="88"/>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row>
    <row r="45" spans="1:174" ht="14.1" customHeight="1">
      <c r="A45" s="37"/>
      <c r="F45" s="37"/>
      <c r="H45" s="37"/>
      <c r="I45" s="37"/>
      <c r="M45" s="37"/>
      <c r="N45" s="37"/>
      <c r="O45" s="37"/>
      <c r="P45" s="37"/>
      <c r="W45" s="4"/>
      <c r="X45" s="4"/>
      <c r="Y45" s="32"/>
      <c r="Z45" s="4"/>
      <c r="AA45" s="4"/>
      <c r="AC45" s="4"/>
      <c r="AD45" s="4"/>
      <c r="AJ45" s="2"/>
      <c r="AK45" s="88"/>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row>
    <row r="46" spans="1:174" ht="14.1" customHeight="1">
      <c r="A46" s="22" t="s">
        <v>291</v>
      </c>
      <c r="F46" s="37"/>
      <c r="H46" s="37"/>
      <c r="I46" s="37"/>
      <c r="M46" s="37"/>
      <c r="N46" s="37"/>
      <c r="O46" s="37"/>
      <c r="P46" s="37"/>
      <c r="U46" s="2"/>
      <c r="W46" s="4"/>
      <c r="X46" s="4"/>
      <c r="Y46" s="32"/>
      <c r="Z46" s="4"/>
      <c r="AA46" s="4"/>
      <c r="AC46" s="4"/>
      <c r="AD46" s="4"/>
      <c r="AJ46" s="2"/>
      <c r="AK46" s="88"/>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row>
    <row r="47" spans="1:174" s="54" customFormat="1" ht="14.1" customHeight="1">
      <c r="A47" s="54">
        <v>17306</v>
      </c>
      <c r="B47" s="54" t="s">
        <v>156</v>
      </c>
      <c r="C47" s="54" t="s">
        <v>566</v>
      </c>
      <c r="D47" s="54" t="s">
        <v>154</v>
      </c>
      <c r="E47" s="52"/>
      <c r="F47" s="54">
        <v>79106</v>
      </c>
      <c r="G47" s="54" t="s">
        <v>155</v>
      </c>
      <c r="H47" s="54">
        <v>1</v>
      </c>
      <c r="I47" s="54" t="s">
        <v>9</v>
      </c>
      <c r="J47" s="52"/>
      <c r="K47" s="52"/>
      <c r="L47" s="52"/>
      <c r="M47" s="54" t="s">
        <v>282</v>
      </c>
      <c r="N47" s="54">
        <v>50</v>
      </c>
      <c r="O47" s="54">
        <v>10</v>
      </c>
      <c r="P47" s="54">
        <v>60</v>
      </c>
      <c r="Q47" s="54" t="s">
        <v>7</v>
      </c>
      <c r="R47" s="56">
        <v>793565</v>
      </c>
      <c r="S47" s="52"/>
      <c r="T47" s="52" t="s">
        <v>280</v>
      </c>
      <c r="U47" s="54" t="s">
        <v>384</v>
      </c>
      <c r="V47" s="54" t="s">
        <v>385</v>
      </c>
      <c r="W47" s="54">
        <v>122</v>
      </c>
      <c r="X47" s="52">
        <v>17</v>
      </c>
      <c r="Y47" s="67">
        <v>4</v>
      </c>
      <c r="Z47" s="52">
        <v>8</v>
      </c>
      <c r="AA47" s="52">
        <v>4</v>
      </c>
      <c r="AB47" s="38">
        <v>0</v>
      </c>
      <c r="AC47" s="52">
        <v>0</v>
      </c>
      <c r="AD47" s="52">
        <f>SUM(W47:AC47)</f>
        <v>155</v>
      </c>
      <c r="AE47" s="54">
        <v>48375013200</v>
      </c>
      <c r="AF47" s="76" t="s">
        <v>629</v>
      </c>
      <c r="AG47" s="54">
        <v>7</v>
      </c>
      <c r="AH47" s="76">
        <v>6</v>
      </c>
      <c r="AI47" s="54">
        <v>75</v>
      </c>
      <c r="AJ47" s="62">
        <v>7.1</v>
      </c>
      <c r="AK47" s="91" t="s">
        <v>639</v>
      </c>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row>
    <row r="48" spans="1:174" s="54" customFormat="1" ht="14.1" customHeight="1">
      <c r="A48" s="54">
        <v>17307</v>
      </c>
      <c r="B48" s="54" t="s">
        <v>386</v>
      </c>
      <c r="C48" s="54" t="s">
        <v>566</v>
      </c>
      <c r="D48" s="54" t="s">
        <v>154</v>
      </c>
      <c r="E48" s="52"/>
      <c r="F48" s="54">
        <v>79106</v>
      </c>
      <c r="G48" s="54" t="s">
        <v>155</v>
      </c>
      <c r="H48" s="54">
        <v>1</v>
      </c>
      <c r="I48" s="54" t="s">
        <v>9</v>
      </c>
      <c r="J48" s="52"/>
      <c r="K48" s="52"/>
      <c r="L48" s="52"/>
      <c r="M48" s="54" t="s">
        <v>282</v>
      </c>
      <c r="N48" s="54">
        <v>85</v>
      </c>
      <c r="O48" s="54">
        <v>16</v>
      </c>
      <c r="P48" s="54">
        <v>101</v>
      </c>
      <c r="Q48" s="54" t="s">
        <v>7</v>
      </c>
      <c r="R48" s="56">
        <v>1243565</v>
      </c>
      <c r="S48" s="52"/>
      <c r="T48" s="52" t="s">
        <v>280</v>
      </c>
      <c r="U48" s="54" t="s">
        <v>384</v>
      </c>
      <c r="V48" s="54" t="s">
        <v>385</v>
      </c>
      <c r="W48" s="54">
        <v>122</v>
      </c>
      <c r="X48" s="52">
        <v>17</v>
      </c>
      <c r="Y48" s="67">
        <v>4</v>
      </c>
      <c r="Z48" s="52">
        <v>8</v>
      </c>
      <c r="AA48" s="52">
        <v>4</v>
      </c>
      <c r="AB48" s="38">
        <v>0</v>
      </c>
      <c r="AC48" s="52">
        <v>0</v>
      </c>
      <c r="AD48" s="52">
        <f>SUM(W48:AC48)</f>
        <v>155</v>
      </c>
      <c r="AE48" s="54">
        <v>48375013200</v>
      </c>
      <c r="AF48" s="76" t="s">
        <v>629</v>
      </c>
      <c r="AG48" s="54">
        <v>7</v>
      </c>
      <c r="AH48" s="76">
        <v>6</v>
      </c>
      <c r="AI48" s="54">
        <v>75</v>
      </c>
      <c r="AJ48" s="62">
        <v>7.1</v>
      </c>
      <c r="AK48" s="92" t="s">
        <v>640</v>
      </c>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row>
    <row r="49" spans="1:174" ht="14.1" customHeight="1">
      <c r="A49" s="24" t="s">
        <v>292</v>
      </c>
      <c r="B49" s="24"/>
      <c r="C49" s="25">
        <v>1261944.67</v>
      </c>
      <c r="F49" s="2"/>
      <c r="G49" s="2"/>
      <c r="H49" s="2"/>
      <c r="I49" s="26"/>
      <c r="M49" s="37"/>
      <c r="N49" s="2"/>
      <c r="O49" s="2"/>
      <c r="P49" s="2"/>
      <c r="Q49" s="27" t="s">
        <v>287</v>
      </c>
      <c r="R49" s="28">
        <f>SUM(R47:R48)</f>
        <v>2037130</v>
      </c>
      <c r="U49" s="2"/>
      <c r="AJ49" s="2"/>
      <c r="AK49" s="88"/>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row>
    <row r="50" spans="1:174" s="29" customFormat="1" ht="14.1" customHeight="1">
      <c r="A50" s="38"/>
      <c r="E50" s="38"/>
      <c r="F50" s="38"/>
      <c r="G50" s="30"/>
      <c r="H50" s="38"/>
      <c r="I50" s="38"/>
      <c r="J50" s="38"/>
      <c r="K50" s="38"/>
      <c r="L50" s="38"/>
      <c r="M50" s="38"/>
      <c r="N50" s="38"/>
      <c r="O50" s="38"/>
      <c r="P50" s="38"/>
      <c r="R50" s="31"/>
      <c r="S50" s="38"/>
      <c r="T50" s="38"/>
      <c r="V50" s="2"/>
      <c r="W50" s="32"/>
      <c r="X50" s="32"/>
      <c r="Y50" s="32"/>
      <c r="Z50" s="32"/>
      <c r="AA50" s="32"/>
      <c r="AB50" s="38"/>
      <c r="AC50" s="32"/>
      <c r="AD50" s="38"/>
      <c r="AJ50" s="2"/>
      <c r="AK50" s="88"/>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row>
    <row r="51" spans="1:174" ht="14.1" customHeight="1">
      <c r="A51" s="22" t="s">
        <v>294</v>
      </c>
      <c r="F51" s="37"/>
      <c r="H51" s="37"/>
      <c r="I51" s="37"/>
      <c r="M51" s="37"/>
      <c r="N51" s="37"/>
      <c r="O51" s="37"/>
      <c r="P51" s="37"/>
      <c r="U51" s="2"/>
      <c r="W51" s="4"/>
      <c r="X51" s="4"/>
      <c r="Y51" s="32"/>
      <c r="Z51" s="4"/>
      <c r="AA51" s="4"/>
      <c r="AC51" s="4"/>
      <c r="AJ51" s="2"/>
      <c r="AK51" s="88"/>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row>
    <row r="52" spans="1:174" s="54" customFormat="1" ht="14.1" customHeight="1">
      <c r="A52" s="54">
        <v>17235</v>
      </c>
      <c r="B52" s="54" t="s">
        <v>150</v>
      </c>
      <c r="C52" s="54" t="s">
        <v>387</v>
      </c>
      <c r="D52" s="54" t="s">
        <v>151</v>
      </c>
      <c r="E52" s="52"/>
      <c r="F52" s="54">
        <v>76365</v>
      </c>
      <c r="G52" s="54" t="s">
        <v>152</v>
      </c>
      <c r="H52" s="54">
        <v>2</v>
      </c>
      <c r="I52" s="54" t="s">
        <v>18</v>
      </c>
      <c r="J52" s="52"/>
      <c r="K52" s="52"/>
      <c r="L52" s="52"/>
      <c r="M52" s="54" t="s">
        <v>282</v>
      </c>
      <c r="N52" s="54">
        <v>44</v>
      </c>
      <c r="O52" s="54">
        <v>5</v>
      </c>
      <c r="P52" s="54">
        <v>49</v>
      </c>
      <c r="Q52" s="54" t="s">
        <v>7</v>
      </c>
      <c r="R52" s="56">
        <v>527610</v>
      </c>
      <c r="S52" s="52"/>
      <c r="T52" s="52" t="s">
        <v>280</v>
      </c>
      <c r="U52" s="54" t="s">
        <v>388</v>
      </c>
      <c r="V52" s="54" t="s">
        <v>389</v>
      </c>
      <c r="W52" s="54">
        <v>121</v>
      </c>
      <c r="X52" s="52">
        <v>17</v>
      </c>
      <c r="Y52" s="67">
        <v>4</v>
      </c>
      <c r="Z52" s="52">
        <v>8</v>
      </c>
      <c r="AA52" s="52">
        <v>4</v>
      </c>
      <c r="AB52" s="38">
        <v>0</v>
      </c>
      <c r="AC52" s="52">
        <v>0</v>
      </c>
      <c r="AD52" s="52">
        <f t="shared" ref="AD52" si="2">SUM(W52:AC52)</f>
        <v>154</v>
      </c>
      <c r="AE52" s="54">
        <v>48077030302</v>
      </c>
      <c r="AF52" s="76" t="s">
        <v>629</v>
      </c>
      <c r="AG52" s="54">
        <v>7</v>
      </c>
      <c r="AH52" s="76">
        <v>5</v>
      </c>
      <c r="AI52" s="54">
        <v>78</v>
      </c>
      <c r="AJ52" s="62">
        <v>15</v>
      </c>
      <c r="AK52" s="88"/>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row>
    <row r="53" spans="1:174" ht="14.1" customHeight="1">
      <c r="A53" s="24" t="s">
        <v>292</v>
      </c>
      <c r="B53" s="24"/>
      <c r="C53" s="25">
        <v>535009.34</v>
      </c>
      <c r="F53" s="2"/>
      <c r="G53" s="2"/>
      <c r="H53" s="2"/>
      <c r="I53" s="26"/>
      <c r="M53" s="37"/>
      <c r="N53" s="2"/>
      <c r="O53" s="2"/>
      <c r="P53" s="2"/>
      <c r="Q53" s="27" t="s">
        <v>287</v>
      </c>
      <c r="R53" s="28">
        <f>SUM(R52:R52)</f>
        <v>527610</v>
      </c>
      <c r="U53" s="2"/>
      <c r="AG53" s="2"/>
      <c r="AH53" s="29"/>
      <c r="AI53" s="2"/>
      <c r="AJ53" s="2"/>
      <c r="AK53" s="88"/>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row>
    <row r="54" spans="1:174" ht="14.1" customHeight="1">
      <c r="A54" s="37"/>
      <c r="F54" s="37"/>
      <c r="H54" s="37"/>
      <c r="I54" s="37"/>
      <c r="M54" s="37"/>
      <c r="N54" s="37"/>
      <c r="O54" s="37"/>
      <c r="P54" s="37"/>
      <c r="W54" s="4"/>
      <c r="X54" s="4"/>
      <c r="Y54" s="32"/>
      <c r="Z54" s="4"/>
      <c r="AA54" s="4"/>
      <c r="AC54" s="4"/>
      <c r="AG54" s="2"/>
      <c r="AH54" s="29"/>
      <c r="AI54" s="2"/>
      <c r="AJ54" s="2"/>
      <c r="AK54" s="88"/>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row>
    <row r="55" spans="1:174" ht="14.1" customHeight="1">
      <c r="A55" s="22" t="s">
        <v>293</v>
      </c>
      <c r="F55" s="37"/>
      <c r="H55" s="37"/>
      <c r="I55" s="37"/>
      <c r="M55" s="37"/>
      <c r="N55" s="37"/>
      <c r="O55" s="37"/>
      <c r="P55" s="37"/>
      <c r="U55" s="2"/>
      <c r="W55" s="4"/>
      <c r="X55" s="4"/>
      <c r="Y55" s="32"/>
      <c r="Z55" s="4"/>
      <c r="AA55" s="4"/>
      <c r="AC55" s="4"/>
      <c r="AG55" s="2"/>
      <c r="AH55" s="29"/>
      <c r="AI55" s="2"/>
      <c r="AJ55" s="2"/>
      <c r="AK55" s="88"/>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row>
    <row r="56" spans="1:174" s="54" customFormat="1" ht="14.1" customHeight="1">
      <c r="A56" s="54">
        <v>17273</v>
      </c>
      <c r="B56" s="54" t="s">
        <v>183</v>
      </c>
      <c r="C56" s="54" t="s">
        <v>392</v>
      </c>
      <c r="D56" s="54" t="s">
        <v>184</v>
      </c>
      <c r="E56" s="52"/>
      <c r="F56" s="54">
        <v>76301</v>
      </c>
      <c r="G56" s="54" t="s">
        <v>28</v>
      </c>
      <c r="H56" s="54">
        <v>2</v>
      </c>
      <c r="I56" s="54" t="s">
        <v>9</v>
      </c>
      <c r="J56" s="52"/>
      <c r="K56" s="52"/>
      <c r="L56" s="52"/>
      <c r="M56" s="54" t="s">
        <v>283</v>
      </c>
      <c r="N56" s="54">
        <v>28</v>
      </c>
      <c r="O56" s="54">
        <v>2</v>
      </c>
      <c r="P56" s="54">
        <v>30</v>
      </c>
      <c r="Q56" s="54" t="s">
        <v>7</v>
      </c>
      <c r="R56" s="56">
        <v>444767</v>
      </c>
      <c r="S56" s="52" t="s">
        <v>280</v>
      </c>
      <c r="T56" s="52" t="s">
        <v>280</v>
      </c>
      <c r="U56" s="54" t="s">
        <v>383</v>
      </c>
      <c r="V56" s="54" t="s">
        <v>334</v>
      </c>
      <c r="W56" s="54">
        <v>116</v>
      </c>
      <c r="X56" s="52">
        <v>17</v>
      </c>
      <c r="Y56" s="67">
        <v>4</v>
      </c>
      <c r="Z56" s="52">
        <v>8</v>
      </c>
      <c r="AA56" s="52">
        <v>4</v>
      </c>
      <c r="AB56" s="38">
        <v>7</v>
      </c>
      <c r="AC56" s="52">
        <v>0</v>
      </c>
      <c r="AD56" s="52">
        <f>SUM(W56:AC56)</f>
        <v>156</v>
      </c>
      <c r="AE56" s="54">
        <v>48485010100</v>
      </c>
      <c r="AF56" s="76" t="s">
        <v>629</v>
      </c>
      <c r="AG56" s="54">
        <v>0</v>
      </c>
      <c r="AH56" s="76">
        <v>0</v>
      </c>
      <c r="AI56" s="54">
        <v>55</v>
      </c>
      <c r="AJ56" s="62">
        <v>43.3</v>
      </c>
      <c r="AK56" s="88"/>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row>
    <row r="57" spans="1:174" s="54" customFormat="1" ht="14.1" customHeight="1">
      <c r="A57" s="54">
        <v>17225</v>
      </c>
      <c r="B57" s="54" t="s">
        <v>195</v>
      </c>
      <c r="C57" s="54" t="s">
        <v>196</v>
      </c>
      <c r="D57" s="54" t="s">
        <v>184</v>
      </c>
      <c r="E57" s="52"/>
      <c r="F57" s="54">
        <v>76310</v>
      </c>
      <c r="G57" s="54" t="s">
        <v>28</v>
      </c>
      <c r="H57" s="54">
        <v>2</v>
      </c>
      <c r="I57" s="54" t="s">
        <v>9</v>
      </c>
      <c r="J57" s="52"/>
      <c r="K57" s="52"/>
      <c r="L57" s="52"/>
      <c r="M57" s="54" t="s">
        <v>282</v>
      </c>
      <c r="N57" s="54">
        <v>46</v>
      </c>
      <c r="O57" s="54">
        <v>14</v>
      </c>
      <c r="P57" s="54">
        <v>60</v>
      </c>
      <c r="Q57" s="54" t="s">
        <v>11</v>
      </c>
      <c r="R57" s="56">
        <v>750000</v>
      </c>
      <c r="S57" s="52"/>
      <c r="T57" s="52" t="s">
        <v>280</v>
      </c>
      <c r="U57" s="54" t="s">
        <v>390</v>
      </c>
      <c r="V57" s="54" t="s">
        <v>391</v>
      </c>
      <c r="W57" s="54">
        <v>121</v>
      </c>
      <c r="X57" s="52">
        <v>17</v>
      </c>
      <c r="Y57" s="67">
        <v>4</v>
      </c>
      <c r="Z57" s="52">
        <v>8</v>
      </c>
      <c r="AA57" s="52">
        <v>4</v>
      </c>
      <c r="AB57" s="38">
        <v>0</v>
      </c>
      <c r="AC57" s="52">
        <v>0</v>
      </c>
      <c r="AD57" s="52">
        <f>SUM(W57:AC57)</f>
        <v>154</v>
      </c>
      <c r="AE57" s="54">
        <v>48485012300</v>
      </c>
      <c r="AF57" s="76" t="s">
        <v>629</v>
      </c>
      <c r="AG57" s="54">
        <v>7</v>
      </c>
      <c r="AH57" s="76">
        <v>6</v>
      </c>
      <c r="AI57" s="54">
        <v>84</v>
      </c>
      <c r="AJ57" s="62">
        <v>13.7</v>
      </c>
      <c r="AK57" s="88"/>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row>
    <row r="58" spans="1:174" ht="14.1" customHeight="1">
      <c r="A58" s="24" t="s">
        <v>292</v>
      </c>
      <c r="B58" s="24"/>
      <c r="C58" s="25">
        <v>500000</v>
      </c>
      <c r="F58" s="2"/>
      <c r="G58" s="2"/>
      <c r="H58" s="2"/>
      <c r="I58" s="26"/>
      <c r="M58" s="37"/>
      <c r="N58" s="2"/>
      <c r="O58" s="2"/>
      <c r="P58" s="2"/>
      <c r="Q58" s="27" t="s">
        <v>287</v>
      </c>
      <c r="R58" s="28">
        <f>SUM(R56:R57)</f>
        <v>1194767</v>
      </c>
      <c r="U58" s="2"/>
      <c r="AJ58" s="2"/>
      <c r="AK58" s="88"/>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row>
    <row r="59" spans="1:174" s="29" customFormat="1" ht="14.1" customHeight="1">
      <c r="A59" s="38"/>
      <c r="E59" s="38"/>
      <c r="F59" s="38"/>
      <c r="G59" s="30"/>
      <c r="H59" s="38"/>
      <c r="I59" s="38"/>
      <c r="J59" s="38"/>
      <c r="K59" s="38"/>
      <c r="L59" s="38"/>
      <c r="M59" s="38"/>
      <c r="N59" s="38"/>
      <c r="O59" s="38"/>
      <c r="P59" s="38"/>
      <c r="R59" s="31"/>
      <c r="S59" s="38"/>
      <c r="T59" s="38"/>
      <c r="V59" s="2"/>
      <c r="W59" s="32"/>
      <c r="X59" s="32"/>
      <c r="Y59" s="32"/>
      <c r="Z59" s="32"/>
      <c r="AA59" s="32"/>
      <c r="AB59" s="38"/>
      <c r="AC59" s="32"/>
      <c r="AD59" s="38"/>
      <c r="AJ59" s="2"/>
      <c r="AK59" s="88"/>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row>
    <row r="60" spans="1:174" ht="14.1" customHeight="1">
      <c r="A60" s="26" t="s">
        <v>295</v>
      </c>
      <c r="F60" s="37"/>
      <c r="H60" s="37"/>
      <c r="I60" s="37"/>
      <c r="M60" s="37"/>
      <c r="N60" s="37"/>
      <c r="O60" s="37"/>
      <c r="P60" s="37"/>
      <c r="U60" s="2"/>
      <c r="W60" s="4"/>
      <c r="X60" s="4"/>
      <c r="Y60" s="32"/>
      <c r="Z60" s="4"/>
      <c r="AA60" s="4"/>
      <c r="AC60" s="4"/>
      <c r="AJ60" s="2"/>
      <c r="AK60" s="88"/>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row>
    <row r="61" spans="1:174" s="54" customFormat="1" ht="14.1" customHeight="1">
      <c r="A61" s="54">
        <v>17295</v>
      </c>
      <c r="B61" s="54" t="s">
        <v>162</v>
      </c>
      <c r="C61" s="54" t="s">
        <v>163</v>
      </c>
      <c r="D61" s="54" t="s">
        <v>79</v>
      </c>
      <c r="E61" s="52"/>
      <c r="F61" s="54">
        <v>76234</v>
      </c>
      <c r="G61" s="54" t="s">
        <v>80</v>
      </c>
      <c r="H61" s="54">
        <v>3</v>
      </c>
      <c r="I61" s="54" t="s">
        <v>18</v>
      </c>
      <c r="J61" s="52"/>
      <c r="K61" s="52"/>
      <c r="L61" s="52"/>
      <c r="M61" s="54" t="s">
        <v>282</v>
      </c>
      <c r="N61" s="54">
        <v>41</v>
      </c>
      <c r="O61" s="54">
        <v>29</v>
      </c>
      <c r="P61" s="54">
        <v>70</v>
      </c>
      <c r="Q61" s="54" t="s">
        <v>7</v>
      </c>
      <c r="R61" s="56">
        <v>597599</v>
      </c>
      <c r="S61" s="52"/>
      <c r="T61" s="52" t="s">
        <v>280</v>
      </c>
      <c r="U61" s="54" t="s">
        <v>396</v>
      </c>
      <c r="V61" s="54" t="s">
        <v>397</v>
      </c>
      <c r="W61" s="54">
        <v>121</v>
      </c>
      <c r="X61" s="52">
        <v>17</v>
      </c>
      <c r="Y61" s="67">
        <v>4</v>
      </c>
      <c r="Z61" s="52">
        <v>8</v>
      </c>
      <c r="AA61" s="52">
        <v>4</v>
      </c>
      <c r="AB61" s="38">
        <v>0</v>
      </c>
      <c r="AC61" s="52">
        <v>0</v>
      </c>
      <c r="AD61" s="52">
        <f t="shared" ref="AD61:AD62" si="3">SUM(W61:AC61)</f>
        <v>154</v>
      </c>
      <c r="AE61" s="54">
        <v>48497150102</v>
      </c>
      <c r="AF61" s="76" t="s">
        <v>629</v>
      </c>
      <c r="AG61" s="54">
        <v>7</v>
      </c>
      <c r="AH61" s="76">
        <v>6</v>
      </c>
      <c r="AI61" s="54">
        <v>78</v>
      </c>
      <c r="AJ61" s="62">
        <v>10.9</v>
      </c>
      <c r="AK61" s="88"/>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row>
    <row r="62" spans="1:174" s="54" customFormat="1" ht="14.1" customHeight="1">
      <c r="A62" s="54">
        <v>17021</v>
      </c>
      <c r="B62" s="54" t="s">
        <v>226</v>
      </c>
      <c r="C62" s="54" t="s">
        <v>393</v>
      </c>
      <c r="D62" s="54" t="s">
        <v>227</v>
      </c>
      <c r="E62" s="52"/>
      <c r="F62" s="54">
        <v>76049</v>
      </c>
      <c r="G62" s="54" t="s">
        <v>228</v>
      </c>
      <c r="H62" s="54">
        <v>3</v>
      </c>
      <c r="I62" s="54" t="s">
        <v>18</v>
      </c>
      <c r="J62" s="52"/>
      <c r="K62" s="52"/>
      <c r="L62" s="52"/>
      <c r="M62" s="54" t="s">
        <v>282</v>
      </c>
      <c r="N62" s="55">
        <v>48</v>
      </c>
      <c r="O62" s="55">
        <v>0</v>
      </c>
      <c r="P62" s="55">
        <v>48</v>
      </c>
      <c r="Q62" s="54" t="s">
        <v>7</v>
      </c>
      <c r="R62" s="56">
        <v>876887.19</v>
      </c>
      <c r="S62" s="52"/>
      <c r="T62" s="52" t="s">
        <v>280</v>
      </c>
      <c r="U62" s="54" t="s">
        <v>394</v>
      </c>
      <c r="V62" s="54" t="s">
        <v>395</v>
      </c>
      <c r="W62" s="54">
        <v>119</v>
      </c>
      <c r="X62" s="52">
        <v>17</v>
      </c>
      <c r="Y62" s="67">
        <v>4</v>
      </c>
      <c r="Z62" s="52">
        <v>8</v>
      </c>
      <c r="AA62" s="52">
        <v>4</v>
      </c>
      <c r="AB62" s="38">
        <v>0</v>
      </c>
      <c r="AC62" s="52">
        <v>0</v>
      </c>
      <c r="AD62" s="52">
        <f t="shared" si="3"/>
        <v>152</v>
      </c>
      <c r="AE62" s="54">
        <v>48221160209</v>
      </c>
      <c r="AF62" s="76" t="s">
        <v>629</v>
      </c>
      <c r="AG62" s="54">
        <v>7</v>
      </c>
      <c r="AH62" s="76">
        <v>6</v>
      </c>
      <c r="AI62" s="54">
        <v>80</v>
      </c>
      <c r="AJ62" s="62">
        <v>6.5</v>
      </c>
      <c r="AK62" s="88"/>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row>
    <row r="63" spans="1:174" ht="14.1" customHeight="1">
      <c r="A63" s="24" t="s">
        <v>292</v>
      </c>
      <c r="B63" s="24"/>
      <c r="C63" s="25">
        <v>606071.51</v>
      </c>
      <c r="F63" s="2"/>
      <c r="G63" s="2"/>
      <c r="H63" s="2"/>
      <c r="I63" s="26"/>
      <c r="M63" s="37"/>
      <c r="N63" s="2"/>
      <c r="O63" s="2"/>
      <c r="P63" s="2"/>
      <c r="Q63" s="27" t="s">
        <v>287</v>
      </c>
      <c r="R63" s="28">
        <f>SUM(R61:R62)</f>
        <v>1474486.19</v>
      </c>
      <c r="U63" s="2"/>
      <c r="AJ63" s="2"/>
      <c r="AK63" s="88"/>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row>
    <row r="64" spans="1:174" ht="14.1" customHeight="1">
      <c r="A64" s="37"/>
      <c r="F64" s="37"/>
      <c r="H64" s="37"/>
      <c r="I64" s="37"/>
      <c r="M64" s="37"/>
      <c r="N64" s="37"/>
      <c r="O64" s="37"/>
      <c r="P64" s="37"/>
      <c r="W64" s="4"/>
      <c r="X64" s="4"/>
      <c r="Y64" s="32"/>
      <c r="Z64" s="4"/>
      <c r="AA64" s="4"/>
      <c r="AB64" s="32"/>
      <c r="AC64" s="4"/>
      <c r="AJ64" s="2"/>
      <c r="AK64" s="88"/>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row>
    <row r="65" spans="1:174" ht="14.1" customHeight="1">
      <c r="A65" s="26" t="s">
        <v>296</v>
      </c>
      <c r="F65" s="37"/>
      <c r="H65" s="37"/>
      <c r="I65" s="37"/>
      <c r="M65" s="37"/>
      <c r="N65" s="37"/>
      <c r="O65" s="37"/>
      <c r="P65" s="37"/>
      <c r="U65" s="2"/>
      <c r="W65" s="4"/>
      <c r="X65" s="4"/>
      <c r="Y65" s="32"/>
      <c r="Z65" s="4"/>
      <c r="AA65" s="4"/>
      <c r="AB65" s="32"/>
      <c r="AC65" s="4"/>
      <c r="AJ65" s="2"/>
      <c r="AK65" s="88"/>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row>
    <row r="66" spans="1:174" s="54" customFormat="1" ht="14.1" customHeight="1">
      <c r="A66" s="54">
        <v>17259</v>
      </c>
      <c r="B66" s="54" t="s">
        <v>194</v>
      </c>
      <c r="C66" s="54" t="s">
        <v>418</v>
      </c>
      <c r="D66" s="54" t="s">
        <v>21</v>
      </c>
      <c r="E66" s="52"/>
      <c r="F66" s="54">
        <v>76104</v>
      </c>
      <c r="G66" s="54" t="s">
        <v>22</v>
      </c>
      <c r="H66" s="54">
        <v>3</v>
      </c>
      <c r="I66" s="54" t="s">
        <v>9</v>
      </c>
      <c r="J66" s="52"/>
      <c r="K66" s="52"/>
      <c r="L66" s="52"/>
      <c r="M66" s="54" t="s">
        <v>282</v>
      </c>
      <c r="N66" s="54">
        <v>74</v>
      </c>
      <c r="O66" s="54">
        <v>4</v>
      </c>
      <c r="P66" s="54">
        <v>78</v>
      </c>
      <c r="Q66" s="54" t="s">
        <v>11</v>
      </c>
      <c r="R66" s="56">
        <v>1500000</v>
      </c>
      <c r="S66" s="52"/>
      <c r="T66" s="52" t="s">
        <v>280</v>
      </c>
      <c r="U66" s="54" t="s">
        <v>419</v>
      </c>
      <c r="V66" s="54" t="s">
        <v>334</v>
      </c>
      <c r="W66" s="54">
        <v>126</v>
      </c>
      <c r="X66" s="52">
        <v>17</v>
      </c>
      <c r="Y66" s="67">
        <v>4</v>
      </c>
      <c r="Z66" s="52">
        <v>8</v>
      </c>
      <c r="AA66" s="52">
        <v>4</v>
      </c>
      <c r="AB66" s="83">
        <v>0</v>
      </c>
      <c r="AC66" s="52">
        <v>0</v>
      </c>
      <c r="AD66" s="52">
        <f t="shared" ref="AD66:AD82" si="4">SUM(W66:AC66)</f>
        <v>159</v>
      </c>
      <c r="AE66" s="54">
        <v>48439102800</v>
      </c>
      <c r="AF66" s="76" t="s">
        <v>628</v>
      </c>
      <c r="AG66" s="54">
        <v>7</v>
      </c>
      <c r="AH66" s="76">
        <v>6</v>
      </c>
      <c r="AI66" s="54">
        <v>77</v>
      </c>
      <c r="AJ66" s="62">
        <v>0.7</v>
      </c>
      <c r="AK66" s="88"/>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row>
    <row r="67" spans="1:174" s="54" customFormat="1" ht="14.1" customHeight="1">
      <c r="A67" s="54">
        <v>17281</v>
      </c>
      <c r="B67" s="54" t="s">
        <v>175</v>
      </c>
      <c r="C67" s="54" t="s">
        <v>420</v>
      </c>
      <c r="D67" s="54" t="s">
        <v>27</v>
      </c>
      <c r="E67" s="52"/>
      <c r="F67" s="54">
        <v>76011</v>
      </c>
      <c r="G67" s="54" t="s">
        <v>22</v>
      </c>
      <c r="H67" s="54">
        <v>3</v>
      </c>
      <c r="I67" s="54" t="s">
        <v>9</v>
      </c>
      <c r="J67" s="52"/>
      <c r="K67" s="52"/>
      <c r="L67" s="52"/>
      <c r="M67" s="54" t="s">
        <v>282</v>
      </c>
      <c r="N67" s="54">
        <v>107</v>
      </c>
      <c r="O67" s="54">
        <v>19</v>
      </c>
      <c r="P67" s="54">
        <v>126</v>
      </c>
      <c r="Q67" s="54" t="s">
        <v>7</v>
      </c>
      <c r="R67" s="56">
        <v>1434000</v>
      </c>
      <c r="S67" s="52" t="s">
        <v>280</v>
      </c>
      <c r="T67" s="52" t="s">
        <v>280</v>
      </c>
      <c r="U67" s="54" t="s">
        <v>383</v>
      </c>
      <c r="V67" s="54" t="s">
        <v>334</v>
      </c>
      <c r="W67" s="54">
        <v>118</v>
      </c>
      <c r="X67" s="52">
        <v>17</v>
      </c>
      <c r="Y67" s="67">
        <v>4</v>
      </c>
      <c r="Z67" s="52">
        <v>8</v>
      </c>
      <c r="AA67" s="52">
        <v>4</v>
      </c>
      <c r="AB67" s="67">
        <v>7</v>
      </c>
      <c r="AC67" s="52">
        <v>0</v>
      </c>
      <c r="AD67" s="52">
        <f t="shared" si="4"/>
        <v>158</v>
      </c>
      <c r="AE67" s="54">
        <v>48439121703</v>
      </c>
      <c r="AF67" s="76" t="s">
        <v>628</v>
      </c>
      <c r="AG67" s="54">
        <v>0</v>
      </c>
      <c r="AH67" s="76">
        <v>0</v>
      </c>
      <c r="AI67" s="54">
        <v>66</v>
      </c>
      <c r="AJ67" s="62">
        <v>36.700000000000003</v>
      </c>
      <c r="AK67" s="88"/>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row>
    <row r="68" spans="1:174" s="54" customFormat="1" ht="14.1" customHeight="1">
      <c r="A68" s="54">
        <v>17012</v>
      </c>
      <c r="B68" s="54" t="s">
        <v>209</v>
      </c>
      <c r="C68" s="54" t="s">
        <v>567</v>
      </c>
      <c r="D68" s="54" t="s">
        <v>27</v>
      </c>
      <c r="E68" s="52"/>
      <c r="F68" s="54">
        <v>76002</v>
      </c>
      <c r="G68" s="54" t="s">
        <v>22</v>
      </c>
      <c r="H68" s="54">
        <v>3</v>
      </c>
      <c r="I68" s="54" t="s">
        <v>9</v>
      </c>
      <c r="J68" s="52"/>
      <c r="K68" s="52"/>
      <c r="L68" s="52"/>
      <c r="M68" s="54" t="s">
        <v>282</v>
      </c>
      <c r="N68" s="55">
        <v>65</v>
      </c>
      <c r="O68" s="55">
        <v>9</v>
      </c>
      <c r="P68" s="55">
        <v>74</v>
      </c>
      <c r="Q68" s="54" t="s">
        <v>7</v>
      </c>
      <c r="R68" s="56">
        <v>1243264</v>
      </c>
      <c r="S68" s="52" t="s">
        <v>280</v>
      </c>
      <c r="T68" s="52" t="s">
        <v>280</v>
      </c>
      <c r="U68" s="54" t="s">
        <v>398</v>
      </c>
      <c r="V68" s="54" t="s">
        <v>399</v>
      </c>
      <c r="W68" s="54">
        <v>124</v>
      </c>
      <c r="X68" s="52">
        <v>17</v>
      </c>
      <c r="Y68" s="67">
        <v>4</v>
      </c>
      <c r="Z68" s="52">
        <v>8</v>
      </c>
      <c r="AA68" s="52">
        <v>4</v>
      </c>
      <c r="AB68" s="67">
        <v>0</v>
      </c>
      <c r="AC68" s="52">
        <v>0</v>
      </c>
      <c r="AD68" s="52">
        <f t="shared" si="4"/>
        <v>157</v>
      </c>
      <c r="AE68" s="54">
        <v>48439111310</v>
      </c>
      <c r="AF68" s="76" t="s">
        <v>629</v>
      </c>
      <c r="AG68" s="54">
        <v>7</v>
      </c>
      <c r="AH68" s="76">
        <v>2</v>
      </c>
      <c r="AI68" s="54">
        <v>80</v>
      </c>
      <c r="AJ68" s="62">
        <v>6.7</v>
      </c>
      <c r="AK68" s="88"/>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row>
    <row r="69" spans="1:174" s="54" customFormat="1" ht="14.1" customHeight="1">
      <c r="A69" s="54">
        <v>17134</v>
      </c>
      <c r="B69" s="54" t="s">
        <v>52</v>
      </c>
      <c r="C69" s="54" t="s">
        <v>568</v>
      </c>
      <c r="D69" s="54" t="s">
        <v>21</v>
      </c>
      <c r="E69" s="52"/>
      <c r="F69" s="54">
        <v>76108</v>
      </c>
      <c r="G69" s="54" t="s">
        <v>22</v>
      </c>
      <c r="H69" s="54">
        <v>3</v>
      </c>
      <c r="I69" s="54" t="s">
        <v>9</v>
      </c>
      <c r="J69" s="52"/>
      <c r="K69" s="52"/>
      <c r="L69" s="52"/>
      <c r="M69" s="54" t="s">
        <v>282</v>
      </c>
      <c r="N69" s="54">
        <v>89</v>
      </c>
      <c r="O69" s="54">
        <v>7</v>
      </c>
      <c r="P69" s="54">
        <v>96</v>
      </c>
      <c r="Q69" s="54" t="s">
        <v>15</v>
      </c>
      <c r="R69" s="56">
        <v>1500000</v>
      </c>
      <c r="S69" s="52"/>
      <c r="T69" s="52" t="s">
        <v>280</v>
      </c>
      <c r="U69" s="54" t="s">
        <v>413</v>
      </c>
      <c r="V69" s="54" t="s">
        <v>414</v>
      </c>
      <c r="W69" s="54">
        <v>124</v>
      </c>
      <c r="X69" s="52">
        <v>17</v>
      </c>
      <c r="Y69" s="67">
        <v>4</v>
      </c>
      <c r="Z69" s="52">
        <v>8</v>
      </c>
      <c r="AA69" s="52">
        <v>4</v>
      </c>
      <c r="AB69" s="67">
        <v>0</v>
      </c>
      <c r="AC69" s="52">
        <v>0</v>
      </c>
      <c r="AD69" s="52">
        <f t="shared" si="4"/>
        <v>157</v>
      </c>
      <c r="AE69" s="54">
        <v>48439110805</v>
      </c>
      <c r="AF69" s="76" t="s">
        <v>629</v>
      </c>
      <c r="AG69" s="54">
        <v>7</v>
      </c>
      <c r="AH69" s="76">
        <v>2</v>
      </c>
      <c r="AI69" s="54">
        <v>78</v>
      </c>
      <c r="AJ69" s="62">
        <v>5.0999999999999996</v>
      </c>
      <c r="AK69" s="88"/>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row>
    <row r="70" spans="1:174" s="54" customFormat="1" ht="14.1" customHeight="1">
      <c r="A70" s="54">
        <v>17363</v>
      </c>
      <c r="B70" s="54" t="s">
        <v>101</v>
      </c>
      <c r="C70" s="54" t="s">
        <v>426</v>
      </c>
      <c r="D70" s="54" t="s">
        <v>49</v>
      </c>
      <c r="E70" s="52"/>
      <c r="F70" s="54">
        <v>75088</v>
      </c>
      <c r="G70" s="54" t="s">
        <v>6</v>
      </c>
      <c r="H70" s="54">
        <v>3</v>
      </c>
      <c r="I70" s="54" t="s">
        <v>9</v>
      </c>
      <c r="J70" s="52"/>
      <c r="K70" s="52"/>
      <c r="L70" s="52"/>
      <c r="M70" s="54" t="s">
        <v>282</v>
      </c>
      <c r="N70" s="54">
        <v>76</v>
      </c>
      <c r="O70" s="54">
        <v>0</v>
      </c>
      <c r="P70" s="54">
        <v>76</v>
      </c>
      <c r="Q70" s="54" t="s">
        <v>11</v>
      </c>
      <c r="R70" s="56">
        <v>1500000</v>
      </c>
      <c r="S70" s="52"/>
      <c r="T70" s="52" t="s">
        <v>280</v>
      </c>
      <c r="U70" s="54" t="s">
        <v>427</v>
      </c>
      <c r="V70" s="54" t="s">
        <v>428</v>
      </c>
      <c r="W70" s="54">
        <v>122</v>
      </c>
      <c r="X70" s="52">
        <v>17</v>
      </c>
      <c r="Y70" s="67">
        <v>4</v>
      </c>
      <c r="Z70" s="52">
        <v>8</v>
      </c>
      <c r="AA70" s="52">
        <v>4</v>
      </c>
      <c r="AB70" s="67">
        <v>0</v>
      </c>
      <c r="AC70" s="52">
        <v>0</v>
      </c>
      <c r="AD70" s="52">
        <f t="shared" si="4"/>
        <v>155</v>
      </c>
      <c r="AE70" s="54">
        <v>48113018133</v>
      </c>
      <c r="AF70" s="76" t="s">
        <v>629</v>
      </c>
      <c r="AG70" s="54">
        <v>7</v>
      </c>
      <c r="AH70" s="76">
        <v>7</v>
      </c>
      <c r="AI70" s="54">
        <v>78</v>
      </c>
      <c r="AJ70" s="62">
        <v>5.0999999999999996</v>
      </c>
      <c r="AK70" s="88"/>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row>
    <row r="71" spans="1:174" s="54" customFormat="1" ht="14.1" customHeight="1">
      <c r="A71" s="54">
        <v>17315</v>
      </c>
      <c r="B71" s="54" t="s">
        <v>147</v>
      </c>
      <c r="C71" s="54" t="s">
        <v>148</v>
      </c>
      <c r="D71" s="54" t="s">
        <v>149</v>
      </c>
      <c r="E71" s="52"/>
      <c r="F71" s="54">
        <v>76053</v>
      </c>
      <c r="G71" s="54" t="s">
        <v>22</v>
      </c>
      <c r="H71" s="54">
        <v>3</v>
      </c>
      <c r="I71" s="54" t="s">
        <v>9</v>
      </c>
      <c r="J71" s="52"/>
      <c r="K71" s="52"/>
      <c r="L71" s="52"/>
      <c r="M71" s="54" t="s">
        <v>282</v>
      </c>
      <c r="N71" s="54">
        <v>96</v>
      </c>
      <c r="O71" s="54">
        <v>24</v>
      </c>
      <c r="P71" s="54">
        <v>120</v>
      </c>
      <c r="Q71" s="54" t="s">
        <v>11</v>
      </c>
      <c r="R71" s="56">
        <v>1500000</v>
      </c>
      <c r="S71" s="52"/>
      <c r="T71" s="52" t="s">
        <v>280</v>
      </c>
      <c r="U71" s="54" t="s">
        <v>424</v>
      </c>
      <c r="V71" s="54" t="s">
        <v>425</v>
      </c>
      <c r="W71" s="54">
        <v>122</v>
      </c>
      <c r="X71" s="52">
        <v>17</v>
      </c>
      <c r="Y71" s="67">
        <v>4</v>
      </c>
      <c r="Z71" s="52">
        <v>8</v>
      </c>
      <c r="AA71" s="52">
        <v>4</v>
      </c>
      <c r="AB71" s="67">
        <v>0</v>
      </c>
      <c r="AC71" s="52">
        <v>0</v>
      </c>
      <c r="AD71" s="52">
        <f t="shared" si="4"/>
        <v>155</v>
      </c>
      <c r="AE71" s="54">
        <v>48439113404</v>
      </c>
      <c r="AF71" s="76" t="s">
        <v>629</v>
      </c>
      <c r="AG71" s="54">
        <v>7</v>
      </c>
      <c r="AH71" s="76">
        <v>5</v>
      </c>
      <c r="AI71" s="54">
        <v>83</v>
      </c>
      <c r="AJ71" s="62">
        <v>10</v>
      </c>
      <c r="AK71" s="88"/>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row>
    <row r="72" spans="1:174" s="54" customFormat="1" ht="14.1" customHeight="1">
      <c r="A72" s="54">
        <v>17080</v>
      </c>
      <c r="B72" s="54" t="s">
        <v>250</v>
      </c>
      <c r="C72" s="54" t="s">
        <v>569</v>
      </c>
      <c r="D72" s="54" t="s">
        <v>21</v>
      </c>
      <c r="E72" s="52"/>
      <c r="F72" s="54">
        <v>76108</v>
      </c>
      <c r="G72" s="54" t="s">
        <v>22</v>
      </c>
      <c r="H72" s="54">
        <v>3</v>
      </c>
      <c r="I72" s="54" t="s">
        <v>9</v>
      </c>
      <c r="J72" s="52"/>
      <c r="K72" s="52"/>
      <c r="L72" s="52"/>
      <c r="M72" s="54" t="s">
        <v>282</v>
      </c>
      <c r="N72" s="54">
        <v>92</v>
      </c>
      <c r="O72" s="54">
        <v>58</v>
      </c>
      <c r="P72" s="54">
        <v>150</v>
      </c>
      <c r="Q72" s="54" t="s">
        <v>11</v>
      </c>
      <c r="R72" s="56">
        <v>1500000</v>
      </c>
      <c r="S72" s="52"/>
      <c r="T72" s="52" t="s">
        <v>280</v>
      </c>
      <c r="U72" s="54" t="s">
        <v>408</v>
      </c>
      <c r="V72" s="54" t="s">
        <v>409</v>
      </c>
      <c r="W72" s="54">
        <v>122</v>
      </c>
      <c r="X72" s="52">
        <v>17</v>
      </c>
      <c r="Y72" s="67">
        <v>4</v>
      </c>
      <c r="Z72" s="52">
        <v>8</v>
      </c>
      <c r="AA72" s="52">
        <v>4</v>
      </c>
      <c r="AB72" s="67">
        <v>0</v>
      </c>
      <c r="AC72" s="52">
        <v>0</v>
      </c>
      <c r="AD72" s="52">
        <f t="shared" si="4"/>
        <v>155</v>
      </c>
      <c r="AE72" s="54">
        <v>48439110805</v>
      </c>
      <c r="AF72" s="76" t="s">
        <v>629</v>
      </c>
      <c r="AG72" s="54">
        <v>7</v>
      </c>
      <c r="AH72" s="76">
        <v>5</v>
      </c>
      <c r="AI72" s="54">
        <v>80</v>
      </c>
      <c r="AJ72" s="62">
        <v>5.0999999999999996</v>
      </c>
      <c r="AK72" s="88"/>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row>
    <row r="73" spans="1:174" s="54" customFormat="1" ht="14.1" customHeight="1">
      <c r="A73" s="54">
        <v>17037</v>
      </c>
      <c r="B73" s="54" t="s">
        <v>73</v>
      </c>
      <c r="C73" s="54" t="s">
        <v>402</v>
      </c>
      <c r="D73" s="54" t="s">
        <v>72</v>
      </c>
      <c r="E73" s="52"/>
      <c r="F73" s="54">
        <v>76063</v>
      </c>
      <c r="G73" s="54" t="s">
        <v>22</v>
      </c>
      <c r="H73" s="54">
        <v>3</v>
      </c>
      <c r="I73" s="54" t="s">
        <v>9</v>
      </c>
      <c r="J73" s="52"/>
      <c r="K73" s="52"/>
      <c r="L73" s="52" t="s">
        <v>280</v>
      </c>
      <c r="M73" s="54" t="s">
        <v>282</v>
      </c>
      <c r="N73" s="54">
        <v>135</v>
      </c>
      <c r="O73" s="54">
        <v>0</v>
      </c>
      <c r="P73" s="54">
        <v>135</v>
      </c>
      <c r="Q73" s="54" t="s">
        <v>7</v>
      </c>
      <c r="R73" s="56">
        <v>1500000</v>
      </c>
      <c r="S73" s="52"/>
      <c r="T73" s="52" t="s">
        <v>280</v>
      </c>
      <c r="U73" s="54" t="s">
        <v>403</v>
      </c>
      <c r="V73" s="54" t="s">
        <v>374</v>
      </c>
      <c r="W73" s="54">
        <v>122</v>
      </c>
      <c r="X73" s="52">
        <v>17</v>
      </c>
      <c r="Y73" s="67">
        <v>4</v>
      </c>
      <c r="Z73" s="52">
        <v>8</v>
      </c>
      <c r="AA73" s="52">
        <v>4</v>
      </c>
      <c r="AB73" s="67">
        <v>0</v>
      </c>
      <c r="AC73" s="52">
        <v>0</v>
      </c>
      <c r="AD73" s="52">
        <f t="shared" si="4"/>
        <v>155</v>
      </c>
      <c r="AE73" s="54">
        <v>48439111306</v>
      </c>
      <c r="AF73" s="76" t="s">
        <v>629</v>
      </c>
      <c r="AG73" s="54">
        <v>7</v>
      </c>
      <c r="AH73" s="76">
        <v>3</v>
      </c>
      <c r="AI73" s="54">
        <v>82</v>
      </c>
      <c r="AJ73" s="62">
        <v>18.399999999999999</v>
      </c>
      <c r="AK73" s="88"/>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row>
    <row r="74" spans="1:174" s="54" customFormat="1" ht="14.1" customHeight="1">
      <c r="A74" s="54">
        <v>17133</v>
      </c>
      <c r="B74" s="54" t="s">
        <v>616</v>
      </c>
      <c r="C74" s="54" t="s">
        <v>412</v>
      </c>
      <c r="D74" s="54" t="s">
        <v>49</v>
      </c>
      <c r="E74" s="52"/>
      <c r="F74" s="54">
        <v>75088</v>
      </c>
      <c r="G74" s="54" t="s">
        <v>6</v>
      </c>
      <c r="H74" s="54">
        <v>3</v>
      </c>
      <c r="I74" s="54" t="s">
        <v>9</v>
      </c>
      <c r="J74" s="52"/>
      <c r="K74" s="52"/>
      <c r="L74" s="52"/>
      <c r="M74" s="54" t="s">
        <v>282</v>
      </c>
      <c r="N74" s="54">
        <v>80</v>
      </c>
      <c r="O74" s="54">
        <v>34</v>
      </c>
      <c r="P74" s="54">
        <v>114</v>
      </c>
      <c r="Q74" s="54" t="s">
        <v>11</v>
      </c>
      <c r="R74" s="56">
        <v>1500000</v>
      </c>
      <c r="S74" s="52"/>
      <c r="T74" s="52" t="s">
        <v>280</v>
      </c>
      <c r="U74" s="54" t="s">
        <v>413</v>
      </c>
      <c r="V74" s="54" t="s">
        <v>414</v>
      </c>
      <c r="W74" s="54">
        <v>122</v>
      </c>
      <c r="X74" s="52">
        <v>17</v>
      </c>
      <c r="Y74" s="67">
        <v>4</v>
      </c>
      <c r="Z74" s="52">
        <v>8</v>
      </c>
      <c r="AA74" s="52">
        <v>4</v>
      </c>
      <c r="AB74" s="67">
        <v>0</v>
      </c>
      <c r="AC74" s="52">
        <v>0</v>
      </c>
      <c r="AD74" s="52">
        <f t="shared" si="4"/>
        <v>155</v>
      </c>
      <c r="AE74" s="54">
        <v>48113018134</v>
      </c>
      <c r="AF74" s="76" t="s">
        <v>629</v>
      </c>
      <c r="AG74" s="54">
        <v>7</v>
      </c>
      <c r="AH74" s="76">
        <v>3</v>
      </c>
      <c r="AI74" s="54">
        <v>79</v>
      </c>
      <c r="AJ74" s="62">
        <v>3.6</v>
      </c>
      <c r="AK74" s="88"/>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row>
    <row r="75" spans="1:174" s="54" customFormat="1" ht="14.1" customHeight="1">
      <c r="A75" s="54">
        <v>17081</v>
      </c>
      <c r="B75" s="54" t="s">
        <v>249</v>
      </c>
      <c r="C75" s="54" t="s">
        <v>570</v>
      </c>
      <c r="D75" s="54" t="s">
        <v>32</v>
      </c>
      <c r="E75" s="52"/>
      <c r="F75" s="54">
        <v>76208</v>
      </c>
      <c r="G75" s="54" t="s">
        <v>32</v>
      </c>
      <c r="H75" s="54">
        <v>3</v>
      </c>
      <c r="I75" s="54" t="s">
        <v>9</v>
      </c>
      <c r="J75" s="52"/>
      <c r="K75" s="52"/>
      <c r="L75" s="52"/>
      <c r="M75" s="54" t="s">
        <v>282</v>
      </c>
      <c r="N75" s="54">
        <v>93</v>
      </c>
      <c r="O75" s="54">
        <v>57</v>
      </c>
      <c r="P75" s="54">
        <v>150</v>
      </c>
      <c r="Q75" s="54" t="s">
        <v>11</v>
      </c>
      <c r="R75" s="56">
        <v>1500000</v>
      </c>
      <c r="S75" s="52"/>
      <c r="T75" s="52" t="s">
        <v>280</v>
      </c>
      <c r="U75" s="54" t="s">
        <v>408</v>
      </c>
      <c r="V75" s="54" t="s">
        <v>409</v>
      </c>
      <c r="W75" s="54">
        <v>122</v>
      </c>
      <c r="X75" s="52">
        <v>17</v>
      </c>
      <c r="Y75" s="67">
        <v>4</v>
      </c>
      <c r="Z75" s="52">
        <v>8</v>
      </c>
      <c r="AA75" s="52">
        <v>4</v>
      </c>
      <c r="AB75" s="67">
        <v>0</v>
      </c>
      <c r="AC75" s="52">
        <v>0</v>
      </c>
      <c r="AD75" s="52">
        <f t="shared" si="4"/>
        <v>155</v>
      </c>
      <c r="AE75" s="54">
        <v>48121020505</v>
      </c>
      <c r="AF75" s="76" t="s">
        <v>629</v>
      </c>
      <c r="AG75" s="54">
        <v>7</v>
      </c>
      <c r="AH75" s="76">
        <v>3</v>
      </c>
      <c r="AI75" s="54">
        <v>78</v>
      </c>
      <c r="AJ75" s="62">
        <v>3.2</v>
      </c>
      <c r="AK75" s="88"/>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row>
    <row r="76" spans="1:174" s="54" customFormat="1" ht="14.1" customHeight="1">
      <c r="A76" s="54">
        <v>17056</v>
      </c>
      <c r="B76" s="54" t="s">
        <v>404</v>
      </c>
      <c r="C76" s="54" t="s">
        <v>571</v>
      </c>
      <c r="D76" s="54" t="s">
        <v>277</v>
      </c>
      <c r="E76" s="52"/>
      <c r="F76" s="54">
        <v>75165</v>
      </c>
      <c r="G76" s="54" t="s">
        <v>16</v>
      </c>
      <c r="H76" s="54">
        <v>3</v>
      </c>
      <c r="I76" s="54" t="s">
        <v>9</v>
      </c>
      <c r="J76" s="52"/>
      <c r="K76" s="52"/>
      <c r="L76" s="52"/>
      <c r="M76" s="54" t="s">
        <v>282</v>
      </c>
      <c r="N76" s="54">
        <v>115</v>
      </c>
      <c r="O76" s="54">
        <v>107</v>
      </c>
      <c r="P76" s="54">
        <v>222</v>
      </c>
      <c r="Q76" s="54" t="s">
        <v>7</v>
      </c>
      <c r="R76" s="56">
        <v>1500000</v>
      </c>
      <c r="S76" s="52"/>
      <c r="T76" s="52" t="s">
        <v>280</v>
      </c>
      <c r="U76" s="54" t="s">
        <v>405</v>
      </c>
      <c r="V76" s="54" t="s">
        <v>406</v>
      </c>
      <c r="W76" s="54">
        <v>121</v>
      </c>
      <c r="X76" s="52">
        <v>17</v>
      </c>
      <c r="Y76" s="67">
        <v>4</v>
      </c>
      <c r="Z76" s="52">
        <v>8</v>
      </c>
      <c r="AA76" s="52">
        <v>4</v>
      </c>
      <c r="AB76" s="67">
        <v>0</v>
      </c>
      <c r="AC76" s="52">
        <v>0</v>
      </c>
      <c r="AD76" s="52">
        <f t="shared" si="4"/>
        <v>154</v>
      </c>
      <c r="AE76" s="54">
        <v>48139060208</v>
      </c>
      <c r="AF76" s="76" t="s">
        <v>629</v>
      </c>
      <c r="AG76" s="54">
        <v>7</v>
      </c>
      <c r="AH76" s="76">
        <v>6</v>
      </c>
      <c r="AI76" s="54">
        <v>81</v>
      </c>
      <c r="AJ76" s="62">
        <v>2.8</v>
      </c>
      <c r="AK76" s="88"/>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row>
    <row r="77" spans="1:174" s="54" customFormat="1" ht="14.1" customHeight="1">
      <c r="A77" s="54">
        <v>17058</v>
      </c>
      <c r="B77" s="54" t="s">
        <v>407</v>
      </c>
      <c r="C77" s="54" t="s">
        <v>572</v>
      </c>
      <c r="D77" s="54" t="s">
        <v>273</v>
      </c>
      <c r="E77" s="52"/>
      <c r="F77" s="54">
        <v>75189</v>
      </c>
      <c r="G77" s="54" t="s">
        <v>124</v>
      </c>
      <c r="H77" s="54">
        <v>3</v>
      </c>
      <c r="I77" s="54" t="s">
        <v>9</v>
      </c>
      <c r="J77" s="52"/>
      <c r="K77" s="52"/>
      <c r="L77" s="52"/>
      <c r="M77" s="54" t="s">
        <v>282</v>
      </c>
      <c r="N77" s="54">
        <v>115</v>
      </c>
      <c r="O77" s="54">
        <v>107</v>
      </c>
      <c r="P77" s="54">
        <v>222</v>
      </c>
      <c r="Q77" s="54" t="s">
        <v>7</v>
      </c>
      <c r="R77" s="56">
        <v>1500000</v>
      </c>
      <c r="S77" s="52"/>
      <c r="T77" s="52" t="s">
        <v>280</v>
      </c>
      <c r="U77" s="54" t="s">
        <v>405</v>
      </c>
      <c r="V77" s="54" t="s">
        <v>406</v>
      </c>
      <c r="W77" s="54">
        <v>121</v>
      </c>
      <c r="X77" s="52">
        <v>17</v>
      </c>
      <c r="Y77" s="67">
        <v>4</v>
      </c>
      <c r="Z77" s="52">
        <v>8</v>
      </c>
      <c r="AA77" s="52">
        <v>4</v>
      </c>
      <c r="AB77" s="67">
        <v>0</v>
      </c>
      <c r="AC77" s="52">
        <v>0</v>
      </c>
      <c r="AD77" s="52">
        <f t="shared" si="4"/>
        <v>154</v>
      </c>
      <c r="AE77" s="54">
        <v>48397040401</v>
      </c>
      <c r="AF77" s="76" t="s">
        <v>629</v>
      </c>
      <c r="AG77" s="54">
        <v>7</v>
      </c>
      <c r="AH77" s="76">
        <v>6</v>
      </c>
      <c r="AI77" s="54">
        <v>80</v>
      </c>
      <c r="AJ77" s="62">
        <v>12.7</v>
      </c>
      <c r="AK77" s="88"/>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row>
    <row r="78" spans="1:174" s="54" customFormat="1" ht="14.1" customHeight="1">
      <c r="A78" s="54">
        <v>17293</v>
      </c>
      <c r="B78" s="54" t="s">
        <v>421</v>
      </c>
      <c r="C78" s="54" t="s">
        <v>573</v>
      </c>
      <c r="D78" s="54" t="s">
        <v>21</v>
      </c>
      <c r="E78" s="52"/>
      <c r="F78" s="54">
        <v>76108</v>
      </c>
      <c r="G78" s="54" t="s">
        <v>22</v>
      </c>
      <c r="H78" s="54">
        <v>3</v>
      </c>
      <c r="I78" s="54" t="s">
        <v>9</v>
      </c>
      <c r="J78" s="52"/>
      <c r="K78" s="52"/>
      <c r="L78" s="52"/>
      <c r="M78" s="54" t="s">
        <v>282</v>
      </c>
      <c r="N78" s="54">
        <v>83</v>
      </c>
      <c r="O78" s="54">
        <v>13</v>
      </c>
      <c r="P78" s="54">
        <v>96</v>
      </c>
      <c r="Q78" s="54" t="s">
        <v>11</v>
      </c>
      <c r="R78" s="56">
        <v>1499915</v>
      </c>
      <c r="S78" s="52"/>
      <c r="T78" s="52" t="s">
        <v>280</v>
      </c>
      <c r="U78" s="54" t="s">
        <v>422</v>
      </c>
      <c r="V78" s="54" t="s">
        <v>423</v>
      </c>
      <c r="W78" s="54">
        <v>121</v>
      </c>
      <c r="X78" s="52">
        <v>17</v>
      </c>
      <c r="Y78" s="67">
        <v>4</v>
      </c>
      <c r="Z78" s="52">
        <v>8</v>
      </c>
      <c r="AA78" s="52">
        <v>4</v>
      </c>
      <c r="AB78" s="67">
        <v>0</v>
      </c>
      <c r="AC78" s="52">
        <v>0</v>
      </c>
      <c r="AD78" s="52">
        <f t="shared" si="4"/>
        <v>154</v>
      </c>
      <c r="AE78" s="54">
        <v>48439114207</v>
      </c>
      <c r="AF78" s="76" t="s">
        <v>629</v>
      </c>
      <c r="AG78" s="54">
        <v>7</v>
      </c>
      <c r="AH78" s="76">
        <v>6</v>
      </c>
      <c r="AI78" s="54">
        <v>78</v>
      </c>
      <c r="AJ78" s="62">
        <v>4.2</v>
      </c>
      <c r="AK78" s="88"/>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row>
    <row r="79" spans="1:174" s="54" customFormat="1" ht="14.1" customHeight="1">
      <c r="A79" s="54">
        <v>17074</v>
      </c>
      <c r="B79" s="54" t="s">
        <v>253</v>
      </c>
      <c r="C79" s="54" t="s">
        <v>607</v>
      </c>
      <c r="D79" s="54" t="s">
        <v>254</v>
      </c>
      <c r="E79" s="52"/>
      <c r="F79" s="54">
        <v>75009</v>
      </c>
      <c r="G79" s="54" t="s">
        <v>26</v>
      </c>
      <c r="H79" s="54">
        <v>3</v>
      </c>
      <c r="I79" s="54" t="s">
        <v>9</v>
      </c>
      <c r="J79" s="52"/>
      <c r="K79" s="52"/>
      <c r="L79" s="52"/>
      <c r="M79" s="54" t="s">
        <v>282</v>
      </c>
      <c r="N79" s="54">
        <v>97</v>
      </c>
      <c r="O79" s="54">
        <v>23</v>
      </c>
      <c r="P79" s="54">
        <v>120</v>
      </c>
      <c r="Q79" s="54" t="s">
        <v>7</v>
      </c>
      <c r="R79" s="56">
        <v>1500000</v>
      </c>
      <c r="S79" s="52"/>
      <c r="T79" s="52" t="s">
        <v>280</v>
      </c>
      <c r="U79" s="54" t="s">
        <v>408</v>
      </c>
      <c r="V79" s="54" t="s">
        <v>409</v>
      </c>
      <c r="W79" s="54">
        <v>121</v>
      </c>
      <c r="X79" s="52">
        <v>17</v>
      </c>
      <c r="Y79" s="67">
        <v>4</v>
      </c>
      <c r="Z79" s="52">
        <v>8</v>
      </c>
      <c r="AA79" s="52">
        <v>4</v>
      </c>
      <c r="AB79" s="67">
        <v>0</v>
      </c>
      <c r="AC79" s="52">
        <v>0</v>
      </c>
      <c r="AD79" s="52">
        <f t="shared" si="4"/>
        <v>154</v>
      </c>
      <c r="AE79" s="54">
        <v>48085030305</v>
      </c>
      <c r="AF79" s="76" t="s">
        <v>629</v>
      </c>
      <c r="AG79" s="54">
        <v>7</v>
      </c>
      <c r="AH79" s="76">
        <v>5</v>
      </c>
      <c r="AI79" s="54">
        <v>87</v>
      </c>
      <c r="AJ79" s="62">
        <v>13.4</v>
      </c>
      <c r="AK79" s="88"/>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row>
    <row r="80" spans="1:174" s="54" customFormat="1" ht="14.1" customHeight="1">
      <c r="A80" s="54">
        <v>17367</v>
      </c>
      <c r="B80" s="54" t="s">
        <v>31</v>
      </c>
      <c r="C80" s="54" t="s">
        <v>574</v>
      </c>
      <c r="D80" s="54" t="s">
        <v>32</v>
      </c>
      <c r="E80" s="52"/>
      <c r="F80" s="54">
        <v>76208</v>
      </c>
      <c r="G80" s="54" t="s">
        <v>32</v>
      </c>
      <c r="H80" s="54">
        <v>3</v>
      </c>
      <c r="I80" s="54" t="s">
        <v>9</v>
      </c>
      <c r="J80" s="52"/>
      <c r="K80" s="52"/>
      <c r="L80" s="52"/>
      <c r="M80" s="54" t="s">
        <v>282</v>
      </c>
      <c r="N80" s="54">
        <v>96</v>
      </c>
      <c r="O80" s="54">
        <v>24</v>
      </c>
      <c r="P80" s="54">
        <v>120</v>
      </c>
      <c r="Q80" s="54" t="s">
        <v>11</v>
      </c>
      <c r="R80" s="56">
        <v>1500000</v>
      </c>
      <c r="S80" s="52"/>
      <c r="T80" s="52" t="s">
        <v>280</v>
      </c>
      <c r="U80" s="54" t="s">
        <v>422</v>
      </c>
      <c r="V80" s="54" t="s">
        <v>423</v>
      </c>
      <c r="W80" s="54">
        <v>121</v>
      </c>
      <c r="X80" s="52">
        <v>17</v>
      </c>
      <c r="Y80" s="67">
        <v>4</v>
      </c>
      <c r="Z80" s="52">
        <v>8</v>
      </c>
      <c r="AA80" s="52">
        <v>4</v>
      </c>
      <c r="AB80" s="67">
        <v>0</v>
      </c>
      <c r="AC80" s="52">
        <v>0</v>
      </c>
      <c r="AD80" s="52">
        <f t="shared" si="4"/>
        <v>154</v>
      </c>
      <c r="AE80" s="54">
        <v>48121020506</v>
      </c>
      <c r="AF80" s="76" t="s">
        <v>629</v>
      </c>
      <c r="AG80" s="54">
        <v>7</v>
      </c>
      <c r="AH80" s="76">
        <v>5</v>
      </c>
      <c r="AI80" s="54">
        <v>76</v>
      </c>
      <c r="AJ80" s="62">
        <v>3.9</v>
      </c>
      <c r="AK80" s="88"/>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row>
    <row r="81" spans="1:174" s="54" customFormat="1" ht="14.1" customHeight="1">
      <c r="A81" s="54">
        <v>17140</v>
      </c>
      <c r="B81" s="54" t="s">
        <v>216</v>
      </c>
      <c r="C81" s="54" t="s">
        <v>415</v>
      </c>
      <c r="D81" s="54" t="s">
        <v>25</v>
      </c>
      <c r="E81" s="52"/>
      <c r="F81" s="54">
        <v>75074</v>
      </c>
      <c r="G81" s="54" t="s">
        <v>26</v>
      </c>
      <c r="H81" s="54">
        <v>3</v>
      </c>
      <c r="I81" s="54" t="s">
        <v>9</v>
      </c>
      <c r="J81" s="52"/>
      <c r="K81" s="52"/>
      <c r="L81" s="52" t="s">
        <v>280</v>
      </c>
      <c r="M81" s="54" t="s">
        <v>282</v>
      </c>
      <c r="N81" s="54">
        <v>110</v>
      </c>
      <c r="O81" s="54">
        <v>29</v>
      </c>
      <c r="P81" s="54">
        <v>139</v>
      </c>
      <c r="Q81" s="54" t="s">
        <v>11</v>
      </c>
      <c r="R81" s="56">
        <v>1500000</v>
      </c>
      <c r="S81" s="52"/>
      <c r="T81" s="52" t="s">
        <v>280</v>
      </c>
      <c r="U81" s="54" t="s">
        <v>416</v>
      </c>
      <c r="V81" s="54" t="s">
        <v>417</v>
      </c>
      <c r="W81" s="54">
        <v>114</v>
      </c>
      <c r="X81" s="52">
        <v>17</v>
      </c>
      <c r="Y81" s="67">
        <v>8</v>
      </c>
      <c r="Z81" s="52">
        <v>8</v>
      </c>
      <c r="AA81" s="52">
        <v>0</v>
      </c>
      <c r="AB81" s="67">
        <v>7</v>
      </c>
      <c r="AC81" s="52">
        <v>0</v>
      </c>
      <c r="AD81" s="52">
        <f t="shared" si="4"/>
        <v>154</v>
      </c>
      <c r="AE81" s="54">
        <v>48085031900</v>
      </c>
      <c r="AF81" s="76" t="s">
        <v>629</v>
      </c>
      <c r="AG81" s="54">
        <v>0</v>
      </c>
      <c r="AH81" s="76">
        <v>0</v>
      </c>
      <c r="AI81" s="54">
        <v>82</v>
      </c>
      <c r="AJ81" s="62">
        <v>31.2</v>
      </c>
      <c r="AK81" s="88"/>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row>
    <row r="82" spans="1:174" s="54" customFormat="1" ht="14.1" customHeight="1">
      <c r="A82" s="54">
        <v>17076</v>
      </c>
      <c r="B82" s="54" t="s">
        <v>46</v>
      </c>
      <c r="C82" s="54" t="s">
        <v>47</v>
      </c>
      <c r="D82" s="54" t="s">
        <v>48</v>
      </c>
      <c r="E82" s="52"/>
      <c r="F82" s="54">
        <v>75069</v>
      </c>
      <c r="G82" s="54" t="s">
        <v>26</v>
      </c>
      <c r="H82" s="54">
        <v>3</v>
      </c>
      <c r="I82" s="54" t="s">
        <v>9</v>
      </c>
      <c r="J82" s="52"/>
      <c r="K82" s="52"/>
      <c r="L82" s="52" t="s">
        <v>280</v>
      </c>
      <c r="M82" s="54" t="s">
        <v>282</v>
      </c>
      <c r="N82" s="54">
        <v>81</v>
      </c>
      <c r="O82" s="54">
        <v>43</v>
      </c>
      <c r="P82" s="54">
        <v>124</v>
      </c>
      <c r="Q82" s="54" t="s">
        <v>11</v>
      </c>
      <c r="R82" s="56">
        <v>1500000</v>
      </c>
      <c r="S82" s="52" t="s">
        <v>280</v>
      </c>
      <c r="T82" s="52"/>
      <c r="U82" s="54" t="s">
        <v>410</v>
      </c>
      <c r="V82" s="54" t="s">
        <v>411</v>
      </c>
      <c r="W82" s="54">
        <v>111</v>
      </c>
      <c r="X82" s="52">
        <v>17</v>
      </c>
      <c r="Y82" s="67">
        <v>4</v>
      </c>
      <c r="Z82" s="52">
        <v>8</v>
      </c>
      <c r="AA82" s="52">
        <v>2</v>
      </c>
      <c r="AB82" s="67">
        <v>5</v>
      </c>
      <c r="AC82" s="52">
        <v>0</v>
      </c>
      <c r="AD82" s="52">
        <f t="shared" si="4"/>
        <v>147</v>
      </c>
      <c r="AE82" s="122" t="s">
        <v>633</v>
      </c>
      <c r="AF82" s="122"/>
      <c r="AG82" s="122"/>
      <c r="AH82" s="122"/>
      <c r="AI82" s="122"/>
      <c r="AJ82" s="122"/>
      <c r="AK82" s="88"/>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row>
    <row r="83" spans="1:174" s="54" customFormat="1" ht="14.1" customHeight="1">
      <c r="A83" s="54">
        <v>17028</v>
      </c>
      <c r="B83" s="54" t="s">
        <v>251</v>
      </c>
      <c r="C83" s="54" t="s">
        <v>252</v>
      </c>
      <c r="D83" s="54" t="s">
        <v>21</v>
      </c>
      <c r="E83" s="52"/>
      <c r="F83" s="54">
        <v>76102</v>
      </c>
      <c r="G83" s="54" t="s">
        <v>22</v>
      </c>
      <c r="H83" s="54">
        <v>3</v>
      </c>
      <c r="I83" s="54" t="s">
        <v>9</v>
      </c>
      <c r="J83" s="52"/>
      <c r="K83" s="52"/>
      <c r="L83" s="52"/>
      <c r="M83" s="54" t="s">
        <v>282</v>
      </c>
      <c r="N83" s="54">
        <v>98</v>
      </c>
      <c r="O83" s="54">
        <v>6</v>
      </c>
      <c r="P83" s="54">
        <v>104</v>
      </c>
      <c r="Q83" s="54" t="s">
        <v>564</v>
      </c>
      <c r="R83" s="56">
        <v>1330273</v>
      </c>
      <c r="S83" s="52"/>
      <c r="T83" s="52"/>
      <c r="U83" s="54" t="s">
        <v>400</v>
      </c>
      <c r="V83" s="54" t="s">
        <v>401</v>
      </c>
      <c r="W83" s="54">
        <v>119</v>
      </c>
      <c r="X83" s="52">
        <v>17</v>
      </c>
      <c r="Y83" s="67">
        <v>8</v>
      </c>
      <c r="Z83" s="52">
        <v>8</v>
      </c>
      <c r="AA83" s="52">
        <v>0</v>
      </c>
      <c r="AB83" s="38">
        <v>5</v>
      </c>
      <c r="AC83" s="52">
        <v>0</v>
      </c>
      <c r="AD83" s="52">
        <f>SUM(W83:AC83)</f>
        <v>157</v>
      </c>
      <c r="AE83" s="122" t="s">
        <v>633</v>
      </c>
      <c r="AF83" s="122"/>
      <c r="AG83" s="122"/>
      <c r="AH83" s="122"/>
      <c r="AI83" s="122"/>
      <c r="AJ83" s="122"/>
      <c r="AK83" s="88"/>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row>
    <row r="84" spans="1:174" ht="14.1" customHeight="1">
      <c r="A84" s="24" t="s">
        <v>292</v>
      </c>
      <c r="B84" s="24"/>
      <c r="C84" s="25">
        <v>12723833.939999999</v>
      </c>
      <c r="D84" s="36" t="s">
        <v>648</v>
      </c>
      <c r="F84" s="2"/>
      <c r="G84" s="2"/>
      <c r="H84" s="2"/>
      <c r="I84" s="26"/>
      <c r="M84" s="37"/>
      <c r="N84" s="2"/>
      <c r="O84" s="2"/>
      <c r="P84" s="2"/>
      <c r="Q84" s="27" t="s">
        <v>287</v>
      </c>
      <c r="R84" s="28">
        <f>SUM(R66:R82)</f>
        <v>25177179</v>
      </c>
      <c r="U84" s="2"/>
      <c r="AG84" s="2"/>
      <c r="AH84" s="29"/>
      <c r="AI84" s="2"/>
      <c r="AJ84" s="2"/>
      <c r="AK84" s="88"/>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row>
    <row r="85" spans="1:174" ht="14.1" customHeight="1">
      <c r="A85" s="37"/>
      <c r="F85" s="37"/>
      <c r="H85" s="37"/>
      <c r="I85" s="37"/>
      <c r="M85" s="37"/>
      <c r="N85" s="37"/>
      <c r="O85" s="37"/>
      <c r="P85" s="37"/>
      <c r="W85" s="4"/>
      <c r="X85" s="4"/>
      <c r="Y85" s="32"/>
      <c r="Z85" s="4"/>
      <c r="AA85" s="4"/>
      <c r="AB85" s="32"/>
      <c r="AC85" s="4"/>
      <c r="AD85" s="4"/>
      <c r="AG85" s="2"/>
      <c r="AH85" s="29"/>
      <c r="AI85" s="2"/>
      <c r="AJ85" s="2"/>
      <c r="AK85" s="88"/>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row>
    <row r="86" spans="1:174" ht="14.1" customHeight="1">
      <c r="A86" s="26" t="s">
        <v>297</v>
      </c>
      <c r="F86" s="37"/>
      <c r="H86" s="37"/>
      <c r="I86" s="37"/>
      <c r="M86" s="37"/>
      <c r="N86" s="37"/>
      <c r="O86" s="37"/>
      <c r="P86" s="37"/>
      <c r="U86" s="2"/>
      <c r="W86" s="4"/>
      <c r="X86" s="4"/>
      <c r="Y86" s="32"/>
      <c r="Z86" s="4"/>
      <c r="AA86" s="4"/>
      <c r="AB86" s="32"/>
      <c r="AC86" s="4"/>
      <c r="AD86" s="4"/>
      <c r="AG86" s="2"/>
      <c r="AH86" s="29"/>
      <c r="AI86" s="2"/>
      <c r="AJ86" s="2"/>
      <c r="AK86" s="88"/>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row>
    <row r="87" spans="1:174" s="54" customFormat="1" ht="14.1" customHeight="1">
      <c r="A87" s="54">
        <v>17327</v>
      </c>
      <c r="B87" s="54" t="s">
        <v>134</v>
      </c>
      <c r="C87" s="54" t="s">
        <v>135</v>
      </c>
      <c r="D87" s="54" t="s">
        <v>136</v>
      </c>
      <c r="E87" s="52"/>
      <c r="F87" s="54">
        <v>75771</v>
      </c>
      <c r="G87" s="54" t="s">
        <v>51</v>
      </c>
      <c r="H87" s="54">
        <v>4</v>
      </c>
      <c r="I87" s="54" t="s">
        <v>18</v>
      </c>
      <c r="J87" s="52"/>
      <c r="K87" s="52"/>
      <c r="L87" s="52"/>
      <c r="M87" s="54" t="s">
        <v>282</v>
      </c>
      <c r="N87" s="54">
        <v>64</v>
      </c>
      <c r="O87" s="54">
        <v>12</v>
      </c>
      <c r="P87" s="54">
        <v>76</v>
      </c>
      <c r="Q87" s="54" t="s">
        <v>7</v>
      </c>
      <c r="R87" s="56">
        <v>889903.83548930509</v>
      </c>
      <c r="S87" s="52"/>
      <c r="T87" s="52" t="s">
        <v>280</v>
      </c>
      <c r="U87" s="54" t="s">
        <v>396</v>
      </c>
      <c r="V87" s="54" t="s">
        <v>397</v>
      </c>
      <c r="W87" s="54">
        <v>121</v>
      </c>
      <c r="X87" s="52">
        <v>17</v>
      </c>
      <c r="Y87" s="67">
        <v>4</v>
      </c>
      <c r="Z87" s="52">
        <v>8</v>
      </c>
      <c r="AA87" s="54">
        <v>4</v>
      </c>
      <c r="AB87" s="38">
        <v>0</v>
      </c>
      <c r="AC87" s="52">
        <v>0</v>
      </c>
      <c r="AD87" s="52">
        <f t="shared" ref="AD87:AD91" si="5">SUM(W87:AC87)</f>
        <v>154</v>
      </c>
      <c r="AE87" s="54">
        <v>48423001401</v>
      </c>
      <c r="AF87" s="76" t="s">
        <v>629</v>
      </c>
      <c r="AG87" s="54">
        <v>7</v>
      </c>
      <c r="AH87" s="76">
        <v>7</v>
      </c>
      <c r="AI87" s="54">
        <v>88</v>
      </c>
      <c r="AJ87" s="62">
        <v>6.6</v>
      </c>
      <c r="AK87" s="88" t="s">
        <v>668</v>
      </c>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row>
    <row r="88" spans="1:174" s="54" customFormat="1" ht="14.1" customHeight="1">
      <c r="A88" s="54">
        <v>17288</v>
      </c>
      <c r="B88" s="54" t="s">
        <v>169</v>
      </c>
      <c r="C88" s="54" t="s">
        <v>170</v>
      </c>
      <c r="D88" s="54" t="s">
        <v>136</v>
      </c>
      <c r="E88" s="52" t="s">
        <v>280</v>
      </c>
      <c r="F88" s="54">
        <v>75771</v>
      </c>
      <c r="G88" s="54" t="s">
        <v>51</v>
      </c>
      <c r="H88" s="54">
        <v>4</v>
      </c>
      <c r="I88" s="54" t="s">
        <v>18</v>
      </c>
      <c r="J88" s="52"/>
      <c r="K88" s="52"/>
      <c r="L88" s="52"/>
      <c r="M88" s="54" t="s">
        <v>282</v>
      </c>
      <c r="N88" s="54">
        <v>60</v>
      </c>
      <c r="O88" s="54">
        <v>0</v>
      </c>
      <c r="P88" s="54">
        <v>60</v>
      </c>
      <c r="Q88" s="54" t="s">
        <v>7</v>
      </c>
      <c r="R88" s="56">
        <v>790740</v>
      </c>
      <c r="S88" s="52"/>
      <c r="T88" s="52" t="s">
        <v>280</v>
      </c>
      <c r="U88" s="54" t="s">
        <v>434</v>
      </c>
      <c r="V88" s="54" t="s">
        <v>334</v>
      </c>
      <c r="W88" s="54">
        <v>121</v>
      </c>
      <c r="X88" s="52">
        <v>17</v>
      </c>
      <c r="Y88" s="67">
        <v>4</v>
      </c>
      <c r="Z88" s="52">
        <v>8</v>
      </c>
      <c r="AA88" s="54">
        <v>4</v>
      </c>
      <c r="AB88" s="38">
        <v>0</v>
      </c>
      <c r="AC88" s="52">
        <v>0</v>
      </c>
      <c r="AD88" s="52">
        <f>SUM(W88:AC88)</f>
        <v>154</v>
      </c>
      <c r="AE88" s="54">
        <v>48423001401</v>
      </c>
      <c r="AF88" s="76" t="s">
        <v>629</v>
      </c>
      <c r="AG88" s="54">
        <v>7</v>
      </c>
      <c r="AH88" s="76">
        <v>7</v>
      </c>
      <c r="AI88" s="54">
        <v>88</v>
      </c>
      <c r="AJ88" s="62">
        <v>6.6</v>
      </c>
      <c r="AK88" s="88" t="s">
        <v>669</v>
      </c>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row>
    <row r="89" spans="1:174" s="54" customFormat="1" ht="14.1" customHeight="1">
      <c r="A89" s="54">
        <v>17372</v>
      </c>
      <c r="B89" s="54" t="s">
        <v>112</v>
      </c>
      <c r="C89" s="54" t="s">
        <v>576</v>
      </c>
      <c r="D89" s="54" t="s">
        <v>113</v>
      </c>
      <c r="E89" s="52"/>
      <c r="F89" s="54">
        <v>75757</v>
      </c>
      <c r="G89" s="54" t="s">
        <v>114</v>
      </c>
      <c r="H89" s="54">
        <v>4</v>
      </c>
      <c r="I89" s="54" t="s">
        <v>18</v>
      </c>
      <c r="J89" s="52"/>
      <c r="K89" s="52"/>
      <c r="L89" s="52"/>
      <c r="M89" s="54" t="s">
        <v>282</v>
      </c>
      <c r="N89" s="54">
        <v>48</v>
      </c>
      <c r="O89" s="54">
        <v>0</v>
      </c>
      <c r="P89" s="54">
        <v>48</v>
      </c>
      <c r="Q89" s="54" t="s">
        <v>7</v>
      </c>
      <c r="R89" s="56">
        <v>646000</v>
      </c>
      <c r="S89" s="52" t="s">
        <v>280</v>
      </c>
      <c r="T89" s="52" t="s">
        <v>280</v>
      </c>
      <c r="U89" s="54" t="s">
        <v>434</v>
      </c>
      <c r="V89" s="54" t="s">
        <v>334</v>
      </c>
      <c r="W89" s="54">
        <v>121</v>
      </c>
      <c r="X89" s="52">
        <v>17</v>
      </c>
      <c r="Y89" s="67">
        <v>4</v>
      </c>
      <c r="Z89" s="52">
        <v>8</v>
      </c>
      <c r="AA89" s="54">
        <v>4</v>
      </c>
      <c r="AB89" s="38">
        <v>0</v>
      </c>
      <c r="AC89" s="52">
        <v>0</v>
      </c>
      <c r="AD89" s="52">
        <f t="shared" si="5"/>
        <v>154</v>
      </c>
      <c r="AE89" s="54">
        <v>48073950200</v>
      </c>
      <c r="AF89" s="76" t="s">
        <v>629</v>
      </c>
      <c r="AG89" s="54">
        <v>7</v>
      </c>
      <c r="AH89" s="76">
        <v>7</v>
      </c>
      <c r="AI89" s="54">
        <v>83</v>
      </c>
      <c r="AJ89" s="62">
        <v>11.3</v>
      </c>
      <c r="AK89" s="88"/>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row>
    <row r="90" spans="1:174" s="54" customFormat="1" ht="14.1" customHeight="1">
      <c r="A90" s="54">
        <v>17278</v>
      </c>
      <c r="B90" s="54" t="s">
        <v>177</v>
      </c>
      <c r="C90" s="54" t="s">
        <v>431</v>
      </c>
      <c r="D90" s="54" t="s">
        <v>126</v>
      </c>
      <c r="E90" s="52"/>
      <c r="F90" s="54">
        <v>75462</v>
      </c>
      <c r="G90" s="54" t="s">
        <v>125</v>
      </c>
      <c r="H90" s="54">
        <v>4</v>
      </c>
      <c r="I90" s="54" t="s">
        <v>18</v>
      </c>
      <c r="J90" s="52"/>
      <c r="K90" s="52"/>
      <c r="L90" s="52"/>
      <c r="M90" s="54" t="s">
        <v>282</v>
      </c>
      <c r="N90" s="54">
        <v>64</v>
      </c>
      <c r="O90" s="54">
        <v>16</v>
      </c>
      <c r="P90" s="54">
        <v>80</v>
      </c>
      <c r="Q90" s="54" t="s">
        <v>11</v>
      </c>
      <c r="R90" s="56">
        <v>948535.02639142983</v>
      </c>
      <c r="S90" s="52"/>
      <c r="T90" s="52" t="s">
        <v>280</v>
      </c>
      <c r="U90" s="54" t="s">
        <v>432</v>
      </c>
      <c r="V90" s="54" t="s">
        <v>433</v>
      </c>
      <c r="W90" s="54">
        <v>121</v>
      </c>
      <c r="X90" s="52">
        <v>17</v>
      </c>
      <c r="Y90" s="67">
        <v>4</v>
      </c>
      <c r="Z90" s="52">
        <v>8</v>
      </c>
      <c r="AA90" s="54">
        <v>4</v>
      </c>
      <c r="AB90" s="38">
        <v>0</v>
      </c>
      <c r="AC90" s="52">
        <v>0</v>
      </c>
      <c r="AD90" s="52">
        <f t="shared" si="5"/>
        <v>154</v>
      </c>
      <c r="AE90" s="54">
        <v>48277000402</v>
      </c>
      <c r="AF90" s="76" t="s">
        <v>629</v>
      </c>
      <c r="AG90" s="54">
        <v>7</v>
      </c>
      <c r="AH90" s="76">
        <v>7</v>
      </c>
      <c r="AI90" s="54">
        <v>77</v>
      </c>
      <c r="AJ90" s="62">
        <v>4.4000000000000004</v>
      </c>
      <c r="AK90" s="88"/>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row>
    <row r="91" spans="1:174" s="54" customFormat="1" ht="14.1" customHeight="1">
      <c r="A91" s="54">
        <v>17019</v>
      </c>
      <c r="B91" s="54" t="s">
        <v>224</v>
      </c>
      <c r="C91" s="54" t="s">
        <v>577</v>
      </c>
      <c r="D91" s="54" t="s">
        <v>136</v>
      </c>
      <c r="E91" s="52" t="s">
        <v>280</v>
      </c>
      <c r="F91" s="54">
        <v>75771</v>
      </c>
      <c r="G91" s="54" t="s">
        <v>51</v>
      </c>
      <c r="H91" s="54">
        <v>4</v>
      </c>
      <c r="I91" s="54" t="s">
        <v>18</v>
      </c>
      <c r="J91" s="52"/>
      <c r="K91" s="52"/>
      <c r="L91" s="52"/>
      <c r="M91" s="54" t="s">
        <v>282</v>
      </c>
      <c r="N91" s="55">
        <v>54</v>
      </c>
      <c r="O91" s="55">
        <v>0</v>
      </c>
      <c r="P91" s="55">
        <v>54</v>
      </c>
      <c r="Q91" s="54" t="s">
        <v>7</v>
      </c>
      <c r="R91" s="56">
        <v>938655</v>
      </c>
      <c r="S91" s="52"/>
      <c r="T91" s="52" t="s">
        <v>280</v>
      </c>
      <c r="U91" s="54" t="s">
        <v>394</v>
      </c>
      <c r="V91" s="54" t="s">
        <v>395</v>
      </c>
      <c r="W91" s="54">
        <v>120</v>
      </c>
      <c r="X91" s="52">
        <v>17</v>
      </c>
      <c r="Y91" s="67">
        <v>4</v>
      </c>
      <c r="Z91" s="52">
        <v>8</v>
      </c>
      <c r="AA91" s="54">
        <v>4</v>
      </c>
      <c r="AB91" s="38">
        <v>0</v>
      </c>
      <c r="AC91" s="52">
        <v>0</v>
      </c>
      <c r="AD91" s="52">
        <f t="shared" si="5"/>
        <v>153</v>
      </c>
      <c r="AE91" s="54">
        <v>48423001403</v>
      </c>
      <c r="AF91" s="76" t="s">
        <v>629</v>
      </c>
      <c r="AG91" s="54">
        <v>7</v>
      </c>
      <c r="AH91" s="76">
        <v>6</v>
      </c>
      <c r="AI91" s="54">
        <v>88</v>
      </c>
      <c r="AJ91" s="62">
        <v>14.4</v>
      </c>
      <c r="AK91" s="88"/>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row>
    <row r="92" spans="1:174" s="54" customFormat="1" ht="14.1" customHeight="1">
      <c r="A92" s="54">
        <v>17194</v>
      </c>
      <c r="B92" s="54" t="s">
        <v>57</v>
      </c>
      <c r="C92" s="54" t="s">
        <v>575</v>
      </c>
      <c r="D92" s="54" t="s">
        <v>58</v>
      </c>
      <c r="E92" s="52"/>
      <c r="F92" s="54">
        <v>75783</v>
      </c>
      <c r="G92" s="54" t="s">
        <v>59</v>
      </c>
      <c r="H92" s="54">
        <v>4</v>
      </c>
      <c r="I92" s="54" t="s">
        <v>18</v>
      </c>
      <c r="J92" s="52"/>
      <c r="K92" s="52"/>
      <c r="L92" s="52" t="s">
        <v>280</v>
      </c>
      <c r="M92" s="54" t="s">
        <v>282</v>
      </c>
      <c r="N92" s="54">
        <v>60</v>
      </c>
      <c r="O92" s="54">
        <v>0</v>
      </c>
      <c r="P92" s="54">
        <v>60</v>
      </c>
      <c r="Q92" s="54" t="s">
        <v>11</v>
      </c>
      <c r="R92" s="56">
        <v>862045</v>
      </c>
      <c r="S92" s="52"/>
      <c r="T92" s="52"/>
      <c r="U92" s="54" t="s">
        <v>429</v>
      </c>
      <c r="V92" s="54" t="s">
        <v>430</v>
      </c>
      <c r="W92" s="54">
        <v>122</v>
      </c>
      <c r="X92" s="52">
        <v>17</v>
      </c>
      <c r="Y92" s="67">
        <v>4</v>
      </c>
      <c r="Z92" s="52">
        <v>8</v>
      </c>
      <c r="AA92" s="54">
        <v>4</v>
      </c>
      <c r="AB92" s="38">
        <v>0</v>
      </c>
      <c r="AC92" s="52">
        <v>0</v>
      </c>
      <c r="AD92" s="52">
        <f>SUM(W92:AC92)</f>
        <v>155</v>
      </c>
      <c r="AE92" s="122" t="s">
        <v>633</v>
      </c>
      <c r="AF92" s="122"/>
      <c r="AG92" s="122"/>
      <c r="AH92" s="122"/>
      <c r="AI92" s="122"/>
      <c r="AJ92" s="122"/>
      <c r="AK92" s="9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row>
    <row r="93" spans="1:174" s="54" customFormat="1" ht="14.1" customHeight="1">
      <c r="A93" s="54">
        <v>17203</v>
      </c>
      <c r="B93" s="54" t="s">
        <v>61</v>
      </c>
      <c r="C93" s="54" t="s">
        <v>575</v>
      </c>
      <c r="D93" s="54" t="s">
        <v>58</v>
      </c>
      <c r="E93" s="52"/>
      <c r="F93" s="54">
        <v>75783</v>
      </c>
      <c r="G93" s="54" t="s">
        <v>59</v>
      </c>
      <c r="H93" s="54">
        <v>4</v>
      </c>
      <c r="I93" s="54" t="s">
        <v>18</v>
      </c>
      <c r="J93" s="52"/>
      <c r="K93" s="52"/>
      <c r="L93" s="52" t="s">
        <v>280</v>
      </c>
      <c r="M93" s="54" t="s">
        <v>282</v>
      </c>
      <c r="N93" s="54">
        <v>40</v>
      </c>
      <c r="O93" s="54">
        <v>0</v>
      </c>
      <c r="P93" s="54">
        <v>40</v>
      </c>
      <c r="Q93" s="54" t="s">
        <v>7</v>
      </c>
      <c r="R93" s="56">
        <v>574000</v>
      </c>
      <c r="S93" s="52"/>
      <c r="T93" s="52"/>
      <c r="U93" s="54" t="s">
        <v>429</v>
      </c>
      <c r="V93" s="54" t="s">
        <v>430</v>
      </c>
      <c r="W93" s="54">
        <v>122</v>
      </c>
      <c r="X93" s="52">
        <v>17</v>
      </c>
      <c r="Y93" s="67">
        <v>4</v>
      </c>
      <c r="Z93" s="52">
        <v>8</v>
      </c>
      <c r="AA93" s="54">
        <v>4</v>
      </c>
      <c r="AB93" s="38">
        <v>0</v>
      </c>
      <c r="AC93" s="52">
        <v>0</v>
      </c>
      <c r="AD93" s="52">
        <f>SUM(W93:AC93)</f>
        <v>155</v>
      </c>
      <c r="AE93" s="122" t="s">
        <v>633</v>
      </c>
      <c r="AF93" s="122"/>
      <c r="AG93" s="122"/>
      <c r="AH93" s="122"/>
      <c r="AI93" s="122"/>
      <c r="AJ93" s="122"/>
      <c r="AK93" s="9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row>
    <row r="94" spans="1:174" ht="14.1" customHeight="1">
      <c r="A94" s="24" t="s">
        <v>292</v>
      </c>
      <c r="B94" s="24"/>
      <c r="C94" s="25">
        <v>1458082.23</v>
      </c>
      <c r="F94" s="2"/>
      <c r="G94" s="2"/>
      <c r="H94" s="2"/>
      <c r="I94" s="26"/>
      <c r="M94" s="37"/>
      <c r="N94" s="2"/>
      <c r="O94" s="2"/>
      <c r="P94" s="2"/>
      <c r="Q94" s="27" t="s">
        <v>287</v>
      </c>
      <c r="R94" s="28">
        <f>SUM(R87:R91)</f>
        <v>4213833.8618807346</v>
      </c>
      <c r="U94" s="2"/>
      <c r="AG94" s="2"/>
      <c r="AH94" s="29"/>
      <c r="AI94" s="2"/>
      <c r="AJ94" s="2"/>
      <c r="AK94" s="88"/>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row>
    <row r="95" spans="1:174" ht="7.5" customHeight="1">
      <c r="A95" s="37"/>
      <c r="F95" s="37"/>
      <c r="H95" s="37"/>
      <c r="I95" s="37"/>
      <c r="M95" s="37"/>
      <c r="N95" s="37"/>
      <c r="O95" s="37"/>
      <c r="P95" s="37"/>
      <c r="U95" s="2"/>
      <c r="W95" s="4"/>
      <c r="X95" s="4"/>
      <c r="Y95" s="32"/>
      <c r="Z95" s="4"/>
      <c r="AA95" s="4"/>
      <c r="AB95" s="32"/>
      <c r="AC95" s="4"/>
      <c r="AD95" s="4"/>
      <c r="AG95" s="2"/>
      <c r="AH95" s="29"/>
      <c r="AI95" s="2"/>
      <c r="AJ95" s="2"/>
      <c r="AK95" s="88"/>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row>
    <row r="96" spans="1:174" ht="13.5" customHeight="1">
      <c r="A96" s="26" t="s">
        <v>298</v>
      </c>
      <c r="F96" s="37"/>
      <c r="H96" s="37"/>
      <c r="I96" s="37"/>
      <c r="M96" s="37"/>
      <c r="N96" s="37"/>
      <c r="O96" s="37"/>
      <c r="P96" s="37"/>
      <c r="U96" s="2"/>
      <c r="W96" s="4"/>
      <c r="X96" s="4"/>
      <c r="Y96" s="32"/>
      <c r="Z96" s="4"/>
      <c r="AA96" s="4"/>
      <c r="AB96" s="32"/>
      <c r="AC96" s="4"/>
      <c r="AD96" s="4"/>
      <c r="AG96" s="2"/>
      <c r="AH96" s="29"/>
      <c r="AI96" s="2"/>
      <c r="AJ96" s="2"/>
      <c r="AK96" s="88"/>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row>
    <row r="97" spans="1:174" s="54" customFormat="1" ht="13.5" customHeight="1">
      <c r="A97" s="54">
        <v>17347</v>
      </c>
      <c r="B97" s="54" t="s">
        <v>122</v>
      </c>
      <c r="C97" s="54" t="s">
        <v>123</v>
      </c>
      <c r="D97" s="54" t="s">
        <v>120</v>
      </c>
      <c r="E97" s="52"/>
      <c r="F97" s="54">
        <v>75601</v>
      </c>
      <c r="G97" s="54" t="s">
        <v>121</v>
      </c>
      <c r="H97" s="54">
        <v>4</v>
      </c>
      <c r="I97" s="54" t="s">
        <v>9</v>
      </c>
      <c r="J97" s="52"/>
      <c r="K97" s="52"/>
      <c r="L97" s="52"/>
      <c r="M97" s="54" t="s">
        <v>283</v>
      </c>
      <c r="N97" s="54">
        <v>33</v>
      </c>
      <c r="O97" s="54">
        <v>16</v>
      </c>
      <c r="P97" s="54">
        <v>49</v>
      </c>
      <c r="Q97" s="54" t="s">
        <v>11</v>
      </c>
      <c r="R97" s="56">
        <v>420000</v>
      </c>
      <c r="S97" s="52"/>
      <c r="T97" s="52" t="s">
        <v>280</v>
      </c>
      <c r="U97" s="54" t="s">
        <v>419</v>
      </c>
      <c r="V97" s="54" t="s">
        <v>334</v>
      </c>
      <c r="W97" s="54">
        <v>116</v>
      </c>
      <c r="X97" s="52">
        <v>17</v>
      </c>
      <c r="Y97" s="67">
        <v>4</v>
      </c>
      <c r="Z97" s="52">
        <v>8</v>
      </c>
      <c r="AA97" s="52">
        <v>4</v>
      </c>
      <c r="AB97" s="38">
        <v>7</v>
      </c>
      <c r="AC97" s="52">
        <v>0</v>
      </c>
      <c r="AD97" s="52">
        <f>SUM(W97:AC97)</f>
        <v>156</v>
      </c>
      <c r="AE97" s="54">
        <v>48183001100</v>
      </c>
      <c r="AF97" s="76" t="s">
        <v>629</v>
      </c>
      <c r="AG97" s="54">
        <v>0</v>
      </c>
      <c r="AH97" s="76">
        <v>0</v>
      </c>
      <c r="AI97" s="54">
        <v>70</v>
      </c>
      <c r="AJ97" s="62">
        <v>34.700000000000003</v>
      </c>
      <c r="AK97" s="88"/>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row>
    <row r="98" spans="1:174" s="54" customFormat="1" ht="13.5" customHeight="1">
      <c r="A98" s="54">
        <v>17268</v>
      </c>
      <c r="B98" s="54" t="s">
        <v>187</v>
      </c>
      <c r="C98" s="54" t="s">
        <v>285</v>
      </c>
      <c r="D98" s="54" t="s">
        <v>120</v>
      </c>
      <c r="E98" s="52"/>
      <c r="F98" s="54">
        <v>75605</v>
      </c>
      <c r="G98" s="54" t="s">
        <v>121</v>
      </c>
      <c r="H98" s="54">
        <v>4</v>
      </c>
      <c r="I98" s="54" t="s">
        <v>9</v>
      </c>
      <c r="J98" s="52"/>
      <c r="K98" s="52"/>
      <c r="L98" s="52"/>
      <c r="M98" s="54" t="s">
        <v>282</v>
      </c>
      <c r="N98" s="54">
        <v>58</v>
      </c>
      <c r="O98" s="54">
        <v>16</v>
      </c>
      <c r="P98" s="54">
        <v>74</v>
      </c>
      <c r="Q98" s="54" t="s">
        <v>11</v>
      </c>
      <c r="R98" s="56">
        <v>1050506</v>
      </c>
      <c r="S98" s="52"/>
      <c r="T98" s="52" t="s">
        <v>280</v>
      </c>
      <c r="U98" s="54" t="s">
        <v>419</v>
      </c>
      <c r="V98" s="54" t="s">
        <v>334</v>
      </c>
      <c r="W98" s="54">
        <v>122</v>
      </c>
      <c r="X98" s="52">
        <v>17</v>
      </c>
      <c r="Y98" s="67">
        <v>4</v>
      </c>
      <c r="Z98" s="52">
        <v>8</v>
      </c>
      <c r="AA98" s="52">
        <v>4</v>
      </c>
      <c r="AB98" s="38">
        <v>0</v>
      </c>
      <c r="AC98" s="52">
        <v>0</v>
      </c>
      <c r="AD98" s="52">
        <f>SUM(W98:AC98)</f>
        <v>155</v>
      </c>
      <c r="AE98" s="54">
        <v>48183000300</v>
      </c>
      <c r="AF98" s="76" t="s">
        <v>629</v>
      </c>
      <c r="AG98" s="54">
        <v>7</v>
      </c>
      <c r="AH98" s="76">
        <v>4</v>
      </c>
      <c r="AI98" s="54">
        <v>76</v>
      </c>
      <c r="AJ98" s="62">
        <v>10.4</v>
      </c>
      <c r="AK98" s="88"/>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row>
    <row r="99" spans="1:174" ht="13.5" customHeight="1">
      <c r="A99" s="24" t="s">
        <v>292</v>
      </c>
      <c r="B99" s="24"/>
      <c r="C99" s="25">
        <v>1065924.58</v>
      </c>
      <c r="F99" s="2"/>
      <c r="G99" s="2"/>
      <c r="H99" s="2"/>
      <c r="I99" s="26"/>
      <c r="M99" s="37"/>
      <c r="N99" s="2"/>
      <c r="O99" s="2"/>
      <c r="P99" s="2"/>
      <c r="Q99" s="27" t="s">
        <v>287</v>
      </c>
      <c r="R99" s="28">
        <f>SUM(R97:R98)</f>
        <v>1470506</v>
      </c>
      <c r="U99" s="2"/>
      <c r="AJ99" s="2"/>
      <c r="AK99" s="88"/>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row>
    <row r="100" spans="1:174" s="29" customFormat="1" ht="13.5" customHeight="1">
      <c r="A100" s="38"/>
      <c r="E100" s="38"/>
      <c r="F100" s="38"/>
      <c r="G100" s="30"/>
      <c r="H100" s="38"/>
      <c r="I100" s="38"/>
      <c r="J100" s="38"/>
      <c r="K100" s="38"/>
      <c r="L100" s="38"/>
      <c r="M100" s="38"/>
      <c r="N100" s="38"/>
      <c r="O100" s="38"/>
      <c r="P100" s="38"/>
      <c r="R100" s="31"/>
      <c r="S100" s="38"/>
      <c r="T100" s="38"/>
      <c r="V100" s="2"/>
      <c r="W100" s="32"/>
      <c r="X100" s="32"/>
      <c r="Y100" s="32"/>
      <c r="Z100" s="32"/>
      <c r="AA100" s="32"/>
      <c r="AB100" s="38"/>
      <c r="AC100" s="32"/>
      <c r="AD100" s="32"/>
      <c r="AJ100" s="2"/>
      <c r="AK100" s="88"/>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row>
    <row r="101" spans="1:174" ht="13.5" customHeight="1">
      <c r="A101" s="26" t="s">
        <v>299</v>
      </c>
      <c r="F101" s="37"/>
      <c r="H101" s="37"/>
      <c r="I101" s="37"/>
      <c r="M101" s="37"/>
      <c r="N101" s="37"/>
      <c r="O101" s="37"/>
      <c r="P101" s="37"/>
      <c r="U101" s="2"/>
      <c r="W101" s="4"/>
      <c r="X101" s="4"/>
      <c r="Y101" s="32"/>
      <c r="Z101" s="4"/>
      <c r="AA101" s="4"/>
      <c r="AC101" s="4"/>
      <c r="AD101" s="4"/>
      <c r="AJ101" s="2"/>
      <c r="AK101" s="88"/>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row>
    <row r="102" spans="1:174" s="54" customFormat="1" ht="13.5" customHeight="1">
      <c r="A102" s="54">
        <v>17736</v>
      </c>
      <c r="B102" s="54" t="s">
        <v>435</v>
      </c>
      <c r="C102" s="54" t="s">
        <v>578</v>
      </c>
      <c r="D102" s="54" t="s">
        <v>608</v>
      </c>
      <c r="E102" s="52"/>
      <c r="F102" s="54">
        <v>75904</v>
      </c>
      <c r="G102" s="54" t="s">
        <v>40</v>
      </c>
      <c r="H102" s="54">
        <v>5</v>
      </c>
      <c r="I102" s="54" t="s">
        <v>18</v>
      </c>
      <c r="J102" s="52"/>
      <c r="K102" s="52"/>
      <c r="L102" s="52" t="s">
        <v>280</v>
      </c>
      <c r="M102" s="54" t="s">
        <v>282</v>
      </c>
      <c r="N102" s="54">
        <v>64</v>
      </c>
      <c r="O102" s="54">
        <v>12</v>
      </c>
      <c r="P102" s="54">
        <v>76</v>
      </c>
      <c r="Q102" s="54" t="s">
        <v>7</v>
      </c>
      <c r="R102" s="56">
        <v>890357</v>
      </c>
      <c r="S102" s="52"/>
      <c r="T102" s="52" t="s">
        <v>280</v>
      </c>
      <c r="U102" s="54" t="s">
        <v>436</v>
      </c>
      <c r="V102" s="54" t="s">
        <v>382</v>
      </c>
      <c r="W102" s="54">
        <v>122</v>
      </c>
      <c r="X102" s="52">
        <v>17</v>
      </c>
      <c r="Y102" s="67">
        <v>4</v>
      </c>
      <c r="Z102" s="52">
        <v>8</v>
      </c>
      <c r="AA102" s="52">
        <v>4</v>
      </c>
      <c r="AB102" s="38">
        <v>0</v>
      </c>
      <c r="AC102" s="52">
        <v>0</v>
      </c>
      <c r="AD102" s="52">
        <f t="shared" ref="AD102:AD103" si="6">SUM(W102:AC102)</f>
        <v>155</v>
      </c>
      <c r="AE102" s="54">
        <v>48005000301</v>
      </c>
      <c r="AF102" s="76" t="s">
        <v>629</v>
      </c>
      <c r="AG102" s="54">
        <v>7</v>
      </c>
      <c r="AH102" s="76">
        <v>6</v>
      </c>
      <c r="AI102" s="54">
        <v>84</v>
      </c>
      <c r="AJ102" s="62">
        <v>13.3</v>
      </c>
      <c r="AK102" s="88"/>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row>
    <row r="103" spans="1:174" s="54" customFormat="1" ht="13.5" customHeight="1">
      <c r="A103" s="54">
        <v>17297</v>
      </c>
      <c r="B103" s="54" t="s">
        <v>137</v>
      </c>
      <c r="C103" s="54" t="s">
        <v>579</v>
      </c>
      <c r="D103" s="54" t="s">
        <v>138</v>
      </c>
      <c r="E103" s="52"/>
      <c r="F103" s="54">
        <v>77625</v>
      </c>
      <c r="G103" s="54" t="s">
        <v>139</v>
      </c>
      <c r="H103" s="54">
        <v>5</v>
      </c>
      <c r="I103" s="54" t="s">
        <v>18</v>
      </c>
      <c r="J103" s="52"/>
      <c r="K103" s="52"/>
      <c r="L103" s="52"/>
      <c r="M103" s="54" t="s">
        <v>282</v>
      </c>
      <c r="N103" s="54">
        <v>69</v>
      </c>
      <c r="O103" s="54">
        <v>11</v>
      </c>
      <c r="P103" s="54">
        <v>80</v>
      </c>
      <c r="Q103" s="54" t="s">
        <v>11</v>
      </c>
      <c r="R103" s="56">
        <v>890984</v>
      </c>
      <c r="S103" s="52"/>
      <c r="T103" s="52" t="s">
        <v>280</v>
      </c>
      <c r="U103" s="54" t="s">
        <v>388</v>
      </c>
      <c r="V103" s="54" t="s">
        <v>389</v>
      </c>
      <c r="W103" s="54">
        <v>121</v>
      </c>
      <c r="X103" s="52">
        <v>17</v>
      </c>
      <c r="Y103" s="67">
        <v>4</v>
      </c>
      <c r="Z103" s="52">
        <v>8</v>
      </c>
      <c r="AA103" s="52">
        <v>4</v>
      </c>
      <c r="AB103" s="38">
        <v>0</v>
      </c>
      <c r="AC103" s="52">
        <v>0</v>
      </c>
      <c r="AD103" s="52">
        <f t="shared" si="6"/>
        <v>154</v>
      </c>
      <c r="AE103" s="54">
        <v>48199030400</v>
      </c>
      <c r="AF103" s="76" t="s">
        <v>629</v>
      </c>
      <c r="AG103" s="54">
        <v>7</v>
      </c>
      <c r="AH103" s="76">
        <v>3</v>
      </c>
      <c r="AI103" s="54">
        <v>71</v>
      </c>
      <c r="AJ103" s="62">
        <v>19.600000000000001</v>
      </c>
      <c r="AK103" s="88"/>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row>
    <row r="104" spans="1:174" ht="13.5" customHeight="1">
      <c r="A104" s="24" t="s">
        <v>292</v>
      </c>
      <c r="B104" s="24"/>
      <c r="C104" s="25">
        <v>903956.54</v>
      </c>
      <c r="F104" s="2"/>
      <c r="G104" s="2"/>
      <c r="H104" s="2"/>
      <c r="I104" s="26"/>
      <c r="M104" s="37"/>
      <c r="N104" s="2"/>
      <c r="O104" s="2"/>
      <c r="P104" s="2"/>
      <c r="Q104" s="27" t="s">
        <v>287</v>
      </c>
      <c r="R104" s="28">
        <f>SUM(R102:R103)</f>
        <v>1781341</v>
      </c>
      <c r="U104" s="2"/>
      <c r="AJ104" s="2"/>
      <c r="AK104" s="88"/>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row>
    <row r="105" spans="1:174" ht="13.5" customHeight="1">
      <c r="A105" s="37"/>
      <c r="F105" s="37"/>
      <c r="H105" s="37"/>
      <c r="I105" s="37"/>
      <c r="M105" s="37"/>
      <c r="N105" s="37"/>
      <c r="O105" s="37"/>
      <c r="P105" s="37"/>
      <c r="U105" s="2"/>
      <c r="W105" s="4"/>
      <c r="X105" s="4"/>
      <c r="Y105" s="32"/>
      <c r="Z105" s="4"/>
      <c r="AA105" s="4"/>
      <c r="AC105" s="4"/>
      <c r="AD105" s="4"/>
      <c r="AJ105" s="2"/>
      <c r="AK105" s="88"/>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row>
    <row r="106" spans="1:174" ht="13.5" customHeight="1">
      <c r="A106" s="26" t="s">
        <v>300</v>
      </c>
      <c r="F106" s="37"/>
      <c r="H106" s="37"/>
      <c r="I106" s="37"/>
      <c r="M106" s="37"/>
      <c r="N106" s="37"/>
      <c r="O106" s="37"/>
      <c r="P106" s="37"/>
      <c r="U106" s="2"/>
      <c r="W106" s="4"/>
      <c r="X106" s="4"/>
      <c r="Y106" s="32"/>
      <c r="Z106" s="4"/>
      <c r="AA106" s="4"/>
      <c r="AC106" s="4"/>
      <c r="AD106" s="4"/>
      <c r="AJ106" s="2"/>
      <c r="AK106" s="88"/>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row>
    <row r="107" spans="1:174" s="54" customFormat="1" ht="13.5" customHeight="1">
      <c r="A107" s="54">
        <v>17004</v>
      </c>
      <c r="B107" s="54" t="s">
        <v>235</v>
      </c>
      <c r="C107" s="54" t="s">
        <v>441</v>
      </c>
      <c r="D107" s="54" t="s">
        <v>23</v>
      </c>
      <c r="E107" s="52"/>
      <c r="F107" s="54">
        <v>77706</v>
      </c>
      <c r="G107" s="54" t="s">
        <v>24</v>
      </c>
      <c r="H107" s="54">
        <v>5</v>
      </c>
      <c r="I107" s="54" t="s">
        <v>9</v>
      </c>
      <c r="J107" s="52"/>
      <c r="K107" s="52"/>
      <c r="L107" s="52"/>
      <c r="M107" s="54" t="s">
        <v>282</v>
      </c>
      <c r="N107" s="55">
        <v>62</v>
      </c>
      <c r="O107" s="55">
        <v>10</v>
      </c>
      <c r="P107" s="55">
        <v>72</v>
      </c>
      <c r="Q107" s="54" t="s">
        <v>7</v>
      </c>
      <c r="R107" s="56">
        <v>1049712</v>
      </c>
      <c r="S107" s="52"/>
      <c r="T107" s="52" t="s">
        <v>280</v>
      </c>
      <c r="U107" s="54" t="s">
        <v>440</v>
      </c>
      <c r="V107" s="54" t="s">
        <v>439</v>
      </c>
      <c r="W107" s="54">
        <v>117</v>
      </c>
      <c r="X107" s="52">
        <v>17</v>
      </c>
      <c r="Y107" s="67">
        <v>4</v>
      </c>
      <c r="Z107" s="52">
        <v>8</v>
      </c>
      <c r="AA107" s="52">
        <v>4</v>
      </c>
      <c r="AB107" s="38">
        <v>0</v>
      </c>
      <c r="AC107" s="52">
        <v>0</v>
      </c>
      <c r="AD107" s="52">
        <f t="shared" ref="AD107:AD108" si="7">SUM(W107:AC107)</f>
        <v>150</v>
      </c>
      <c r="AE107" s="54">
        <v>48245000307</v>
      </c>
      <c r="AF107" s="76" t="s">
        <v>629</v>
      </c>
      <c r="AG107" s="54">
        <v>7</v>
      </c>
      <c r="AH107" s="76">
        <v>4</v>
      </c>
      <c r="AI107" s="54">
        <v>66</v>
      </c>
      <c r="AJ107" s="62">
        <v>11</v>
      </c>
      <c r="AK107" s="88"/>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row>
    <row r="108" spans="1:174" s="54" customFormat="1" ht="13.5" customHeight="1">
      <c r="A108" s="54">
        <v>17229</v>
      </c>
      <c r="B108" s="54" t="s">
        <v>211</v>
      </c>
      <c r="C108" s="54" t="s">
        <v>212</v>
      </c>
      <c r="D108" s="54" t="s">
        <v>213</v>
      </c>
      <c r="E108" s="52" t="s">
        <v>280</v>
      </c>
      <c r="F108" s="54">
        <v>77657</v>
      </c>
      <c r="G108" s="54" t="s">
        <v>139</v>
      </c>
      <c r="H108" s="54">
        <v>5</v>
      </c>
      <c r="I108" s="54" t="s">
        <v>9</v>
      </c>
      <c r="J108" s="52"/>
      <c r="K108" s="52"/>
      <c r="L108" s="52"/>
      <c r="M108" s="54" t="s">
        <v>282</v>
      </c>
      <c r="N108" s="54">
        <v>81</v>
      </c>
      <c r="O108" s="54">
        <v>15</v>
      </c>
      <c r="P108" s="54">
        <v>96</v>
      </c>
      <c r="Q108" s="54" t="s">
        <v>11</v>
      </c>
      <c r="R108" s="56">
        <v>1049712</v>
      </c>
      <c r="S108" s="52"/>
      <c r="T108" s="52" t="s">
        <v>280</v>
      </c>
      <c r="U108" s="54" t="s">
        <v>438</v>
      </c>
      <c r="V108" s="54" t="s">
        <v>437</v>
      </c>
      <c r="W108" s="54">
        <v>77</v>
      </c>
      <c r="X108" s="52">
        <v>0</v>
      </c>
      <c r="Y108" s="67">
        <v>4</v>
      </c>
      <c r="Z108" s="52">
        <v>0</v>
      </c>
      <c r="AA108" s="52">
        <v>0</v>
      </c>
      <c r="AB108" s="38">
        <v>0</v>
      </c>
      <c r="AC108" s="52">
        <v>0</v>
      </c>
      <c r="AD108" s="52">
        <f t="shared" si="7"/>
        <v>81</v>
      </c>
      <c r="AE108" s="54">
        <v>48199030502</v>
      </c>
      <c r="AF108" s="76" t="s">
        <v>629</v>
      </c>
      <c r="AG108" s="54">
        <v>7</v>
      </c>
      <c r="AH108" s="76">
        <v>2</v>
      </c>
      <c r="AI108" s="54">
        <v>80</v>
      </c>
      <c r="AJ108" s="62">
        <v>7.6</v>
      </c>
      <c r="AK108" s="88"/>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row>
    <row r="109" spans="1:174" ht="13.5" customHeight="1">
      <c r="A109" s="24" t="s">
        <v>292</v>
      </c>
      <c r="B109" s="24"/>
      <c r="C109" s="25">
        <v>709848.49</v>
      </c>
      <c r="F109" s="2"/>
      <c r="G109" s="2"/>
      <c r="H109" s="2"/>
      <c r="I109" s="26"/>
      <c r="M109" s="37"/>
      <c r="N109" s="2"/>
      <c r="O109" s="2"/>
      <c r="P109" s="2"/>
      <c r="Q109" s="27" t="s">
        <v>287</v>
      </c>
      <c r="R109" s="28">
        <f>SUM(R107:R108)</f>
        <v>2099424</v>
      </c>
      <c r="U109" s="2"/>
      <c r="AJ109" s="2"/>
      <c r="AK109" s="88"/>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row>
    <row r="110" spans="1:174" s="29" customFormat="1" ht="13.5" customHeight="1">
      <c r="A110" s="38"/>
      <c r="E110" s="38"/>
      <c r="F110" s="38"/>
      <c r="G110" s="30"/>
      <c r="H110" s="38"/>
      <c r="I110" s="38"/>
      <c r="J110" s="38"/>
      <c r="K110" s="38"/>
      <c r="L110" s="38"/>
      <c r="M110" s="38"/>
      <c r="N110" s="38"/>
      <c r="O110" s="38"/>
      <c r="P110" s="38"/>
      <c r="R110" s="31"/>
      <c r="S110" s="38"/>
      <c r="T110" s="38"/>
      <c r="V110" s="2"/>
      <c r="W110" s="32"/>
      <c r="X110" s="32"/>
      <c r="Y110" s="32"/>
      <c r="Z110" s="32"/>
      <c r="AA110" s="32"/>
      <c r="AB110" s="38"/>
      <c r="AC110" s="32"/>
      <c r="AD110" s="32"/>
      <c r="AJ110" s="2"/>
      <c r="AK110" s="88"/>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row>
    <row r="111" spans="1:174" ht="13.5" customHeight="1">
      <c r="A111" s="26" t="s">
        <v>301</v>
      </c>
      <c r="F111" s="37"/>
      <c r="H111" s="37"/>
      <c r="I111" s="37"/>
      <c r="M111" s="37"/>
      <c r="N111" s="37"/>
      <c r="O111" s="37"/>
      <c r="P111" s="37"/>
      <c r="U111" s="2"/>
      <c r="W111" s="4"/>
      <c r="X111" s="4"/>
      <c r="Y111" s="32"/>
      <c r="Z111" s="4"/>
      <c r="AA111" s="4"/>
      <c r="AC111" s="4"/>
      <c r="AD111" s="4"/>
      <c r="AJ111" s="2"/>
      <c r="AK111" s="88"/>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row>
    <row r="112" spans="1:174" s="54" customFormat="1" ht="13.5" customHeight="1">
      <c r="A112" s="54">
        <v>17208</v>
      </c>
      <c r="B112" s="54" t="s">
        <v>229</v>
      </c>
      <c r="C112" s="54" t="s">
        <v>446</v>
      </c>
      <c r="D112" s="54" t="s">
        <v>230</v>
      </c>
      <c r="E112" s="52"/>
      <c r="F112" s="54">
        <v>77358</v>
      </c>
      <c r="G112" s="54" t="s">
        <v>17</v>
      </c>
      <c r="H112" s="54">
        <v>6</v>
      </c>
      <c r="I112" s="54" t="s">
        <v>18</v>
      </c>
      <c r="J112" s="52"/>
      <c r="K112" s="52"/>
      <c r="L112" s="52" t="s">
        <v>280</v>
      </c>
      <c r="M112" s="54" t="s">
        <v>284</v>
      </c>
      <c r="N112" s="54">
        <v>50</v>
      </c>
      <c r="O112" s="54">
        <v>0</v>
      </c>
      <c r="P112" s="54">
        <v>50</v>
      </c>
      <c r="Q112" s="54" t="s">
        <v>11</v>
      </c>
      <c r="R112" s="56">
        <v>500000</v>
      </c>
      <c r="S112" s="52" t="s">
        <v>280</v>
      </c>
      <c r="T112" s="52" t="s">
        <v>280</v>
      </c>
      <c r="U112" s="54" t="s">
        <v>436</v>
      </c>
      <c r="V112" s="54" t="s">
        <v>382</v>
      </c>
      <c r="W112" s="54">
        <v>122</v>
      </c>
      <c r="X112" s="52">
        <v>17</v>
      </c>
      <c r="Y112" s="67">
        <v>4</v>
      </c>
      <c r="Z112" s="52">
        <v>8</v>
      </c>
      <c r="AA112" s="52">
        <v>4</v>
      </c>
      <c r="AB112" s="38">
        <v>0</v>
      </c>
      <c r="AC112" s="52">
        <v>0</v>
      </c>
      <c r="AD112" s="52">
        <f>SUM(W112:AC112)</f>
        <v>155</v>
      </c>
      <c r="AE112" s="54">
        <v>48471790200</v>
      </c>
      <c r="AF112" s="76" t="s">
        <v>629</v>
      </c>
      <c r="AG112" s="54">
        <v>7</v>
      </c>
      <c r="AH112" s="76">
        <v>2</v>
      </c>
      <c r="AI112" s="54">
        <v>78</v>
      </c>
      <c r="AJ112" s="62">
        <v>9.6999999999999993</v>
      </c>
      <c r="AK112" s="88"/>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row>
    <row r="113" spans="1:174" s="54" customFormat="1" ht="13.5" customHeight="1">
      <c r="A113" s="54">
        <v>17170</v>
      </c>
      <c r="B113" s="54" t="s">
        <v>255</v>
      </c>
      <c r="C113" s="54" t="s">
        <v>443</v>
      </c>
      <c r="D113" s="54" t="s">
        <v>60</v>
      </c>
      <c r="E113" s="52"/>
      <c r="F113" s="54">
        <v>77356</v>
      </c>
      <c r="G113" s="54" t="s">
        <v>60</v>
      </c>
      <c r="H113" s="54">
        <v>6</v>
      </c>
      <c r="I113" s="54" t="s">
        <v>18</v>
      </c>
      <c r="J113" s="52"/>
      <c r="K113" s="52"/>
      <c r="L113" s="52"/>
      <c r="M113" s="54" t="s">
        <v>282</v>
      </c>
      <c r="N113" s="54">
        <v>36</v>
      </c>
      <c r="O113" s="54">
        <v>2</v>
      </c>
      <c r="P113" s="54">
        <v>38</v>
      </c>
      <c r="Q113" s="54" t="s">
        <v>15</v>
      </c>
      <c r="R113" s="56">
        <v>490685</v>
      </c>
      <c r="S113" s="52"/>
      <c r="T113" s="52" t="s">
        <v>280</v>
      </c>
      <c r="U113" s="54" t="s">
        <v>444</v>
      </c>
      <c r="V113" s="54" t="s">
        <v>445</v>
      </c>
      <c r="W113" s="54">
        <v>121</v>
      </c>
      <c r="X113" s="52">
        <v>17</v>
      </c>
      <c r="Y113" s="67">
        <v>4</v>
      </c>
      <c r="Z113" s="52">
        <v>8</v>
      </c>
      <c r="AA113" s="52">
        <v>4</v>
      </c>
      <c r="AB113" s="38">
        <v>0</v>
      </c>
      <c r="AC113" s="52">
        <v>0</v>
      </c>
      <c r="AD113" s="52">
        <f>SUM(W113:AC113)</f>
        <v>154</v>
      </c>
      <c r="AE113" s="54">
        <v>48339694600</v>
      </c>
      <c r="AF113" s="76" t="s">
        <v>629</v>
      </c>
      <c r="AG113" s="54">
        <v>7</v>
      </c>
      <c r="AH113" s="76">
        <v>4</v>
      </c>
      <c r="AI113" s="54">
        <v>84</v>
      </c>
      <c r="AJ113" s="62">
        <v>12.1</v>
      </c>
      <c r="AK113" s="88"/>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row>
    <row r="114" spans="1:174" s="54" customFormat="1" ht="13.5" customHeight="1">
      <c r="A114" s="54">
        <v>17007</v>
      </c>
      <c r="B114" s="54" t="s">
        <v>231</v>
      </c>
      <c r="C114" s="54" t="s">
        <v>442</v>
      </c>
      <c r="D114" s="54" t="s">
        <v>232</v>
      </c>
      <c r="E114" s="52"/>
      <c r="F114" s="54">
        <v>77665</v>
      </c>
      <c r="G114" s="54" t="s">
        <v>233</v>
      </c>
      <c r="H114" s="54">
        <v>6</v>
      </c>
      <c r="I114" s="54" t="s">
        <v>18</v>
      </c>
      <c r="J114" s="52"/>
      <c r="K114" s="52"/>
      <c r="L114" s="52"/>
      <c r="M114" s="54" t="s">
        <v>282</v>
      </c>
      <c r="N114" s="55">
        <v>34</v>
      </c>
      <c r="O114" s="55">
        <v>10</v>
      </c>
      <c r="P114" s="55">
        <v>44</v>
      </c>
      <c r="Q114" s="54" t="s">
        <v>11</v>
      </c>
      <c r="R114" s="56">
        <v>500000</v>
      </c>
      <c r="S114" s="52" t="s">
        <v>280</v>
      </c>
      <c r="T114" s="52" t="s">
        <v>280</v>
      </c>
      <c r="U114" s="54" t="s">
        <v>440</v>
      </c>
      <c r="V114" s="54" t="s">
        <v>439</v>
      </c>
      <c r="W114" s="54">
        <v>121</v>
      </c>
      <c r="X114" s="52">
        <v>17</v>
      </c>
      <c r="Y114" s="67">
        <v>4</v>
      </c>
      <c r="Z114" s="52">
        <v>8</v>
      </c>
      <c r="AA114" s="52">
        <v>4</v>
      </c>
      <c r="AB114" s="38">
        <v>0</v>
      </c>
      <c r="AC114" s="52">
        <v>0</v>
      </c>
      <c r="AD114" s="52">
        <f>SUM(W114:AC114)</f>
        <v>154</v>
      </c>
      <c r="AE114" s="54">
        <v>48071710401</v>
      </c>
      <c r="AF114" s="76" t="s">
        <v>629</v>
      </c>
      <c r="AG114" s="54">
        <v>7</v>
      </c>
      <c r="AH114" s="76">
        <v>3</v>
      </c>
      <c r="AI114" s="54">
        <v>74</v>
      </c>
      <c r="AJ114" s="62">
        <v>10.199999999999999</v>
      </c>
      <c r="AK114" s="88"/>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row>
    <row r="115" spans="1:174" ht="13.5" customHeight="1">
      <c r="A115" s="24" t="s">
        <v>292</v>
      </c>
      <c r="B115" s="24"/>
      <c r="C115" s="25">
        <v>500000</v>
      </c>
      <c r="F115" s="2"/>
      <c r="G115" s="2"/>
      <c r="H115" s="2"/>
      <c r="I115" s="26"/>
      <c r="M115" s="37"/>
      <c r="N115" s="2"/>
      <c r="O115" s="2"/>
      <c r="P115" s="2"/>
      <c r="Q115" s="27" t="s">
        <v>287</v>
      </c>
      <c r="R115" s="28">
        <f>SUM(R112:R114)</f>
        <v>1490685</v>
      </c>
      <c r="U115" s="2"/>
      <c r="AJ115" s="2"/>
      <c r="AK115" s="88"/>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row>
    <row r="116" spans="1:174" ht="13.5" customHeight="1">
      <c r="A116" s="37"/>
      <c r="F116" s="37"/>
      <c r="H116" s="37"/>
      <c r="I116" s="37"/>
      <c r="M116" s="37"/>
      <c r="N116" s="37"/>
      <c r="O116" s="37"/>
      <c r="P116" s="37"/>
      <c r="W116" s="4"/>
      <c r="X116" s="4"/>
      <c r="Y116" s="32"/>
      <c r="Z116" s="4"/>
      <c r="AA116" s="4"/>
      <c r="AC116" s="4"/>
      <c r="AJ116" s="2"/>
      <c r="AK116" s="88"/>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row>
    <row r="117" spans="1:174" ht="13.5" customHeight="1">
      <c r="A117" s="26" t="s">
        <v>302</v>
      </c>
      <c r="F117" s="37"/>
      <c r="H117" s="37"/>
      <c r="I117" s="37"/>
      <c r="M117" s="37"/>
      <c r="N117" s="37"/>
      <c r="O117" s="37"/>
      <c r="P117" s="37"/>
      <c r="U117" s="2"/>
      <c r="W117" s="4"/>
      <c r="X117" s="4"/>
      <c r="Y117" s="32"/>
      <c r="Z117" s="4"/>
      <c r="AA117" s="4"/>
      <c r="AC117" s="4"/>
      <c r="AJ117" s="2"/>
      <c r="AK117" s="88"/>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row>
    <row r="118" spans="1:174" s="54" customFormat="1" ht="13.5" customHeight="1">
      <c r="A118" s="54">
        <v>17188</v>
      </c>
      <c r="B118" s="54" t="s">
        <v>239</v>
      </c>
      <c r="C118" s="54" t="s">
        <v>240</v>
      </c>
      <c r="D118" s="54" t="s">
        <v>10</v>
      </c>
      <c r="E118" s="52"/>
      <c r="F118" s="54">
        <v>77003</v>
      </c>
      <c r="G118" s="54" t="s">
        <v>8</v>
      </c>
      <c r="H118" s="54">
        <v>6</v>
      </c>
      <c r="I118" s="54" t="s">
        <v>9</v>
      </c>
      <c r="J118" s="52"/>
      <c r="K118" s="52"/>
      <c r="L118" s="52"/>
      <c r="M118" s="54" t="s">
        <v>282</v>
      </c>
      <c r="N118" s="54">
        <v>80</v>
      </c>
      <c r="O118" s="54">
        <v>0</v>
      </c>
      <c r="P118" s="54">
        <v>80</v>
      </c>
      <c r="Q118" s="54" t="s">
        <v>11</v>
      </c>
      <c r="R118" s="56">
        <v>1483761.8074584901</v>
      </c>
      <c r="S118" s="52"/>
      <c r="T118" s="52" t="s">
        <v>280</v>
      </c>
      <c r="U118" s="54" t="s">
        <v>454</v>
      </c>
      <c r="V118" s="54" t="s">
        <v>455</v>
      </c>
      <c r="W118" s="54">
        <v>125</v>
      </c>
      <c r="X118" s="52">
        <v>17</v>
      </c>
      <c r="Y118" s="67">
        <v>4</v>
      </c>
      <c r="Z118" s="52">
        <v>8</v>
      </c>
      <c r="AA118" s="52">
        <v>4</v>
      </c>
      <c r="AB118" s="2">
        <v>0</v>
      </c>
      <c r="AC118" s="52">
        <v>0</v>
      </c>
      <c r="AD118" s="52">
        <f t="shared" ref="AD118:AD128" si="8">SUM(W118:AC118)</f>
        <v>158</v>
      </c>
      <c r="AE118" s="54">
        <v>48201310200</v>
      </c>
      <c r="AF118" s="76" t="s">
        <v>628</v>
      </c>
      <c r="AG118" s="54">
        <v>7</v>
      </c>
      <c r="AH118" s="76">
        <v>6</v>
      </c>
      <c r="AI118" s="54">
        <v>66</v>
      </c>
      <c r="AJ118" s="62">
        <v>9.1</v>
      </c>
      <c r="AK118" s="88"/>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row>
    <row r="119" spans="1:174" s="54" customFormat="1" ht="13.5" customHeight="1">
      <c r="A119" s="54">
        <v>17097</v>
      </c>
      <c r="B119" s="54" t="s">
        <v>276</v>
      </c>
      <c r="C119" s="54" t="s">
        <v>580</v>
      </c>
      <c r="D119" s="54" t="s">
        <v>10</v>
      </c>
      <c r="E119" s="52" t="s">
        <v>280</v>
      </c>
      <c r="F119" s="54">
        <v>77084</v>
      </c>
      <c r="G119" s="54" t="s">
        <v>8</v>
      </c>
      <c r="H119" s="54">
        <v>6</v>
      </c>
      <c r="I119" s="54" t="s">
        <v>9</v>
      </c>
      <c r="J119" s="52"/>
      <c r="K119" s="52"/>
      <c r="L119" s="52" t="s">
        <v>280</v>
      </c>
      <c r="M119" s="54" t="s">
        <v>282</v>
      </c>
      <c r="N119" s="54">
        <v>110</v>
      </c>
      <c r="O119" s="54">
        <v>40</v>
      </c>
      <c r="P119" s="54">
        <v>150</v>
      </c>
      <c r="Q119" s="54" t="s">
        <v>7</v>
      </c>
      <c r="R119" s="56">
        <v>1500000</v>
      </c>
      <c r="S119" s="52"/>
      <c r="T119" s="52" t="s">
        <v>280</v>
      </c>
      <c r="U119" s="54" t="s">
        <v>448</v>
      </c>
      <c r="V119" s="54" t="s">
        <v>449</v>
      </c>
      <c r="W119" s="54">
        <v>124</v>
      </c>
      <c r="X119" s="52">
        <v>17</v>
      </c>
      <c r="Y119" s="67">
        <v>4</v>
      </c>
      <c r="Z119" s="52">
        <v>8</v>
      </c>
      <c r="AA119" s="52">
        <v>4</v>
      </c>
      <c r="AB119" s="2">
        <v>0</v>
      </c>
      <c r="AC119" s="52">
        <v>0</v>
      </c>
      <c r="AD119" s="52">
        <f t="shared" si="8"/>
        <v>157</v>
      </c>
      <c r="AE119" s="54">
        <v>48201541700</v>
      </c>
      <c r="AF119" s="76" t="s">
        <v>629</v>
      </c>
      <c r="AG119" s="54">
        <v>7</v>
      </c>
      <c r="AH119" s="76">
        <v>5</v>
      </c>
      <c r="AI119" s="54">
        <v>82</v>
      </c>
      <c r="AJ119" s="62">
        <v>12</v>
      </c>
      <c r="AK119" s="88"/>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row>
    <row r="120" spans="1:174" s="54" customFormat="1" ht="13.5" customHeight="1">
      <c r="A120" s="54">
        <v>17317</v>
      </c>
      <c r="B120" s="54" t="s">
        <v>459</v>
      </c>
      <c r="C120" s="54" t="s">
        <v>581</v>
      </c>
      <c r="D120" s="54" t="s">
        <v>145</v>
      </c>
      <c r="E120" s="52"/>
      <c r="F120" s="54">
        <v>77489</v>
      </c>
      <c r="G120" s="54" t="s">
        <v>38</v>
      </c>
      <c r="H120" s="54">
        <v>6</v>
      </c>
      <c r="I120" s="54" t="s">
        <v>9</v>
      </c>
      <c r="J120" s="52"/>
      <c r="K120" s="52"/>
      <c r="L120" s="52"/>
      <c r="M120" s="54" t="s">
        <v>282</v>
      </c>
      <c r="N120" s="54">
        <v>79</v>
      </c>
      <c r="O120" s="54">
        <v>11</v>
      </c>
      <c r="P120" s="54">
        <v>90</v>
      </c>
      <c r="Q120" s="54" t="s">
        <v>7</v>
      </c>
      <c r="R120" s="56">
        <v>1347000</v>
      </c>
      <c r="S120" s="52"/>
      <c r="T120" s="52" t="s">
        <v>280</v>
      </c>
      <c r="U120" s="54" t="s">
        <v>424</v>
      </c>
      <c r="V120" s="54" t="s">
        <v>458</v>
      </c>
      <c r="W120" s="54">
        <v>122</v>
      </c>
      <c r="X120" s="52">
        <v>17</v>
      </c>
      <c r="Y120" s="67">
        <v>4</v>
      </c>
      <c r="Z120" s="52">
        <v>8</v>
      </c>
      <c r="AA120" s="52">
        <v>4</v>
      </c>
      <c r="AB120" s="2">
        <v>0</v>
      </c>
      <c r="AC120" s="52">
        <v>0</v>
      </c>
      <c r="AD120" s="52">
        <f>SUM(W120:AC120)</f>
        <v>155</v>
      </c>
      <c r="AE120" s="54">
        <v>48157671002</v>
      </c>
      <c r="AF120" s="76" t="s">
        <v>629</v>
      </c>
      <c r="AG120" s="54">
        <v>7</v>
      </c>
      <c r="AH120" s="76">
        <v>7</v>
      </c>
      <c r="AI120" s="54">
        <v>78</v>
      </c>
      <c r="AJ120" s="62">
        <v>10</v>
      </c>
      <c r="AK120" s="92" t="s">
        <v>642</v>
      </c>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row>
    <row r="121" spans="1:174" s="54" customFormat="1" ht="13.5" customHeight="1">
      <c r="A121" s="54">
        <v>17316</v>
      </c>
      <c r="B121" s="54" t="s">
        <v>457</v>
      </c>
      <c r="C121" s="54" t="s">
        <v>146</v>
      </c>
      <c r="D121" s="54" t="s">
        <v>145</v>
      </c>
      <c r="E121" s="52"/>
      <c r="F121" s="54">
        <v>77489</v>
      </c>
      <c r="G121" s="54" t="s">
        <v>38</v>
      </c>
      <c r="H121" s="54">
        <v>6</v>
      </c>
      <c r="I121" s="54" t="s">
        <v>9</v>
      </c>
      <c r="J121" s="52"/>
      <c r="K121" s="52"/>
      <c r="L121" s="52"/>
      <c r="M121" s="54" t="s">
        <v>282</v>
      </c>
      <c r="N121" s="54">
        <v>82</v>
      </c>
      <c r="O121" s="54">
        <v>11</v>
      </c>
      <c r="P121" s="54">
        <v>93</v>
      </c>
      <c r="Q121" s="54" t="s">
        <v>7</v>
      </c>
      <c r="R121" s="56">
        <v>1400000</v>
      </c>
      <c r="S121" s="52"/>
      <c r="T121" s="52" t="s">
        <v>280</v>
      </c>
      <c r="U121" s="54" t="s">
        <v>424</v>
      </c>
      <c r="V121" s="54" t="s">
        <v>458</v>
      </c>
      <c r="W121" s="54">
        <v>122</v>
      </c>
      <c r="X121" s="52">
        <v>17</v>
      </c>
      <c r="Y121" s="67">
        <v>4</v>
      </c>
      <c r="Z121" s="52">
        <v>8</v>
      </c>
      <c r="AA121" s="52">
        <v>4</v>
      </c>
      <c r="AB121" s="2">
        <v>0</v>
      </c>
      <c r="AC121" s="52">
        <v>0</v>
      </c>
      <c r="AD121" s="52">
        <f t="shared" si="8"/>
        <v>155</v>
      </c>
      <c r="AE121" s="54">
        <v>48157671002</v>
      </c>
      <c r="AF121" s="76" t="s">
        <v>629</v>
      </c>
      <c r="AG121" s="54">
        <v>7</v>
      </c>
      <c r="AH121" s="76">
        <v>7</v>
      </c>
      <c r="AI121" s="54">
        <v>78</v>
      </c>
      <c r="AJ121" s="62">
        <v>10</v>
      </c>
      <c r="AK121" s="92" t="s">
        <v>641</v>
      </c>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row>
    <row r="122" spans="1:174" s="54" customFormat="1" ht="13.5" customHeight="1">
      <c r="A122" s="54">
        <v>17322</v>
      </c>
      <c r="B122" s="54" t="s">
        <v>460</v>
      </c>
      <c r="C122" s="54" t="s">
        <v>319</v>
      </c>
      <c r="D122" s="54" t="s">
        <v>10</v>
      </c>
      <c r="E122" s="52"/>
      <c r="F122" s="54">
        <v>77082</v>
      </c>
      <c r="G122" s="54" t="s">
        <v>8</v>
      </c>
      <c r="H122" s="54">
        <v>6</v>
      </c>
      <c r="I122" s="54" t="s">
        <v>9</v>
      </c>
      <c r="J122" s="52"/>
      <c r="K122" s="52"/>
      <c r="L122" s="52"/>
      <c r="M122" s="54" t="s">
        <v>282</v>
      </c>
      <c r="N122" s="54">
        <v>88</v>
      </c>
      <c r="O122" s="54">
        <v>12</v>
      </c>
      <c r="P122" s="54">
        <v>100</v>
      </c>
      <c r="Q122" s="54" t="s">
        <v>11</v>
      </c>
      <c r="R122" s="56">
        <v>1423000</v>
      </c>
      <c r="S122" s="52"/>
      <c r="T122" s="52" t="s">
        <v>280</v>
      </c>
      <c r="U122" s="54" t="s">
        <v>424</v>
      </c>
      <c r="V122" s="54" t="s">
        <v>458</v>
      </c>
      <c r="W122" s="54">
        <v>122</v>
      </c>
      <c r="X122" s="52">
        <v>17</v>
      </c>
      <c r="Y122" s="67">
        <v>4</v>
      </c>
      <c r="Z122" s="52">
        <v>8</v>
      </c>
      <c r="AA122" s="52">
        <v>4</v>
      </c>
      <c r="AB122" s="2">
        <v>0</v>
      </c>
      <c r="AC122" s="52">
        <v>0</v>
      </c>
      <c r="AD122" s="52">
        <f t="shared" si="8"/>
        <v>155</v>
      </c>
      <c r="AE122" s="54">
        <v>48201452100</v>
      </c>
      <c r="AF122" s="76" t="s">
        <v>629</v>
      </c>
      <c r="AG122" s="54">
        <v>7</v>
      </c>
      <c r="AH122" s="76">
        <v>7</v>
      </c>
      <c r="AI122" s="54">
        <v>73</v>
      </c>
      <c r="AJ122" s="62">
        <v>16.3</v>
      </c>
      <c r="AK122" s="88"/>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row>
    <row r="123" spans="1:174" s="54" customFormat="1" ht="13.5" customHeight="1">
      <c r="A123" s="54">
        <v>17248</v>
      </c>
      <c r="B123" s="54" t="s">
        <v>202</v>
      </c>
      <c r="C123" s="54" t="s">
        <v>203</v>
      </c>
      <c r="D123" s="54" t="s">
        <v>10</v>
      </c>
      <c r="E123" s="52"/>
      <c r="F123" s="54">
        <v>77034</v>
      </c>
      <c r="G123" s="54" t="s">
        <v>8</v>
      </c>
      <c r="H123" s="54">
        <v>6</v>
      </c>
      <c r="I123" s="54" t="s">
        <v>9</v>
      </c>
      <c r="J123" s="52"/>
      <c r="K123" s="52"/>
      <c r="L123" s="52"/>
      <c r="M123" s="54" t="s">
        <v>282</v>
      </c>
      <c r="N123" s="54">
        <v>120</v>
      </c>
      <c r="O123" s="54">
        <v>0</v>
      </c>
      <c r="P123" s="54">
        <v>120</v>
      </c>
      <c r="Q123" s="54" t="s">
        <v>7</v>
      </c>
      <c r="R123" s="56">
        <v>1443000</v>
      </c>
      <c r="S123" s="52"/>
      <c r="T123" s="52" t="s">
        <v>280</v>
      </c>
      <c r="U123" s="54" t="s">
        <v>456</v>
      </c>
      <c r="V123" s="54" t="s">
        <v>334</v>
      </c>
      <c r="W123" s="54">
        <v>122</v>
      </c>
      <c r="X123" s="52">
        <v>17</v>
      </c>
      <c r="Y123" s="67">
        <v>4</v>
      </c>
      <c r="Z123" s="52">
        <v>8</v>
      </c>
      <c r="AA123" s="52">
        <v>4</v>
      </c>
      <c r="AB123" s="2">
        <v>0</v>
      </c>
      <c r="AC123" s="52">
        <v>0</v>
      </c>
      <c r="AD123" s="52">
        <f t="shared" si="8"/>
        <v>155</v>
      </c>
      <c r="AE123" s="54">
        <v>48201321100</v>
      </c>
      <c r="AF123" s="76" t="s">
        <v>629</v>
      </c>
      <c r="AG123" s="54">
        <v>7</v>
      </c>
      <c r="AH123" s="76">
        <v>3</v>
      </c>
      <c r="AI123" s="54">
        <v>76</v>
      </c>
      <c r="AJ123" s="62">
        <v>14.1</v>
      </c>
      <c r="AK123" s="88"/>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row>
    <row r="124" spans="1:174" s="54" customFormat="1" ht="13.5" customHeight="1">
      <c r="A124" s="54">
        <v>17737</v>
      </c>
      <c r="B124" s="54" t="s">
        <v>37</v>
      </c>
      <c r="C124" s="54" t="s">
        <v>467</v>
      </c>
      <c r="D124" s="54" t="s">
        <v>10</v>
      </c>
      <c r="E124" s="87" t="s">
        <v>280</v>
      </c>
      <c r="F124" s="54">
        <v>77083</v>
      </c>
      <c r="G124" s="54" t="s">
        <v>38</v>
      </c>
      <c r="H124" s="54">
        <v>6</v>
      </c>
      <c r="I124" s="54" t="s">
        <v>9</v>
      </c>
      <c r="J124" s="52"/>
      <c r="K124" s="52"/>
      <c r="L124" s="52" t="s">
        <v>280</v>
      </c>
      <c r="M124" s="54" t="s">
        <v>282</v>
      </c>
      <c r="N124" s="54">
        <v>90</v>
      </c>
      <c r="O124" s="54">
        <v>20</v>
      </c>
      <c r="P124" s="54">
        <v>110</v>
      </c>
      <c r="Q124" s="54" t="s">
        <v>7</v>
      </c>
      <c r="R124" s="56">
        <v>1244106</v>
      </c>
      <c r="S124" s="52"/>
      <c r="T124" s="52" t="s">
        <v>280</v>
      </c>
      <c r="U124" s="54" t="s">
        <v>468</v>
      </c>
      <c r="V124" s="54" t="s">
        <v>469</v>
      </c>
      <c r="W124" s="54">
        <v>121</v>
      </c>
      <c r="X124" s="52">
        <v>15.5</v>
      </c>
      <c r="Y124" s="67">
        <v>4</v>
      </c>
      <c r="Z124" s="52">
        <v>8</v>
      </c>
      <c r="AA124" s="52">
        <v>4</v>
      </c>
      <c r="AB124" s="2">
        <v>0</v>
      </c>
      <c r="AC124" s="52">
        <v>0</v>
      </c>
      <c r="AD124" s="52">
        <v>152.5</v>
      </c>
      <c r="AE124" s="54">
        <v>48157672601</v>
      </c>
      <c r="AF124" s="76" t="s">
        <v>629</v>
      </c>
      <c r="AG124" s="54">
        <v>7</v>
      </c>
      <c r="AH124" s="76">
        <v>2</v>
      </c>
      <c r="AI124" s="54">
        <v>76</v>
      </c>
      <c r="AJ124" s="62">
        <v>16.5</v>
      </c>
      <c r="AK124" s="88"/>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row>
    <row r="125" spans="1:174" s="54" customFormat="1" ht="13.5" customHeight="1">
      <c r="A125" s="54">
        <v>17700</v>
      </c>
      <c r="B125" s="54" t="s">
        <v>97</v>
      </c>
      <c r="C125" s="54" t="s">
        <v>464</v>
      </c>
      <c r="D125" s="54" t="s">
        <v>10</v>
      </c>
      <c r="E125" s="52" t="s">
        <v>280</v>
      </c>
      <c r="F125" s="54">
        <v>77498</v>
      </c>
      <c r="G125" s="54" t="s">
        <v>38</v>
      </c>
      <c r="H125" s="54">
        <v>6</v>
      </c>
      <c r="I125" s="54" t="s">
        <v>9</v>
      </c>
      <c r="J125" s="52"/>
      <c r="K125" s="52"/>
      <c r="L125" s="52"/>
      <c r="M125" s="54" t="s">
        <v>282</v>
      </c>
      <c r="N125" s="54">
        <v>98</v>
      </c>
      <c r="O125" s="54">
        <v>14</v>
      </c>
      <c r="P125" s="54">
        <v>112</v>
      </c>
      <c r="Q125" s="54" t="s">
        <v>11</v>
      </c>
      <c r="R125" s="56">
        <v>1500000</v>
      </c>
      <c r="S125" s="52"/>
      <c r="T125" s="52" t="s">
        <v>280</v>
      </c>
      <c r="U125" s="54" t="s">
        <v>465</v>
      </c>
      <c r="V125" s="54" t="s">
        <v>466</v>
      </c>
      <c r="W125" s="54">
        <v>119</v>
      </c>
      <c r="X125" s="52">
        <v>17</v>
      </c>
      <c r="Y125" s="67">
        <v>4</v>
      </c>
      <c r="Z125" s="52">
        <v>8</v>
      </c>
      <c r="AA125" s="52">
        <v>4</v>
      </c>
      <c r="AB125" s="2">
        <v>0</v>
      </c>
      <c r="AC125" s="52">
        <v>0</v>
      </c>
      <c r="AD125" s="52">
        <f t="shared" si="8"/>
        <v>152</v>
      </c>
      <c r="AE125" s="54">
        <v>48157672701</v>
      </c>
      <c r="AF125" s="76" t="s">
        <v>629</v>
      </c>
      <c r="AG125" s="54">
        <v>7</v>
      </c>
      <c r="AH125" s="76">
        <v>5</v>
      </c>
      <c r="AI125" s="54">
        <v>86</v>
      </c>
      <c r="AJ125" s="62">
        <v>15.6</v>
      </c>
      <c r="AK125" s="88"/>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row>
    <row r="126" spans="1:174" s="54" customFormat="1" ht="13.5" customHeight="1">
      <c r="A126" s="54">
        <v>17065</v>
      </c>
      <c r="B126" s="54" t="s">
        <v>470</v>
      </c>
      <c r="C126" s="54" t="s">
        <v>583</v>
      </c>
      <c r="D126" s="54" t="s">
        <v>109</v>
      </c>
      <c r="E126" s="52"/>
      <c r="F126" s="54">
        <v>77471</v>
      </c>
      <c r="G126" s="54" t="s">
        <v>38</v>
      </c>
      <c r="H126" s="54">
        <v>6</v>
      </c>
      <c r="I126" s="54" t="s">
        <v>9</v>
      </c>
      <c r="J126" s="52"/>
      <c r="K126" s="52"/>
      <c r="L126" s="52"/>
      <c r="M126" s="54" t="s">
        <v>282</v>
      </c>
      <c r="N126" s="54">
        <v>108</v>
      </c>
      <c r="O126" s="54">
        <v>18</v>
      </c>
      <c r="P126" s="54">
        <v>126</v>
      </c>
      <c r="Q126" s="54" t="s">
        <v>7</v>
      </c>
      <c r="R126" s="56">
        <v>1437714</v>
      </c>
      <c r="S126" s="52"/>
      <c r="T126" s="52" t="s">
        <v>280</v>
      </c>
      <c r="U126" s="54" t="s">
        <v>636</v>
      </c>
      <c r="V126" s="54" t="s">
        <v>447</v>
      </c>
      <c r="W126" s="54">
        <v>118</v>
      </c>
      <c r="X126" s="52">
        <v>17</v>
      </c>
      <c r="Y126" s="67">
        <v>4</v>
      </c>
      <c r="Z126" s="52">
        <v>8</v>
      </c>
      <c r="AA126" s="52">
        <v>4</v>
      </c>
      <c r="AB126" s="2">
        <v>0</v>
      </c>
      <c r="AC126" s="52">
        <v>0</v>
      </c>
      <c r="AD126" s="52">
        <f t="shared" si="8"/>
        <v>151</v>
      </c>
      <c r="AE126" s="54">
        <v>48157675100</v>
      </c>
      <c r="AF126" s="76" t="s">
        <v>629</v>
      </c>
      <c r="AG126" s="54">
        <v>7</v>
      </c>
      <c r="AH126" s="76">
        <v>3</v>
      </c>
      <c r="AI126" s="54">
        <v>73</v>
      </c>
      <c r="AJ126" s="62">
        <v>18.5</v>
      </c>
      <c r="AK126" s="88"/>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row>
    <row r="127" spans="1:174" s="54" customFormat="1" ht="13.5" customHeight="1">
      <c r="A127" s="54">
        <v>17186</v>
      </c>
      <c r="B127" s="54" t="s">
        <v>223</v>
      </c>
      <c r="C127" s="54" t="s">
        <v>281</v>
      </c>
      <c r="D127" s="54" t="s">
        <v>10</v>
      </c>
      <c r="E127" s="52"/>
      <c r="F127" s="54">
        <v>77014</v>
      </c>
      <c r="G127" s="54" t="s">
        <v>8</v>
      </c>
      <c r="H127" s="54">
        <v>6</v>
      </c>
      <c r="I127" s="54" t="s">
        <v>9</v>
      </c>
      <c r="J127" s="52"/>
      <c r="K127" s="52"/>
      <c r="L127" s="52"/>
      <c r="M127" s="54" t="s">
        <v>282</v>
      </c>
      <c r="N127" s="54">
        <v>102</v>
      </c>
      <c r="O127" s="54">
        <v>33</v>
      </c>
      <c r="P127" s="54">
        <v>135</v>
      </c>
      <c r="Q127" s="54" t="s">
        <v>11</v>
      </c>
      <c r="R127" s="56">
        <v>1500000</v>
      </c>
      <c r="S127" s="52"/>
      <c r="T127" s="52" t="s">
        <v>280</v>
      </c>
      <c r="U127" s="54" t="s">
        <v>452</v>
      </c>
      <c r="V127" s="54" t="s">
        <v>453</v>
      </c>
      <c r="W127" s="54">
        <v>119</v>
      </c>
      <c r="X127" s="52">
        <v>14</v>
      </c>
      <c r="Y127" s="67">
        <v>4</v>
      </c>
      <c r="Z127" s="52">
        <v>8</v>
      </c>
      <c r="AA127" s="52">
        <v>4</v>
      </c>
      <c r="AB127" s="2">
        <v>0</v>
      </c>
      <c r="AC127" s="52">
        <v>0</v>
      </c>
      <c r="AD127" s="52">
        <f t="shared" si="8"/>
        <v>149</v>
      </c>
      <c r="AE127" s="54">
        <v>48201550402</v>
      </c>
      <c r="AF127" s="76" t="s">
        <v>629</v>
      </c>
      <c r="AG127" s="54">
        <v>7</v>
      </c>
      <c r="AH127" s="76">
        <v>5</v>
      </c>
      <c r="AI127" s="54">
        <v>57</v>
      </c>
      <c r="AJ127" s="62">
        <v>16.899999999999999</v>
      </c>
      <c r="AK127" s="88"/>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row>
    <row r="128" spans="1:174" s="54" customFormat="1" ht="13.5" customHeight="1">
      <c r="A128" s="54">
        <v>17176</v>
      </c>
      <c r="B128" s="54" t="s">
        <v>244</v>
      </c>
      <c r="C128" s="54" t="s">
        <v>582</v>
      </c>
      <c r="D128" s="54" t="s">
        <v>10</v>
      </c>
      <c r="E128" s="52"/>
      <c r="F128" s="54">
        <v>77075</v>
      </c>
      <c r="G128" s="54" t="s">
        <v>8</v>
      </c>
      <c r="H128" s="54">
        <v>6</v>
      </c>
      <c r="I128" s="54" t="s">
        <v>9</v>
      </c>
      <c r="J128" s="52"/>
      <c r="K128" s="52"/>
      <c r="L128" s="52"/>
      <c r="M128" s="54" t="s">
        <v>282</v>
      </c>
      <c r="N128" s="54">
        <v>90</v>
      </c>
      <c r="O128" s="54">
        <v>22</v>
      </c>
      <c r="P128" s="54">
        <v>112</v>
      </c>
      <c r="Q128" s="54" t="s">
        <v>7</v>
      </c>
      <c r="R128" s="56">
        <v>1462778</v>
      </c>
      <c r="S128" s="52"/>
      <c r="T128" s="52"/>
      <c r="U128" s="54" t="s">
        <v>450</v>
      </c>
      <c r="V128" s="54" t="s">
        <v>451</v>
      </c>
      <c r="W128" s="54">
        <v>121</v>
      </c>
      <c r="X128" s="52">
        <v>0</v>
      </c>
      <c r="Y128" s="67">
        <v>4</v>
      </c>
      <c r="Z128" s="52">
        <v>0</v>
      </c>
      <c r="AA128" s="52">
        <v>4</v>
      </c>
      <c r="AB128" s="2">
        <v>0</v>
      </c>
      <c r="AC128" s="52">
        <v>0</v>
      </c>
      <c r="AD128" s="52">
        <f t="shared" si="8"/>
        <v>129</v>
      </c>
      <c r="AE128" s="54">
        <v>48201333901</v>
      </c>
      <c r="AF128" s="76" t="s">
        <v>629</v>
      </c>
      <c r="AG128" s="54">
        <v>7</v>
      </c>
      <c r="AH128" s="76">
        <v>3</v>
      </c>
      <c r="AI128" s="54">
        <v>75</v>
      </c>
      <c r="AJ128" s="62">
        <v>6.4</v>
      </c>
      <c r="AK128" s="88"/>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row>
    <row r="129" spans="1:174" s="54" customFormat="1" ht="13.5" customHeight="1">
      <c r="A129" s="54">
        <v>17380</v>
      </c>
      <c r="B129" s="54" t="s">
        <v>65</v>
      </c>
      <c r="C129" s="54" t="s">
        <v>461</v>
      </c>
      <c r="D129" s="54" t="s">
        <v>66</v>
      </c>
      <c r="E129" s="52"/>
      <c r="F129" s="54">
        <v>77510</v>
      </c>
      <c r="G129" s="54" t="s">
        <v>67</v>
      </c>
      <c r="H129" s="54">
        <v>6</v>
      </c>
      <c r="I129" s="54" t="s">
        <v>9</v>
      </c>
      <c r="J129" s="52"/>
      <c r="K129" s="52"/>
      <c r="L129" s="52"/>
      <c r="M129" s="54" t="s">
        <v>282</v>
      </c>
      <c r="N129" s="54">
        <v>90</v>
      </c>
      <c r="O129" s="54">
        <v>10</v>
      </c>
      <c r="P129" s="54">
        <v>100</v>
      </c>
      <c r="Q129" s="54" t="s">
        <v>7</v>
      </c>
      <c r="R129" s="56">
        <v>1124333</v>
      </c>
      <c r="S129" s="52"/>
      <c r="T129" s="52"/>
      <c r="U129" s="54" t="s">
        <v>462</v>
      </c>
      <c r="V129" s="54" t="s">
        <v>463</v>
      </c>
      <c r="W129" s="54">
        <v>115</v>
      </c>
      <c r="X129" s="52">
        <v>17</v>
      </c>
      <c r="Y129" s="67">
        <v>4</v>
      </c>
      <c r="Z129" s="52">
        <v>8</v>
      </c>
      <c r="AA129" s="52">
        <v>4</v>
      </c>
      <c r="AB129" s="2">
        <v>0</v>
      </c>
      <c r="AC129" s="52">
        <v>0</v>
      </c>
      <c r="AD129" s="52">
        <f>SUM(W129:AC129)</f>
        <v>148</v>
      </c>
      <c r="AE129" s="122" t="s">
        <v>633</v>
      </c>
      <c r="AF129" s="122"/>
      <c r="AG129" s="122"/>
      <c r="AH129" s="122"/>
      <c r="AI129" s="122"/>
      <c r="AJ129" s="122"/>
      <c r="AK129" s="88"/>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row>
    <row r="130" spans="1:174" ht="13.5" customHeight="1">
      <c r="A130" s="24" t="s">
        <v>292</v>
      </c>
      <c r="B130" s="24"/>
      <c r="C130" s="25">
        <v>10966972.449999999</v>
      </c>
      <c r="D130" s="36" t="s">
        <v>649</v>
      </c>
      <c r="F130" s="2"/>
      <c r="G130" s="2"/>
      <c r="H130" s="2"/>
      <c r="I130" s="26"/>
      <c r="M130" s="37"/>
      <c r="N130" s="2"/>
      <c r="O130" s="2"/>
      <c r="P130" s="2"/>
      <c r="Q130" s="27" t="s">
        <v>287</v>
      </c>
      <c r="R130" s="28">
        <f>SUM(R118:R128)</f>
        <v>15741359.80745849</v>
      </c>
      <c r="U130" s="2"/>
      <c r="AG130" s="2"/>
      <c r="AH130" s="29"/>
      <c r="AI130" s="2"/>
      <c r="AJ130" s="2"/>
      <c r="AK130" s="88"/>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row>
    <row r="131" spans="1:174" s="29" customFormat="1" ht="13.5" customHeight="1">
      <c r="A131" s="38"/>
      <c r="E131" s="38"/>
      <c r="F131" s="38"/>
      <c r="G131" s="30"/>
      <c r="H131" s="38"/>
      <c r="I131" s="38"/>
      <c r="J131" s="38"/>
      <c r="K131" s="38"/>
      <c r="L131" s="38"/>
      <c r="M131" s="38"/>
      <c r="N131" s="38"/>
      <c r="O131" s="38"/>
      <c r="P131" s="38"/>
      <c r="R131" s="31"/>
      <c r="S131" s="38"/>
      <c r="T131" s="38"/>
      <c r="U131" s="2"/>
      <c r="V131" s="2"/>
      <c r="W131" s="32"/>
      <c r="X131" s="32"/>
      <c r="Y131" s="32"/>
      <c r="Z131" s="32"/>
      <c r="AA131" s="32"/>
      <c r="AB131" s="32"/>
      <c r="AC131" s="32"/>
      <c r="AD131" s="32"/>
      <c r="AG131" s="2"/>
      <c r="AI131" s="2"/>
      <c r="AJ131" s="2"/>
      <c r="AK131" s="88"/>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row>
    <row r="132" spans="1:174" ht="13.5" customHeight="1">
      <c r="A132" s="26" t="s">
        <v>303</v>
      </c>
      <c r="F132" s="37"/>
      <c r="H132" s="37"/>
      <c r="I132" s="37"/>
      <c r="M132" s="37"/>
      <c r="N132" s="37"/>
      <c r="O132" s="37"/>
      <c r="P132" s="37"/>
      <c r="U132" s="2"/>
      <c r="W132" s="4"/>
      <c r="X132" s="4"/>
      <c r="Y132" s="32"/>
      <c r="Z132" s="4"/>
      <c r="AA132" s="4"/>
      <c r="AB132" s="32"/>
      <c r="AC132" s="4"/>
      <c r="AD132" s="4"/>
      <c r="AG132" s="2"/>
      <c r="AH132" s="29"/>
      <c r="AI132" s="2"/>
      <c r="AJ132" s="2"/>
      <c r="AK132" s="88"/>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row>
    <row r="133" spans="1:174" s="54" customFormat="1" ht="13.5" customHeight="1">
      <c r="A133" s="54">
        <v>17204</v>
      </c>
      <c r="B133" s="54" t="s">
        <v>74</v>
      </c>
      <c r="C133" s="54" t="s">
        <v>473</v>
      </c>
      <c r="D133" s="54" t="s">
        <v>75</v>
      </c>
      <c r="E133" s="52"/>
      <c r="F133" s="54">
        <v>78745</v>
      </c>
      <c r="G133" s="54" t="s">
        <v>44</v>
      </c>
      <c r="H133" s="54">
        <v>7</v>
      </c>
      <c r="I133" s="54" t="s">
        <v>18</v>
      </c>
      <c r="J133" s="52"/>
      <c r="K133" s="52"/>
      <c r="L133" s="52"/>
      <c r="M133" s="54" t="s">
        <v>282</v>
      </c>
      <c r="N133" s="54">
        <v>40</v>
      </c>
      <c r="O133" s="54">
        <v>32</v>
      </c>
      <c r="P133" s="54">
        <v>72</v>
      </c>
      <c r="Q133" s="54" t="s">
        <v>11</v>
      </c>
      <c r="R133" s="56">
        <v>500000</v>
      </c>
      <c r="S133" s="52" t="s">
        <v>280</v>
      </c>
      <c r="T133" s="52" t="s">
        <v>280</v>
      </c>
      <c r="U133" s="54" t="s">
        <v>474</v>
      </c>
      <c r="V133" s="54" t="s">
        <v>475</v>
      </c>
      <c r="W133" s="54">
        <v>122</v>
      </c>
      <c r="X133" s="52">
        <v>17</v>
      </c>
      <c r="Y133" s="67">
        <v>4</v>
      </c>
      <c r="Z133" s="52">
        <v>8</v>
      </c>
      <c r="AA133" s="52">
        <v>4</v>
      </c>
      <c r="AB133" s="38">
        <v>0</v>
      </c>
      <c r="AC133" s="52">
        <v>0</v>
      </c>
      <c r="AD133" s="52">
        <f t="shared" ref="AD133:AD135" si="9">SUM(W133:AC133)</f>
        <v>155</v>
      </c>
      <c r="AE133" s="54">
        <v>48453001779</v>
      </c>
      <c r="AF133" s="76" t="s">
        <v>629</v>
      </c>
      <c r="AG133" s="54">
        <v>7</v>
      </c>
      <c r="AH133" s="76">
        <v>6</v>
      </c>
      <c r="AI133" s="54">
        <v>83</v>
      </c>
      <c r="AJ133" s="62">
        <v>6.1</v>
      </c>
      <c r="AK133" s="88"/>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row>
    <row r="134" spans="1:174" s="54" customFormat="1" ht="13.5" customHeight="1">
      <c r="A134" s="54">
        <v>17247</v>
      </c>
      <c r="B134" s="54" t="s">
        <v>192</v>
      </c>
      <c r="C134" s="54" t="s">
        <v>476</v>
      </c>
      <c r="D134" s="54" t="s">
        <v>193</v>
      </c>
      <c r="E134" s="52"/>
      <c r="F134" s="54">
        <v>78620</v>
      </c>
      <c r="G134" s="54" t="s">
        <v>39</v>
      </c>
      <c r="H134" s="54">
        <v>7</v>
      </c>
      <c r="I134" s="54" t="s">
        <v>18</v>
      </c>
      <c r="J134" s="52"/>
      <c r="K134" s="52"/>
      <c r="L134" s="52"/>
      <c r="M134" s="54" t="s">
        <v>282</v>
      </c>
      <c r="N134" s="54">
        <v>46</v>
      </c>
      <c r="O134" s="54">
        <v>26</v>
      </c>
      <c r="P134" s="54">
        <v>72</v>
      </c>
      <c r="Q134" s="54" t="s">
        <v>11</v>
      </c>
      <c r="R134" s="56">
        <v>750000</v>
      </c>
      <c r="S134" s="52"/>
      <c r="T134" s="52" t="s">
        <v>280</v>
      </c>
      <c r="U134" s="54" t="s">
        <v>477</v>
      </c>
      <c r="V134" s="54" t="s">
        <v>478</v>
      </c>
      <c r="W134" s="54">
        <v>121</v>
      </c>
      <c r="X134" s="52">
        <v>17</v>
      </c>
      <c r="Y134" s="67">
        <v>4</v>
      </c>
      <c r="Z134" s="52">
        <v>0</v>
      </c>
      <c r="AA134" s="52">
        <v>4</v>
      </c>
      <c r="AB134" s="38">
        <v>0</v>
      </c>
      <c r="AC134" s="52">
        <v>0</v>
      </c>
      <c r="AD134" s="52">
        <f t="shared" si="9"/>
        <v>146</v>
      </c>
      <c r="AE134" s="54">
        <v>48209010807</v>
      </c>
      <c r="AF134" s="76" t="s">
        <v>629</v>
      </c>
      <c r="AG134" s="54">
        <v>7</v>
      </c>
      <c r="AH134" s="76">
        <v>7</v>
      </c>
      <c r="AI134" s="54">
        <v>90</v>
      </c>
      <c r="AJ134" s="62">
        <v>14.2</v>
      </c>
      <c r="AK134" s="88"/>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row>
    <row r="135" spans="1:174" s="54" customFormat="1" ht="13.5" customHeight="1">
      <c r="A135" s="54">
        <v>17165</v>
      </c>
      <c r="B135" s="54" t="s">
        <v>234</v>
      </c>
      <c r="C135" s="54" t="s">
        <v>584</v>
      </c>
      <c r="D135" s="54" t="s">
        <v>193</v>
      </c>
      <c r="E135" s="52"/>
      <c r="F135" s="54">
        <v>78620</v>
      </c>
      <c r="G135" s="54" t="s">
        <v>39</v>
      </c>
      <c r="H135" s="54">
        <v>7</v>
      </c>
      <c r="I135" s="54" t="s">
        <v>18</v>
      </c>
      <c r="J135" s="52"/>
      <c r="K135" s="52"/>
      <c r="L135" s="52" t="s">
        <v>280</v>
      </c>
      <c r="M135" s="54" t="s">
        <v>282</v>
      </c>
      <c r="N135" s="54">
        <v>40</v>
      </c>
      <c r="O135" s="54">
        <v>40</v>
      </c>
      <c r="P135" s="54">
        <v>80</v>
      </c>
      <c r="Q135" s="54" t="s">
        <v>11</v>
      </c>
      <c r="R135" s="56">
        <v>500000</v>
      </c>
      <c r="S135" s="52" t="s">
        <v>280</v>
      </c>
      <c r="T135" s="52"/>
      <c r="U135" s="54" t="s">
        <v>471</v>
      </c>
      <c r="V135" s="54" t="s">
        <v>472</v>
      </c>
      <c r="W135" s="54">
        <v>115</v>
      </c>
      <c r="X135" s="52">
        <v>17</v>
      </c>
      <c r="Y135" s="67">
        <v>4</v>
      </c>
      <c r="Z135" s="52">
        <v>0</v>
      </c>
      <c r="AA135" s="52">
        <v>4</v>
      </c>
      <c r="AB135" s="38">
        <v>0</v>
      </c>
      <c r="AC135" s="52">
        <v>0</v>
      </c>
      <c r="AD135" s="52">
        <f t="shared" si="9"/>
        <v>140</v>
      </c>
      <c r="AE135" s="122" t="s">
        <v>633</v>
      </c>
      <c r="AF135" s="122"/>
      <c r="AG135" s="122"/>
      <c r="AH135" s="122"/>
      <c r="AI135" s="122"/>
      <c r="AJ135" s="122"/>
      <c r="AK135" s="88"/>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row>
    <row r="136" spans="1:174" ht="13.5" customHeight="1">
      <c r="A136" s="24" t="s">
        <v>292</v>
      </c>
      <c r="B136" s="24"/>
      <c r="C136" s="25">
        <v>500000</v>
      </c>
      <c r="F136" s="2"/>
      <c r="G136" s="2"/>
      <c r="H136" s="2"/>
      <c r="I136" s="26"/>
      <c r="M136" s="37"/>
      <c r="N136" s="2"/>
      <c r="O136" s="2"/>
      <c r="P136" s="2"/>
      <c r="Q136" s="27" t="s">
        <v>287</v>
      </c>
      <c r="R136" s="28">
        <f>SUM(R133:R135)</f>
        <v>1750000</v>
      </c>
      <c r="U136" s="2"/>
      <c r="AJ136" s="2"/>
      <c r="AK136" s="88"/>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row>
    <row r="137" spans="1:174" ht="13.5" customHeight="1">
      <c r="A137" s="37"/>
      <c r="F137" s="37"/>
      <c r="H137" s="37"/>
      <c r="I137" s="37"/>
      <c r="M137" s="37"/>
      <c r="N137" s="37"/>
      <c r="O137" s="37"/>
      <c r="P137" s="37"/>
      <c r="U137" s="2"/>
      <c r="W137" s="4"/>
      <c r="X137" s="4"/>
      <c r="Y137" s="32"/>
      <c r="Z137" s="4"/>
      <c r="AA137" s="4"/>
      <c r="AC137" s="4"/>
      <c r="AJ137" s="2"/>
      <c r="AK137" s="88"/>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row>
    <row r="138" spans="1:174" ht="13.5" customHeight="1">
      <c r="A138" s="26" t="s">
        <v>304</v>
      </c>
      <c r="F138" s="37"/>
      <c r="H138" s="37"/>
      <c r="I138" s="37"/>
      <c r="M138" s="37"/>
      <c r="N138" s="37"/>
      <c r="O138" s="37"/>
      <c r="P138" s="37"/>
      <c r="U138" s="2"/>
      <c r="W138" s="4"/>
      <c r="X138" s="4"/>
      <c r="Y138" s="32"/>
      <c r="Z138" s="4"/>
      <c r="AA138" s="4"/>
      <c r="AC138" s="4"/>
      <c r="AJ138" s="2"/>
      <c r="AK138" s="88"/>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row>
    <row r="139" spans="1:174" s="54" customFormat="1" ht="13.5" customHeight="1">
      <c r="A139" s="54">
        <v>17274</v>
      </c>
      <c r="B139" s="54" t="s">
        <v>180</v>
      </c>
      <c r="C139" s="54" t="s">
        <v>181</v>
      </c>
      <c r="D139" s="54" t="s">
        <v>14</v>
      </c>
      <c r="E139" s="52"/>
      <c r="F139" s="54">
        <v>78704</v>
      </c>
      <c r="G139" s="54" t="s">
        <v>44</v>
      </c>
      <c r="H139" s="54">
        <v>7</v>
      </c>
      <c r="I139" s="54" t="s">
        <v>9</v>
      </c>
      <c r="J139" s="52"/>
      <c r="K139" s="52"/>
      <c r="L139" s="52"/>
      <c r="M139" s="54" t="s">
        <v>282</v>
      </c>
      <c r="N139" s="54">
        <v>75</v>
      </c>
      <c r="O139" s="54">
        <v>0</v>
      </c>
      <c r="P139" s="54">
        <v>75</v>
      </c>
      <c r="Q139" s="54" t="s">
        <v>564</v>
      </c>
      <c r="R139" s="56">
        <v>1302800</v>
      </c>
      <c r="S139" s="52"/>
      <c r="T139" s="52" t="s">
        <v>280</v>
      </c>
      <c r="U139" s="54" t="s">
        <v>419</v>
      </c>
      <c r="V139" s="54" t="s">
        <v>334</v>
      </c>
      <c r="W139" s="54">
        <v>120</v>
      </c>
      <c r="X139" s="52">
        <v>17</v>
      </c>
      <c r="Y139" s="67">
        <v>8</v>
      </c>
      <c r="Z139" s="52">
        <v>8</v>
      </c>
      <c r="AA139" s="52">
        <v>0</v>
      </c>
      <c r="AB139" s="38">
        <v>5</v>
      </c>
      <c r="AC139" s="52">
        <v>0</v>
      </c>
      <c r="AD139" s="52">
        <f t="shared" ref="AD139:AD148" si="10">SUM(W139:AC139)</f>
        <v>158</v>
      </c>
      <c r="AE139" s="54">
        <v>48453002308</v>
      </c>
      <c r="AF139" s="76" t="s">
        <v>628</v>
      </c>
      <c r="AG139" s="54">
        <v>0</v>
      </c>
      <c r="AH139" s="76">
        <v>0</v>
      </c>
      <c r="AI139" s="54">
        <v>66</v>
      </c>
      <c r="AJ139" s="62">
        <v>30.5</v>
      </c>
      <c r="AK139" s="88"/>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row>
    <row r="140" spans="1:174" s="54" customFormat="1" ht="13.5" customHeight="1">
      <c r="A140" s="54">
        <v>17719</v>
      </c>
      <c r="B140" s="54" t="s">
        <v>68</v>
      </c>
      <c r="C140" s="54" t="s">
        <v>69</v>
      </c>
      <c r="D140" s="54" t="s">
        <v>14</v>
      </c>
      <c r="E140" s="52"/>
      <c r="F140" s="54">
        <v>78704</v>
      </c>
      <c r="G140" s="54" t="s">
        <v>44</v>
      </c>
      <c r="H140" s="54">
        <v>7</v>
      </c>
      <c r="I140" s="54" t="s">
        <v>9</v>
      </c>
      <c r="J140" s="52"/>
      <c r="K140" s="52"/>
      <c r="L140" s="52" t="s">
        <v>280</v>
      </c>
      <c r="M140" s="54" t="s">
        <v>282</v>
      </c>
      <c r="N140" s="54">
        <v>110</v>
      </c>
      <c r="O140" s="54">
        <v>10</v>
      </c>
      <c r="P140" s="54">
        <v>120</v>
      </c>
      <c r="Q140" s="54" t="s">
        <v>11</v>
      </c>
      <c r="R140" s="56">
        <v>1500000</v>
      </c>
      <c r="S140" s="52"/>
      <c r="T140" s="52" t="s">
        <v>280</v>
      </c>
      <c r="U140" s="54" t="s">
        <v>465</v>
      </c>
      <c r="V140" s="54" t="s">
        <v>466</v>
      </c>
      <c r="W140" s="54">
        <v>124</v>
      </c>
      <c r="X140" s="52">
        <v>17</v>
      </c>
      <c r="Y140" s="67">
        <v>4</v>
      </c>
      <c r="Z140" s="52">
        <v>8</v>
      </c>
      <c r="AA140" s="52">
        <v>4</v>
      </c>
      <c r="AB140" s="38">
        <v>0</v>
      </c>
      <c r="AC140" s="52">
        <v>0</v>
      </c>
      <c r="AD140" s="52">
        <f t="shared" si="10"/>
        <v>157</v>
      </c>
      <c r="AE140" s="54">
        <v>48453001304</v>
      </c>
      <c r="AF140" s="76" t="s">
        <v>628</v>
      </c>
      <c r="AG140" s="54">
        <v>7</v>
      </c>
      <c r="AH140" s="76">
        <v>7</v>
      </c>
      <c r="AI140" s="54">
        <v>87</v>
      </c>
      <c r="AJ140" s="62">
        <v>8.6</v>
      </c>
      <c r="AK140" s="88"/>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row>
    <row r="141" spans="1:174" s="54" customFormat="1" ht="13.5" customHeight="1">
      <c r="A141" s="54">
        <v>17275</v>
      </c>
      <c r="B141" s="54" t="s">
        <v>178</v>
      </c>
      <c r="C141" s="54" t="s">
        <v>179</v>
      </c>
      <c r="D141" s="54" t="s">
        <v>14</v>
      </c>
      <c r="E141" s="52"/>
      <c r="F141" s="54">
        <v>78704</v>
      </c>
      <c r="G141" s="54" t="s">
        <v>44</v>
      </c>
      <c r="H141" s="54">
        <v>7</v>
      </c>
      <c r="I141" s="54" t="s">
        <v>9</v>
      </c>
      <c r="J141" s="52"/>
      <c r="K141" s="52"/>
      <c r="L141" s="52"/>
      <c r="M141" s="54" t="s">
        <v>282</v>
      </c>
      <c r="N141" s="54">
        <v>60</v>
      </c>
      <c r="O141" s="54">
        <v>10</v>
      </c>
      <c r="P141" s="54">
        <v>70</v>
      </c>
      <c r="Q141" s="54" t="s">
        <v>11</v>
      </c>
      <c r="R141" s="56">
        <v>1204400</v>
      </c>
      <c r="S141" s="52"/>
      <c r="T141" s="52" t="s">
        <v>280</v>
      </c>
      <c r="U141" s="54" t="s">
        <v>419</v>
      </c>
      <c r="V141" s="54" t="s">
        <v>334</v>
      </c>
      <c r="W141" s="54">
        <v>124</v>
      </c>
      <c r="X141" s="52">
        <v>17</v>
      </c>
      <c r="Y141" s="67">
        <v>8</v>
      </c>
      <c r="Z141" s="52">
        <v>8</v>
      </c>
      <c r="AA141" s="52">
        <v>0</v>
      </c>
      <c r="AB141" s="38">
        <v>0</v>
      </c>
      <c r="AC141" s="52">
        <v>0</v>
      </c>
      <c r="AD141" s="52">
        <f t="shared" si="10"/>
        <v>157</v>
      </c>
      <c r="AE141" s="54">
        <v>48453001402</v>
      </c>
      <c r="AF141" s="76" t="s">
        <v>628</v>
      </c>
      <c r="AG141" s="54">
        <v>7</v>
      </c>
      <c r="AH141" s="76">
        <v>5</v>
      </c>
      <c r="AI141" s="54">
        <v>67</v>
      </c>
      <c r="AJ141" s="62">
        <v>12.3</v>
      </c>
      <c r="AK141" s="88"/>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row>
    <row r="142" spans="1:174" s="54" customFormat="1" ht="13.5" customHeight="1">
      <c r="A142" s="54">
        <v>17113</v>
      </c>
      <c r="B142" s="54" t="s">
        <v>238</v>
      </c>
      <c r="C142" s="54" t="s">
        <v>585</v>
      </c>
      <c r="D142" s="54" t="s">
        <v>14</v>
      </c>
      <c r="E142" s="52"/>
      <c r="F142" s="54">
        <v>78723</v>
      </c>
      <c r="G142" s="54" t="s">
        <v>44</v>
      </c>
      <c r="H142" s="54">
        <v>7</v>
      </c>
      <c r="I142" s="54" t="s">
        <v>9</v>
      </c>
      <c r="J142" s="52"/>
      <c r="K142" s="52"/>
      <c r="L142" s="52" t="s">
        <v>280</v>
      </c>
      <c r="M142" s="54" t="s">
        <v>282</v>
      </c>
      <c r="N142" s="54">
        <v>132</v>
      </c>
      <c r="O142" s="54">
        <v>0</v>
      </c>
      <c r="P142" s="54">
        <v>132</v>
      </c>
      <c r="Q142" s="54" t="s">
        <v>11</v>
      </c>
      <c r="R142" s="56">
        <v>1350000</v>
      </c>
      <c r="S142" s="52"/>
      <c r="T142" s="52" t="s">
        <v>280</v>
      </c>
      <c r="U142" s="54" t="s">
        <v>481</v>
      </c>
      <c r="V142" s="54" t="s">
        <v>482</v>
      </c>
      <c r="W142" s="54">
        <v>123</v>
      </c>
      <c r="X142" s="52">
        <v>17</v>
      </c>
      <c r="Y142" s="67">
        <v>8</v>
      </c>
      <c r="Z142" s="52">
        <v>8</v>
      </c>
      <c r="AA142" s="52">
        <v>0</v>
      </c>
      <c r="AB142" s="38">
        <v>0</v>
      </c>
      <c r="AC142" s="52">
        <v>0</v>
      </c>
      <c r="AD142" s="52">
        <f t="shared" si="10"/>
        <v>156</v>
      </c>
      <c r="AE142" s="54">
        <v>48453000306</v>
      </c>
      <c r="AF142" s="76" t="s">
        <v>628</v>
      </c>
      <c r="AG142" s="54">
        <v>7</v>
      </c>
      <c r="AH142" s="76">
        <v>0</v>
      </c>
      <c r="AI142" s="54">
        <v>74</v>
      </c>
      <c r="AJ142" s="62">
        <v>17.100000000000001</v>
      </c>
      <c r="AK142" s="88"/>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row>
    <row r="143" spans="1:174" s="54" customFormat="1" ht="13.5" customHeight="1">
      <c r="A143" s="54">
        <v>17720</v>
      </c>
      <c r="B143" s="54" t="s">
        <v>70</v>
      </c>
      <c r="C143" s="54" t="s">
        <v>588</v>
      </c>
      <c r="D143" s="54" t="s">
        <v>14</v>
      </c>
      <c r="E143" s="52"/>
      <c r="F143" s="54">
        <v>78702</v>
      </c>
      <c r="G143" s="54" t="s">
        <v>44</v>
      </c>
      <c r="H143" s="54">
        <v>7</v>
      </c>
      <c r="I143" s="54" t="s">
        <v>9</v>
      </c>
      <c r="J143" s="52"/>
      <c r="K143" s="52"/>
      <c r="L143" s="52"/>
      <c r="M143" s="54" t="s">
        <v>282</v>
      </c>
      <c r="N143" s="54">
        <v>90</v>
      </c>
      <c r="O143" s="54">
        <v>0</v>
      </c>
      <c r="P143" s="54">
        <v>90</v>
      </c>
      <c r="Q143" s="54" t="s">
        <v>11</v>
      </c>
      <c r="R143" s="56">
        <v>1234333</v>
      </c>
      <c r="S143" s="52"/>
      <c r="T143" s="52" t="s">
        <v>280</v>
      </c>
      <c r="U143" s="54" t="s">
        <v>484</v>
      </c>
      <c r="V143" s="54" t="s">
        <v>487</v>
      </c>
      <c r="W143" s="54">
        <v>116</v>
      </c>
      <c r="X143" s="52">
        <v>17</v>
      </c>
      <c r="Y143" s="67">
        <v>4</v>
      </c>
      <c r="Z143" s="52">
        <v>8</v>
      </c>
      <c r="AA143" s="52">
        <v>4</v>
      </c>
      <c r="AB143" s="38">
        <v>7</v>
      </c>
      <c r="AC143" s="52">
        <v>0</v>
      </c>
      <c r="AD143" s="52">
        <f t="shared" si="10"/>
        <v>156</v>
      </c>
      <c r="AE143" s="54">
        <v>48453000902</v>
      </c>
      <c r="AF143" s="76" t="s">
        <v>628</v>
      </c>
      <c r="AG143" s="54">
        <v>0</v>
      </c>
      <c r="AH143" s="76">
        <v>0</v>
      </c>
      <c r="AI143" s="54">
        <v>70</v>
      </c>
      <c r="AJ143" s="62">
        <v>30.2</v>
      </c>
      <c r="AK143" s="88"/>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row>
    <row r="144" spans="1:174" s="54" customFormat="1" ht="13.5" customHeight="1">
      <c r="A144" s="54">
        <v>17195</v>
      </c>
      <c r="B144" s="54" t="s">
        <v>236</v>
      </c>
      <c r="C144" s="54" t="s">
        <v>587</v>
      </c>
      <c r="D144" s="54" t="s">
        <v>78</v>
      </c>
      <c r="E144" s="52"/>
      <c r="F144" s="54">
        <v>78641</v>
      </c>
      <c r="G144" s="54" t="s">
        <v>41</v>
      </c>
      <c r="H144" s="54">
        <v>7</v>
      </c>
      <c r="I144" s="54" t="s">
        <v>9</v>
      </c>
      <c r="J144" s="52"/>
      <c r="K144" s="52"/>
      <c r="L144" s="52"/>
      <c r="M144" s="54" t="s">
        <v>282</v>
      </c>
      <c r="N144" s="54">
        <v>60</v>
      </c>
      <c r="O144" s="54">
        <v>10</v>
      </c>
      <c r="P144" s="54">
        <v>70</v>
      </c>
      <c r="Q144" s="54" t="s">
        <v>7</v>
      </c>
      <c r="R144" s="56">
        <v>1036897</v>
      </c>
      <c r="S144" s="52"/>
      <c r="T144" s="52" t="s">
        <v>280</v>
      </c>
      <c r="U144" s="54" t="s">
        <v>479</v>
      </c>
      <c r="V144" s="54" t="s">
        <v>480</v>
      </c>
      <c r="W144" s="54">
        <v>122</v>
      </c>
      <c r="X144" s="52">
        <v>17</v>
      </c>
      <c r="Y144" s="67">
        <v>4</v>
      </c>
      <c r="Z144" s="52">
        <v>8</v>
      </c>
      <c r="AA144" s="52">
        <v>4</v>
      </c>
      <c r="AB144" s="38">
        <v>0</v>
      </c>
      <c r="AC144" s="52">
        <v>0</v>
      </c>
      <c r="AD144" s="52">
        <f>SUM(W144:AC144)</f>
        <v>155</v>
      </c>
      <c r="AE144" s="54">
        <v>48491020312</v>
      </c>
      <c r="AF144" s="76" t="s">
        <v>629</v>
      </c>
      <c r="AG144" s="54">
        <v>7</v>
      </c>
      <c r="AH144" s="76">
        <v>4</v>
      </c>
      <c r="AI144" s="54">
        <v>78</v>
      </c>
      <c r="AJ144" s="62">
        <v>9.6</v>
      </c>
      <c r="AK144" s="88"/>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row>
    <row r="145" spans="1:174" s="54" customFormat="1" ht="13.5" customHeight="1">
      <c r="A145" s="54">
        <v>17179</v>
      </c>
      <c r="B145" s="54" t="s">
        <v>243</v>
      </c>
      <c r="C145" s="54" t="s">
        <v>483</v>
      </c>
      <c r="D145" s="54" t="s">
        <v>14</v>
      </c>
      <c r="E145" s="52"/>
      <c r="F145" s="54">
        <v>78747</v>
      </c>
      <c r="G145" s="54" t="s">
        <v>44</v>
      </c>
      <c r="H145" s="54">
        <v>7</v>
      </c>
      <c r="I145" s="54" t="s">
        <v>9</v>
      </c>
      <c r="J145" s="52"/>
      <c r="K145" s="52"/>
      <c r="L145" s="52"/>
      <c r="M145" s="54" t="s">
        <v>282</v>
      </c>
      <c r="N145" s="54">
        <v>130</v>
      </c>
      <c r="O145" s="54">
        <v>44</v>
      </c>
      <c r="P145" s="54">
        <v>174</v>
      </c>
      <c r="Q145" s="54" t="s">
        <v>7</v>
      </c>
      <c r="R145" s="56">
        <v>1201784</v>
      </c>
      <c r="S145" s="52" t="s">
        <v>280</v>
      </c>
      <c r="T145" s="52" t="s">
        <v>280</v>
      </c>
      <c r="U145" s="54" t="s">
        <v>484</v>
      </c>
      <c r="V145" s="54" t="s">
        <v>485</v>
      </c>
      <c r="W145" s="54">
        <v>122</v>
      </c>
      <c r="X145" s="52">
        <v>17</v>
      </c>
      <c r="Y145" s="67">
        <v>4</v>
      </c>
      <c r="Z145" s="52">
        <v>8</v>
      </c>
      <c r="AA145" s="52">
        <v>4</v>
      </c>
      <c r="AB145" s="38">
        <v>0</v>
      </c>
      <c r="AC145" s="52">
        <v>0</v>
      </c>
      <c r="AD145" s="52">
        <f t="shared" si="10"/>
        <v>155</v>
      </c>
      <c r="AE145" s="54">
        <v>48453002426</v>
      </c>
      <c r="AF145" s="76" t="s">
        <v>629</v>
      </c>
      <c r="AG145" s="54">
        <v>7</v>
      </c>
      <c r="AH145" s="76">
        <v>3</v>
      </c>
      <c r="AI145" s="54">
        <v>76</v>
      </c>
      <c r="AJ145" s="62">
        <v>1.9</v>
      </c>
      <c r="AK145" s="88"/>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row>
    <row r="146" spans="1:174" s="54" customFormat="1" ht="13.5" customHeight="1">
      <c r="A146" s="54">
        <v>17205</v>
      </c>
      <c r="B146" s="54" t="s">
        <v>225</v>
      </c>
      <c r="C146" s="54" t="s">
        <v>486</v>
      </c>
      <c r="D146" s="54" t="s">
        <v>14</v>
      </c>
      <c r="E146" s="52"/>
      <c r="F146" s="54">
        <v>78751</v>
      </c>
      <c r="G146" s="54" t="s">
        <v>44</v>
      </c>
      <c r="H146" s="54">
        <v>7</v>
      </c>
      <c r="I146" s="54" t="s">
        <v>9</v>
      </c>
      <c r="J146" s="52"/>
      <c r="K146" s="52"/>
      <c r="L146" s="52" t="s">
        <v>280</v>
      </c>
      <c r="M146" s="54" t="s">
        <v>282</v>
      </c>
      <c r="N146" s="54">
        <v>122</v>
      </c>
      <c r="O146" s="54">
        <v>24</v>
      </c>
      <c r="P146" s="54">
        <v>146</v>
      </c>
      <c r="Q146" s="54" t="s">
        <v>11</v>
      </c>
      <c r="R146" s="56">
        <v>1500000</v>
      </c>
      <c r="S146" s="52" t="s">
        <v>280</v>
      </c>
      <c r="T146" s="52" t="s">
        <v>280</v>
      </c>
      <c r="U146" s="54" t="s">
        <v>637</v>
      </c>
      <c r="V146" s="54" t="s">
        <v>484</v>
      </c>
      <c r="W146" s="54">
        <v>117</v>
      </c>
      <c r="X146" s="52">
        <v>17</v>
      </c>
      <c r="Y146" s="67">
        <v>4</v>
      </c>
      <c r="Z146" s="52">
        <v>0</v>
      </c>
      <c r="AA146" s="52">
        <v>4</v>
      </c>
      <c r="AB146" s="38">
        <v>7</v>
      </c>
      <c r="AC146" s="52">
        <v>0</v>
      </c>
      <c r="AD146" s="52">
        <f t="shared" si="10"/>
        <v>149</v>
      </c>
      <c r="AE146" s="54">
        <v>48453002105</v>
      </c>
      <c r="AF146" s="76" t="s">
        <v>628</v>
      </c>
      <c r="AG146" s="54">
        <v>0</v>
      </c>
      <c r="AH146" s="76">
        <v>0</v>
      </c>
      <c r="AI146" s="54">
        <v>81</v>
      </c>
      <c r="AJ146" s="62">
        <v>32.9</v>
      </c>
      <c r="AK146" s="88"/>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row>
    <row r="147" spans="1:174" s="54" customFormat="1" ht="13.5" customHeight="1">
      <c r="A147" s="54">
        <v>17272</v>
      </c>
      <c r="B147" s="54" t="s">
        <v>185</v>
      </c>
      <c r="C147" s="54" t="s">
        <v>586</v>
      </c>
      <c r="D147" s="54" t="s">
        <v>14</v>
      </c>
      <c r="E147" s="52"/>
      <c r="F147" s="54">
        <v>78727</v>
      </c>
      <c r="G147" s="54" t="s">
        <v>44</v>
      </c>
      <c r="H147" s="54">
        <v>7</v>
      </c>
      <c r="I147" s="54" t="s">
        <v>9</v>
      </c>
      <c r="J147" s="52"/>
      <c r="K147" s="52"/>
      <c r="L147" s="52"/>
      <c r="M147" s="54" t="s">
        <v>282</v>
      </c>
      <c r="N147" s="54">
        <v>76</v>
      </c>
      <c r="O147" s="54">
        <v>4</v>
      </c>
      <c r="P147" s="54">
        <v>80</v>
      </c>
      <c r="Q147" s="54" t="s">
        <v>564</v>
      </c>
      <c r="R147" s="56">
        <v>1345000</v>
      </c>
      <c r="S147" s="52"/>
      <c r="T147" s="52" t="s">
        <v>280</v>
      </c>
      <c r="U147" s="54" t="s">
        <v>419</v>
      </c>
      <c r="V147" s="54" t="s">
        <v>334</v>
      </c>
      <c r="W147" s="54">
        <v>123</v>
      </c>
      <c r="X147" s="52">
        <v>17</v>
      </c>
      <c r="Y147" s="67">
        <v>0</v>
      </c>
      <c r="Z147" s="52">
        <v>8</v>
      </c>
      <c r="AA147" s="52">
        <v>0</v>
      </c>
      <c r="AB147" s="38">
        <v>0</v>
      </c>
      <c r="AC147" s="52">
        <v>0</v>
      </c>
      <c r="AD147" s="52">
        <f t="shared" si="10"/>
        <v>148</v>
      </c>
      <c r="AE147" s="54">
        <v>48453001846</v>
      </c>
      <c r="AF147" s="76" t="s">
        <v>629</v>
      </c>
      <c r="AG147" s="54">
        <v>7</v>
      </c>
      <c r="AH147" s="76">
        <v>5</v>
      </c>
      <c r="AI147" s="54">
        <v>84</v>
      </c>
      <c r="AJ147" s="62">
        <v>12.2</v>
      </c>
      <c r="AK147" s="88"/>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row>
    <row r="148" spans="1:174" s="54" customFormat="1" ht="13.5" customHeight="1">
      <c r="A148" s="54">
        <v>17191</v>
      </c>
      <c r="B148" s="54" t="s">
        <v>241</v>
      </c>
      <c r="C148" s="54" t="s">
        <v>242</v>
      </c>
      <c r="D148" s="54" t="s">
        <v>43</v>
      </c>
      <c r="E148" s="52"/>
      <c r="F148" s="54">
        <v>78660</v>
      </c>
      <c r="G148" s="54" t="s">
        <v>44</v>
      </c>
      <c r="H148" s="54">
        <v>7</v>
      </c>
      <c r="I148" s="54" t="s">
        <v>9</v>
      </c>
      <c r="J148" s="52"/>
      <c r="K148" s="52"/>
      <c r="L148" s="52" t="s">
        <v>280</v>
      </c>
      <c r="M148" s="54" t="s">
        <v>282</v>
      </c>
      <c r="N148" s="54">
        <v>100</v>
      </c>
      <c r="O148" s="54">
        <v>0</v>
      </c>
      <c r="P148" s="54">
        <v>100</v>
      </c>
      <c r="Q148" s="54" t="s">
        <v>7</v>
      </c>
      <c r="R148" s="56">
        <v>1192649</v>
      </c>
      <c r="S148" s="52"/>
      <c r="T148" s="52" t="s">
        <v>280</v>
      </c>
      <c r="U148" s="54" t="s">
        <v>436</v>
      </c>
      <c r="V148" s="54" t="s">
        <v>382</v>
      </c>
      <c r="W148" s="54">
        <v>122</v>
      </c>
      <c r="X148" s="52">
        <v>17</v>
      </c>
      <c r="Y148" s="67">
        <v>4</v>
      </c>
      <c r="Z148" s="52">
        <v>0</v>
      </c>
      <c r="AA148" s="52">
        <v>4</v>
      </c>
      <c r="AB148" s="38">
        <v>0</v>
      </c>
      <c r="AC148" s="52">
        <v>0</v>
      </c>
      <c r="AD148" s="52">
        <f t="shared" si="10"/>
        <v>147</v>
      </c>
      <c r="AE148" s="54">
        <v>48453001858</v>
      </c>
      <c r="AF148" s="76" t="s">
        <v>629</v>
      </c>
      <c r="AG148" s="54">
        <v>7</v>
      </c>
      <c r="AH148" s="76">
        <v>5</v>
      </c>
      <c r="AI148" s="54">
        <v>82</v>
      </c>
      <c r="AJ148" s="61">
        <v>5.6</v>
      </c>
      <c r="AK148" s="88"/>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row>
    <row r="149" spans="1:174" ht="13.5" customHeight="1">
      <c r="A149" s="24" t="s">
        <v>292</v>
      </c>
      <c r="B149" s="24"/>
      <c r="C149" s="25">
        <v>4098116.49</v>
      </c>
      <c r="D149" s="36" t="s">
        <v>650</v>
      </c>
      <c r="F149" s="2"/>
      <c r="G149" s="2"/>
      <c r="H149" s="2"/>
      <c r="I149" s="26"/>
      <c r="M149" s="37"/>
      <c r="N149" s="2"/>
      <c r="O149" s="2"/>
      <c r="P149" s="2"/>
      <c r="Q149" s="27" t="s">
        <v>287</v>
      </c>
      <c r="R149" s="28">
        <f>SUM(R139:R148)</f>
        <v>12867863</v>
      </c>
      <c r="U149" s="2"/>
      <c r="AJ149" s="2"/>
      <c r="AK149" s="88"/>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row>
    <row r="150" spans="1:174" s="29" customFormat="1" ht="13.5" customHeight="1">
      <c r="A150" s="38"/>
      <c r="E150" s="38"/>
      <c r="F150" s="38"/>
      <c r="G150" s="30"/>
      <c r="H150" s="38"/>
      <c r="I150" s="38"/>
      <c r="J150" s="38"/>
      <c r="K150" s="38"/>
      <c r="L150" s="38"/>
      <c r="M150" s="38"/>
      <c r="N150" s="38"/>
      <c r="O150" s="38"/>
      <c r="P150" s="38"/>
      <c r="R150" s="31"/>
      <c r="S150" s="38"/>
      <c r="T150" s="38"/>
      <c r="U150" s="2"/>
      <c r="V150" s="2"/>
      <c r="W150" s="32"/>
      <c r="X150" s="32"/>
      <c r="Y150" s="32"/>
      <c r="Z150" s="32"/>
      <c r="AA150" s="32"/>
      <c r="AB150" s="38"/>
      <c r="AC150" s="32"/>
      <c r="AD150" s="32"/>
      <c r="AJ150" s="2"/>
      <c r="AK150" s="88"/>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row>
    <row r="151" spans="1:174" ht="13.5" customHeight="1">
      <c r="A151" s="26" t="s">
        <v>305</v>
      </c>
      <c r="F151" s="37"/>
      <c r="H151" s="37"/>
      <c r="I151" s="37"/>
      <c r="M151" s="37"/>
      <c r="N151" s="37"/>
      <c r="O151" s="37"/>
      <c r="P151" s="37"/>
      <c r="U151" s="2"/>
      <c r="W151" s="4"/>
      <c r="X151" s="4"/>
      <c r="Y151" s="32"/>
      <c r="Z151" s="4"/>
      <c r="AA151" s="4"/>
      <c r="AC151" s="4"/>
      <c r="AD151" s="4"/>
      <c r="AJ151" s="2"/>
      <c r="AK151" s="88"/>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row>
    <row r="152" spans="1:174" s="54" customFormat="1" ht="13.5" customHeight="1">
      <c r="A152" s="54">
        <v>17290</v>
      </c>
      <c r="B152" s="54" t="s">
        <v>165</v>
      </c>
      <c r="C152" s="54" t="s">
        <v>166</v>
      </c>
      <c r="D152" s="54" t="s">
        <v>167</v>
      </c>
      <c r="E152" s="52" t="s">
        <v>280</v>
      </c>
      <c r="F152" s="54">
        <v>76691</v>
      </c>
      <c r="G152" s="54" t="s">
        <v>488</v>
      </c>
      <c r="H152" s="54">
        <v>8</v>
      </c>
      <c r="I152" s="54" t="s">
        <v>18</v>
      </c>
      <c r="J152" s="52"/>
      <c r="K152" s="52"/>
      <c r="L152" s="52"/>
      <c r="M152" s="54" t="s">
        <v>282</v>
      </c>
      <c r="N152" s="54">
        <v>45</v>
      </c>
      <c r="O152" s="54">
        <v>0</v>
      </c>
      <c r="P152" s="54">
        <v>45</v>
      </c>
      <c r="Q152" s="54" t="s">
        <v>7</v>
      </c>
      <c r="R152" s="56">
        <v>520840</v>
      </c>
      <c r="S152" s="52" t="s">
        <v>280</v>
      </c>
      <c r="T152" s="52" t="s">
        <v>280</v>
      </c>
      <c r="U152" s="54" t="s">
        <v>434</v>
      </c>
      <c r="V152" s="54" t="s">
        <v>334</v>
      </c>
      <c r="W152" s="54">
        <v>121</v>
      </c>
      <c r="X152" s="52">
        <v>17</v>
      </c>
      <c r="Y152" s="67">
        <v>4</v>
      </c>
      <c r="Z152" s="52">
        <v>8</v>
      </c>
      <c r="AA152" s="52">
        <v>4</v>
      </c>
      <c r="AB152" s="38">
        <v>0</v>
      </c>
      <c r="AC152" s="52">
        <v>0</v>
      </c>
      <c r="AD152" s="52">
        <f>SUM(W152:AC152)</f>
        <v>154</v>
      </c>
      <c r="AE152" s="54">
        <v>48309004202</v>
      </c>
      <c r="AF152" s="76" t="s">
        <v>629</v>
      </c>
      <c r="AG152" s="54">
        <v>7</v>
      </c>
      <c r="AH152" s="76">
        <v>7</v>
      </c>
      <c r="AI152" s="54">
        <v>80</v>
      </c>
      <c r="AJ152" s="62">
        <v>12.2</v>
      </c>
      <c r="AK152" s="88"/>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row>
    <row r="153" spans="1:174" s="54" customFormat="1" ht="13.5" customHeight="1">
      <c r="A153" s="54">
        <v>17300</v>
      </c>
      <c r="B153" s="54" t="s">
        <v>489</v>
      </c>
      <c r="C153" s="54" t="s">
        <v>490</v>
      </c>
      <c r="D153" s="54" t="s">
        <v>84</v>
      </c>
      <c r="E153" s="52"/>
      <c r="F153" s="54">
        <v>77836</v>
      </c>
      <c r="G153" s="54" t="s">
        <v>19</v>
      </c>
      <c r="H153" s="54">
        <v>8</v>
      </c>
      <c r="I153" s="54" t="s">
        <v>18</v>
      </c>
      <c r="J153" s="52"/>
      <c r="K153" s="52"/>
      <c r="L153" s="52"/>
      <c r="M153" s="54" t="s">
        <v>282</v>
      </c>
      <c r="N153" s="54">
        <v>61</v>
      </c>
      <c r="O153" s="54">
        <v>11</v>
      </c>
      <c r="P153" s="54">
        <v>72</v>
      </c>
      <c r="Q153" s="54" t="s">
        <v>11</v>
      </c>
      <c r="R153" s="56">
        <v>781260</v>
      </c>
      <c r="S153" s="52"/>
      <c r="T153" s="52" t="s">
        <v>280</v>
      </c>
      <c r="U153" s="54" t="s">
        <v>491</v>
      </c>
      <c r="V153" s="54" t="s">
        <v>389</v>
      </c>
      <c r="W153" s="54">
        <v>121</v>
      </c>
      <c r="X153" s="52">
        <v>17</v>
      </c>
      <c r="Y153" s="67">
        <v>4</v>
      </c>
      <c r="Z153" s="52">
        <v>8</v>
      </c>
      <c r="AA153" s="52">
        <v>4</v>
      </c>
      <c r="AB153" s="38">
        <v>0</v>
      </c>
      <c r="AC153" s="52">
        <v>0</v>
      </c>
      <c r="AD153" s="52">
        <f>SUM(W153:AC153)</f>
        <v>154</v>
      </c>
      <c r="AE153" s="54">
        <v>48051970200</v>
      </c>
      <c r="AF153" s="76" t="s">
        <v>629</v>
      </c>
      <c r="AG153" s="54">
        <v>7</v>
      </c>
      <c r="AH153" s="76">
        <v>6</v>
      </c>
      <c r="AI153" s="54">
        <v>78</v>
      </c>
      <c r="AJ153" s="62">
        <v>11.1</v>
      </c>
      <c r="AK153" s="88"/>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row>
    <row r="154" spans="1:174" ht="13.5" customHeight="1">
      <c r="A154" s="24" t="s">
        <v>292</v>
      </c>
      <c r="B154" s="24"/>
      <c r="C154" s="25">
        <v>528135.38</v>
      </c>
      <c r="F154" s="2"/>
      <c r="G154" s="2"/>
      <c r="H154" s="2"/>
      <c r="I154" s="26"/>
      <c r="M154" s="37"/>
      <c r="N154" s="2"/>
      <c r="O154" s="2"/>
      <c r="P154" s="2"/>
      <c r="Q154" s="27" t="s">
        <v>287</v>
      </c>
      <c r="R154" s="28">
        <f>SUM(R152:R153)</f>
        <v>1302100</v>
      </c>
      <c r="U154" s="2"/>
      <c r="AG154" s="2"/>
      <c r="AH154" s="29"/>
      <c r="AI154" s="2"/>
      <c r="AJ154" s="2"/>
      <c r="AK154" s="88"/>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row>
    <row r="155" spans="1:174" ht="13.5" customHeight="1">
      <c r="A155" s="37"/>
      <c r="F155" s="37"/>
      <c r="H155" s="37"/>
      <c r="I155" s="37"/>
      <c r="M155" s="37"/>
      <c r="N155" s="37"/>
      <c r="O155" s="37"/>
      <c r="P155" s="37"/>
      <c r="U155" s="2"/>
      <c r="W155" s="4"/>
      <c r="X155" s="4"/>
      <c r="Y155" s="32"/>
      <c r="Z155" s="4"/>
      <c r="AA155" s="4"/>
      <c r="AB155" s="32"/>
      <c r="AC155" s="4"/>
      <c r="AD155" s="4"/>
      <c r="AG155" s="2"/>
      <c r="AH155" s="29"/>
      <c r="AI155" s="2"/>
      <c r="AJ155" s="2"/>
      <c r="AK155" s="88"/>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row>
    <row r="156" spans="1:174" ht="13.5" customHeight="1">
      <c r="A156" s="26" t="s">
        <v>306</v>
      </c>
      <c r="F156" s="37"/>
      <c r="H156" s="37"/>
      <c r="I156" s="37"/>
      <c r="M156" s="37"/>
      <c r="N156" s="37"/>
      <c r="O156" s="37"/>
      <c r="P156" s="37"/>
      <c r="U156" s="2"/>
      <c r="W156" s="4"/>
      <c r="X156" s="4"/>
      <c r="Y156" s="32"/>
      <c r="Z156" s="4"/>
      <c r="AA156" s="4"/>
      <c r="AB156" s="32"/>
      <c r="AC156" s="4"/>
      <c r="AD156" s="4"/>
      <c r="AG156" s="2"/>
      <c r="AH156" s="29"/>
      <c r="AI156" s="2"/>
      <c r="AJ156" s="2"/>
      <c r="AK156" s="88"/>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row>
    <row r="157" spans="1:174" s="54" customFormat="1" ht="13.5" customHeight="1">
      <c r="A157" s="54">
        <v>17331</v>
      </c>
      <c r="B157" s="54" t="s">
        <v>132</v>
      </c>
      <c r="C157" s="54" t="s">
        <v>605</v>
      </c>
      <c r="D157" s="54" t="s">
        <v>99</v>
      </c>
      <c r="E157" s="52"/>
      <c r="F157" s="54">
        <v>76542</v>
      </c>
      <c r="G157" s="54" t="s">
        <v>76</v>
      </c>
      <c r="H157" s="54">
        <v>8</v>
      </c>
      <c r="I157" s="54" t="s">
        <v>9</v>
      </c>
      <c r="J157" s="52"/>
      <c r="K157" s="52"/>
      <c r="L157" s="52"/>
      <c r="M157" s="54" t="s">
        <v>282</v>
      </c>
      <c r="N157" s="54">
        <v>88</v>
      </c>
      <c r="O157" s="54">
        <v>22</v>
      </c>
      <c r="P157" s="54">
        <v>110</v>
      </c>
      <c r="Q157" s="54" t="s">
        <v>11</v>
      </c>
      <c r="R157" s="56">
        <v>1263626</v>
      </c>
      <c r="S157" s="52"/>
      <c r="T157" s="52" t="s">
        <v>280</v>
      </c>
      <c r="U157" s="54" t="s">
        <v>432</v>
      </c>
      <c r="V157" s="54" t="s">
        <v>397</v>
      </c>
      <c r="W157" s="54">
        <v>122</v>
      </c>
      <c r="X157" s="52">
        <v>17</v>
      </c>
      <c r="Y157" s="67">
        <v>4</v>
      </c>
      <c r="Z157" s="52">
        <v>8</v>
      </c>
      <c r="AA157" s="52">
        <v>4</v>
      </c>
      <c r="AB157" s="38">
        <v>0</v>
      </c>
      <c r="AC157" s="52">
        <v>0</v>
      </c>
      <c r="AD157" s="52">
        <f t="shared" ref="AD157:AD162" si="11">SUM(W157:AC157)</f>
        <v>155</v>
      </c>
      <c r="AE157" s="54">
        <v>48027023000</v>
      </c>
      <c r="AF157" s="76" t="s">
        <v>629</v>
      </c>
      <c r="AG157" s="54">
        <v>7</v>
      </c>
      <c r="AH157" s="76">
        <v>8</v>
      </c>
      <c r="AI157" s="54">
        <v>71</v>
      </c>
      <c r="AJ157" s="62">
        <v>8.6</v>
      </c>
      <c r="AK157" s="88"/>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row>
    <row r="158" spans="1:174" s="54" customFormat="1" ht="13.5" customHeight="1">
      <c r="A158" s="54">
        <v>17305</v>
      </c>
      <c r="B158" s="54" t="s">
        <v>157</v>
      </c>
      <c r="C158" s="54" t="s">
        <v>606</v>
      </c>
      <c r="D158" s="54" t="s">
        <v>99</v>
      </c>
      <c r="E158" s="52"/>
      <c r="F158" s="54">
        <v>76542</v>
      </c>
      <c r="G158" s="54" t="s">
        <v>76</v>
      </c>
      <c r="H158" s="54">
        <v>8</v>
      </c>
      <c r="I158" s="54" t="s">
        <v>9</v>
      </c>
      <c r="J158" s="52"/>
      <c r="K158" s="52"/>
      <c r="L158" s="52"/>
      <c r="M158" s="54" t="s">
        <v>282</v>
      </c>
      <c r="N158" s="54">
        <v>78</v>
      </c>
      <c r="O158" s="54">
        <v>14</v>
      </c>
      <c r="P158" s="54">
        <v>92</v>
      </c>
      <c r="Q158" s="54" t="s">
        <v>7</v>
      </c>
      <c r="R158" s="56">
        <v>1263626</v>
      </c>
      <c r="S158" s="52"/>
      <c r="T158" s="52" t="s">
        <v>280</v>
      </c>
      <c r="U158" s="54" t="s">
        <v>419</v>
      </c>
      <c r="V158" s="54" t="s">
        <v>334</v>
      </c>
      <c r="W158" s="54">
        <v>122</v>
      </c>
      <c r="X158" s="52">
        <v>17</v>
      </c>
      <c r="Y158" s="67">
        <v>4</v>
      </c>
      <c r="Z158" s="52">
        <v>8</v>
      </c>
      <c r="AA158" s="52">
        <v>4</v>
      </c>
      <c r="AB158" s="38">
        <v>0</v>
      </c>
      <c r="AC158" s="52">
        <v>0</v>
      </c>
      <c r="AD158" s="52">
        <f t="shared" si="11"/>
        <v>155</v>
      </c>
      <c r="AE158" s="54">
        <v>48027022405</v>
      </c>
      <c r="AF158" s="76" t="s">
        <v>629</v>
      </c>
      <c r="AG158" s="54">
        <v>7</v>
      </c>
      <c r="AH158" s="76">
        <v>7</v>
      </c>
      <c r="AI158" s="54">
        <v>72</v>
      </c>
      <c r="AJ158" s="62">
        <v>13.9</v>
      </c>
      <c r="AK158" s="88"/>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row>
    <row r="159" spans="1:174" s="54" customFormat="1" ht="13.5" customHeight="1">
      <c r="A159" s="54">
        <v>17283</v>
      </c>
      <c r="B159" s="54" t="s">
        <v>171</v>
      </c>
      <c r="C159" s="54" t="s">
        <v>172</v>
      </c>
      <c r="D159" s="54" t="s">
        <v>100</v>
      </c>
      <c r="E159" s="52"/>
      <c r="F159" s="54">
        <v>76548</v>
      </c>
      <c r="G159" s="54" t="s">
        <v>76</v>
      </c>
      <c r="H159" s="54">
        <v>8</v>
      </c>
      <c r="I159" s="54" t="s">
        <v>9</v>
      </c>
      <c r="J159" s="52"/>
      <c r="K159" s="52"/>
      <c r="L159" s="52"/>
      <c r="M159" s="54" t="s">
        <v>282</v>
      </c>
      <c r="N159" s="54">
        <v>84</v>
      </c>
      <c r="O159" s="54">
        <v>24</v>
      </c>
      <c r="P159" s="54">
        <v>108</v>
      </c>
      <c r="Q159" s="54" t="s">
        <v>7</v>
      </c>
      <c r="R159" s="56">
        <v>1263626</v>
      </c>
      <c r="S159" s="52"/>
      <c r="T159" s="52" t="s">
        <v>280</v>
      </c>
      <c r="U159" s="54" t="s">
        <v>494</v>
      </c>
      <c r="V159" s="54" t="s">
        <v>495</v>
      </c>
      <c r="W159" s="54">
        <v>122</v>
      </c>
      <c r="X159" s="52">
        <v>17</v>
      </c>
      <c r="Y159" s="67">
        <v>4</v>
      </c>
      <c r="Z159" s="52">
        <v>8</v>
      </c>
      <c r="AA159" s="52">
        <v>4</v>
      </c>
      <c r="AB159" s="38">
        <v>0</v>
      </c>
      <c r="AC159" s="52">
        <v>0</v>
      </c>
      <c r="AD159" s="52">
        <f t="shared" si="11"/>
        <v>155</v>
      </c>
      <c r="AE159" s="54">
        <v>48027021901</v>
      </c>
      <c r="AF159" s="76" t="s">
        <v>629</v>
      </c>
      <c r="AG159" s="54">
        <v>7</v>
      </c>
      <c r="AH159" s="76">
        <v>5</v>
      </c>
      <c r="AI159" s="54">
        <v>76</v>
      </c>
      <c r="AJ159" s="62">
        <v>19.2</v>
      </c>
      <c r="AK159" s="88"/>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row>
    <row r="160" spans="1:174" s="54" customFormat="1" ht="13.5" customHeight="1">
      <c r="A160" s="54">
        <v>17199</v>
      </c>
      <c r="B160" s="54" t="s">
        <v>492</v>
      </c>
      <c r="C160" s="54" t="s">
        <v>589</v>
      </c>
      <c r="D160" s="54" t="s">
        <v>56</v>
      </c>
      <c r="E160" s="52"/>
      <c r="F160" s="54">
        <v>76502</v>
      </c>
      <c r="G160" s="54" t="s">
        <v>76</v>
      </c>
      <c r="H160" s="54">
        <v>8</v>
      </c>
      <c r="I160" s="54" t="s">
        <v>9</v>
      </c>
      <c r="J160" s="52"/>
      <c r="K160" s="52"/>
      <c r="L160" s="52"/>
      <c r="M160" s="54" t="s">
        <v>282</v>
      </c>
      <c r="N160" s="54">
        <v>80</v>
      </c>
      <c r="O160" s="54">
        <v>20</v>
      </c>
      <c r="P160" s="54">
        <v>100</v>
      </c>
      <c r="Q160" s="54" t="s">
        <v>7</v>
      </c>
      <c r="R160" s="56">
        <v>1263626</v>
      </c>
      <c r="S160" s="52"/>
      <c r="T160" s="52" t="s">
        <v>280</v>
      </c>
      <c r="U160" s="54" t="s">
        <v>479</v>
      </c>
      <c r="V160" s="54" t="s">
        <v>480</v>
      </c>
      <c r="W160" s="54">
        <v>122</v>
      </c>
      <c r="X160" s="52">
        <v>17</v>
      </c>
      <c r="Y160" s="67">
        <v>4</v>
      </c>
      <c r="Z160" s="52">
        <v>8</v>
      </c>
      <c r="AA160" s="52">
        <v>4</v>
      </c>
      <c r="AB160" s="38">
        <v>0</v>
      </c>
      <c r="AC160" s="52">
        <v>0</v>
      </c>
      <c r="AD160" s="52">
        <f t="shared" si="11"/>
        <v>155</v>
      </c>
      <c r="AE160" s="54">
        <v>48027020300</v>
      </c>
      <c r="AF160" s="76" t="s">
        <v>629</v>
      </c>
      <c r="AG160" s="54">
        <v>7</v>
      </c>
      <c r="AH160" s="76">
        <v>4</v>
      </c>
      <c r="AI160" s="54">
        <v>77</v>
      </c>
      <c r="AJ160" s="61">
        <v>8.8000000000000007</v>
      </c>
      <c r="AK160" s="88"/>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row>
    <row r="161" spans="1:174" s="59" customFormat="1" ht="13.5" customHeight="1">
      <c r="A161" s="54">
        <v>17103</v>
      </c>
      <c r="B161" s="54" t="s">
        <v>493</v>
      </c>
      <c r="C161" s="54" t="s">
        <v>590</v>
      </c>
      <c r="D161" s="54" t="s">
        <v>77</v>
      </c>
      <c r="E161" s="52"/>
      <c r="F161" s="54">
        <v>76513</v>
      </c>
      <c r="G161" s="54" t="s">
        <v>76</v>
      </c>
      <c r="H161" s="54">
        <v>8</v>
      </c>
      <c r="I161" s="54" t="s">
        <v>9</v>
      </c>
      <c r="J161" s="52"/>
      <c r="K161" s="52"/>
      <c r="L161" s="52"/>
      <c r="M161" s="54" t="s">
        <v>282</v>
      </c>
      <c r="N161" s="54">
        <v>64</v>
      </c>
      <c r="O161" s="54">
        <v>0</v>
      </c>
      <c r="P161" s="54">
        <v>64</v>
      </c>
      <c r="Q161" s="54" t="s">
        <v>11</v>
      </c>
      <c r="R161" s="56">
        <v>1035298</v>
      </c>
      <c r="S161" s="52"/>
      <c r="T161" s="52" t="s">
        <v>280</v>
      </c>
      <c r="U161" s="54" t="s">
        <v>444</v>
      </c>
      <c r="V161" s="54" t="s">
        <v>445</v>
      </c>
      <c r="W161" s="54">
        <v>120</v>
      </c>
      <c r="X161" s="52">
        <v>17</v>
      </c>
      <c r="Y161" s="67">
        <v>4</v>
      </c>
      <c r="Z161" s="52">
        <v>8</v>
      </c>
      <c r="AA161" s="52">
        <v>4</v>
      </c>
      <c r="AB161" s="38">
        <v>0</v>
      </c>
      <c r="AC161" s="52">
        <v>0</v>
      </c>
      <c r="AD161" s="52">
        <f t="shared" si="11"/>
        <v>153</v>
      </c>
      <c r="AE161" s="54">
        <v>48027021700</v>
      </c>
      <c r="AF161" s="76" t="s">
        <v>629</v>
      </c>
      <c r="AG161" s="59">
        <v>7</v>
      </c>
      <c r="AH161" s="85">
        <v>8</v>
      </c>
      <c r="AI161" s="59">
        <v>78</v>
      </c>
      <c r="AJ161" s="62">
        <v>14.4</v>
      </c>
      <c r="AK161" s="88"/>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row>
    <row r="162" spans="1:174" s="54" customFormat="1" ht="13.5" customHeight="1">
      <c r="A162" s="59">
        <v>17069</v>
      </c>
      <c r="B162" s="59" t="s">
        <v>609</v>
      </c>
      <c r="C162" s="59" t="s">
        <v>610</v>
      </c>
      <c r="D162" s="59" t="s">
        <v>611</v>
      </c>
      <c r="E162" s="58"/>
      <c r="F162" s="59">
        <v>76086</v>
      </c>
      <c r="G162" s="59" t="s">
        <v>612</v>
      </c>
      <c r="H162" s="59">
        <v>8</v>
      </c>
      <c r="I162" s="59" t="s">
        <v>9</v>
      </c>
      <c r="J162" s="58"/>
      <c r="K162" s="58"/>
      <c r="L162" s="58" t="s">
        <v>280</v>
      </c>
      <c r="M162" s="59" t="s">
        <v>282</v>
      </c>
      <c r="N162" s="59">
        <v>100</v>
      </c>
      <c r="O162" s="59">
        <v>0</v>
      </c>
      <c r="P162" s="59">
        <v>100</v>
      </c>
      <c r="Q162" s="59" t="s">
        <v>564</v>
      </c>
      <c r="R162" s="60">
        <v>1012421</v>
      </c>
      <c r="S162" s="58" t="s">
        <v>280</v>
      </c>
      <c r="T162" s="58"/>
      <c r="U162" s="59" t="s">
        <v>613</v>
      </c>
      <c r="V162" s="59" t="s">
        <v>614</v>
      </c>
      <c r="W162" s="59">
        <v>124</v>
      </c>
      <c r="X162" s="58"/>
      <c r="Y162" s="69">
        <v>4</v>
      </c>
      <c r="Z162" s="58">
        <v>0</v>
      </c>
      <c r="AA162" s="58"/>
      <c r="AB162" s="68">
        <v>0</v>
      </c>
      <c r="AC162" s="52">
        <v>0</v>
      </c>
      <c r="AD162" s="52">
        <f t="shared" si="11"/>
        <v>128</v>
      </c>
      <c r="AE162" s="120" t="s">
        <v>632</v>
      </c>
      <c r="AF162" s="120"/>
      <c r="AG162" s="120"/>
      <c r="AH162" s="120"/>
      <c r="AI162" s="120"/>
      <c r="AJ162" s="120"/>
      <c r="AK162" s="90"/>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row>
    <row r="163" spans="1:174" ht="13.5" customHeight="1">
      <c r="A163" s="24" t="s">
        <v>292</v>
      </c>
      <c r="B163" s="24"/>
      <c r="C163" s="25">
        <v>1285705.25</v>
      </c>
      <c r="F163" s="2"/>
      <c r="G163" s="2"/>
      <c r="H163" s="2"/>
      <c r="I163" s="26"/>
      <c r="M163" s="37"/>
      <c r="N163" s="2"/>
      <c r="O163" s="2"/>
      <c r="P163" s="2"/>
      <c r="Q163" s="27" t="s">
        <v>287</v>
      </c>
      <c r="R163" s="28">
        <f>SUM(R157:R162)</f>
        <v>7102223</v>
      </c>
      <c r="U163" s="2"/>
      <c r="AG163" s="2"/>
      <c r="AH163" s="29"/>
      <c r="AI163" s="2"/>
      <c r="AJ163" s="2"/>
      <c r="AK163" s="88"/>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row>
    <row r="164" spans="1:174" s="29" customFormat="1" ht="13.5" customHeight="1">
      <c r="A164" s="38"/>
      <c r="E164" s="38"/>
      <c r="F164" s="38"/>
      <c r="G164" s="30"/>
      <c r="H164" s="38"/>
      <c r="I164" s="38"/>
      <c r="J164" s="38"/>
      <c r="K164" s="38"/>
      <c r="L164" s="38"/>
      <c r="M164" s="38"/>
      <c r="N164" s="38"/>
      <c r="O164" s="38"/>
      <c r="P164" s="38"/>
      <c r="R164" s="31"/>
      <c r="S164" s="38"/>
      <c r="T164" s="38"/>
      <c r="U164" s="2"/>
      <c r="V164" s="2"/>
      <c r="W164" s="32"/>
      <c r="X164" s="32"/>
      <c r="Y164" s="32"/>
      <c r="Z164" s="32"/>
      <c r="AA164" s="32"/>
      <c r="AB164" s="32"/>
      <c r="AC164" s="32"/>
      <c r="AD164" s="32"/>
      <c r="AG164" s="2"/>
      <c r="AI164" s="2"/>
      <c r="AJ164" s="2"/>
      <c r="AK164" s="88"/>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row>
    <row r="165" spans="1:174" ht="13.5" customHeight="1">
      <c r="A165" s="26" t="s">
        <v>307</v>
      </c>
      <c r="F165" s="37"/>
      <c r="H165" s="37"/>
      <c r="I165" s="37"/>
      <c r="M165" s="37"/>
      <c r="N165" s="37"/>
      <c r="O165" s="37"/>
      <c r="P165" s="37"/>
      <c r="U165" s="2"/>
      <c r="W165" s="4"/>
      <c r="X165" s="4"/>
      <c r="Y165" s="32"/>
      <c r="Z165" s="4"/>
      <c r="AA165" s="4"/>
      <c r="AB165" s="32"/>
      <c r="AC165" s="4"/>
      <c r="AD165" s="4"/>
      <c r="AG165" s="2"/>
      <c r="AH165" s="29"/>
      <c r="AI165" s="2"/>
      <c r="AJ165" s="2"/>
      <c r="AK165" s="88"/>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row>
    <row r="166" spans="1:174" s="54" customFormat="1" ht="13.5" customHeight="1">
      <c r="A166" s="54">
        <v>17724</v>
      </c>
      <c r="B166" s="54" t="s">
        <v>498</v>
      </c>
      <c r="C166" s="54" t="s">
        <v>591</v>
      </c>
      <c r="D166" s="54" t="s">
        <v>62</v>
      </c>
      <c r="E166" s="52" t="s">
        <v>280</v>
      </c>
      <c r="F166" s="54">
        <v>78163</v>
      </c>
      <c r="G166" s="54" t="s">
        <v>63</v>
      </c>
      <c r="H166" s="54">
        <v>9</v>
      </c>
      <c r="I166" s="54" t="s">
        <v>18</v>
      </c>
      <c r="J166" s="52"/>
      <c r="K166" s="52"/>
      <c r="L166" s="52"/>
      <c r="M166" s="54" t="s">
        <v>282</v>
      </c>
      <c r="N166" s="54">
        <v>56</v>
      </c>
      <c r="O166" s="54">
        <v>24</v>
      </c>
      <c r="P166" s="54">
        <v>80</v>
      </c>
      <c r="Q166" s="54" t="s">
        <v>7</v>
      </c>
      <c r="R166" s="56">
        <v>500000</v>
      </c>
      <c r="S166" s="52"/>
      <c r="T166" s="52" t="s">
        <v>280</v>
      </c>
      <c r="U166" s="54" t="s">
        <v>499</v>
      </c>
      <c r="V166" s="54" t="s">
        <v>500</v>
      </c>
      <c r="W166" s="54">
        <v>122</v>
      </c>
      <c r="X166" s="52">
        <v>17</v>
      </c>
      <c r="Y166" s="67">
        <v>4</v>
      </c>
      <c r="Z166" s="52">
        <v>8</v>
      </c>
      <c r="AA166" s="52">
        <v>4</v>
      </c>
      <c r="AB166" s="38">
        <v>0</v>
      </c>
      <c r="AC166" s="52">
        <v>0</v>
      </c>
      <c r="AD166" s="52">
        <f t="shared" ref="AD166:AD167" si="12">SUM(W166:AC166)</f>
        <v>155</v>
      </c>
      <c r="AE166" s="54">
        <v>48091310703</v>
      </c>
      <c r="AF166" s="76" t="s">
        <v>629</v>
      </c>
      <c r="AG166" s="54">
        <v>7</v>
      </c>
      <c r="AH166" s="76">
        <v>7</v>
      </c>
      <c r="AI166" s="54">
        <v>91</v>
      </c>
      <c r="AJ166" s="62">
        <v>13.7</v>
      </c>
      <c r="AK166" s="88"/>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row>
    <row r="167" spans="1:174" s="54" customFormat="1" ht="13.5" customHeight="1">
      <c r="A167" s="54">
        <v>17239</v>
      </c>
      <c r="B167" s="54" t="s">
        <v>204</v>
      </c>
      <c r="C167" s="54" t="s">
        <v>592</v>
      </c>
      <c r="D167" s="54" t="s">
        <v>88</v>
      </c>
      <c r="E167" s="52"/>
      <c r="F167" s="54">
        <v>78006</v>
      </c>
      <c r="G167" s="54" t="s">
        <v>89</v>
      </c>
      <c r="H167" s="54">
        <v>9</v>
      </c>
      <c r="I167" s="54" t="s">
        <v>18</v>
      </c>
      <c r="J167" s="52"/>
      <c r="K167" s="52"/>
      <c r="L167" s="52"/>
      <c r="M167" s="54" t="s">
        <v>282</v>
      </c>
      <c r="N167" s="54">
        <v>36</v>
      </c>
      <c r="O167" s="54">
        <v>12</v>
      </c>
      <c r="P167" s="54">
        <v>48</v>
      </c>
      <c r="Q167" s="54" t="s">
        <v>11</v>
      </c>
      <c r="R167" s="56">
        <v>500000</v>
      </c>
      <c r="S167" s="52"/>
      <c r="T167" s="52" t="s">
        <v>280</v>
      </c>
      <c r="U167" s="54" t="s">
        <v>496</v>
      </c>
      <c r="V167" s="54" t="s">
        <v>497</v>
      </c>
      <c r="W167" s="54">
        <v>121</v>
      </c>
      <c r="X167" s="52">
        <v>17</v>
      </c>
      <c r="Y167" s="67">
        <v>4</v>
      </c>
      <c r="Z167" s="52">
        <v>8</v>
      </c>
      <c r="AA167" s="52">
        <v>4</v>
      </c>
      <c r="AB167" s="38">
        <v>0</v>
      </c>
      <c r="AC167" s="52">
        <v>0</v>
      </c>
      <c r="AD167" s="52">
        <f t="shared" si="12"/>
        <v>154</v>
      </c>
      <c r="AE167" s="54">
        <v>48259970401</v>
      </c>
      <c r="AF167" s="76" t="s">
        <v>629</v>
      </c>
      <c r="AG167" s="54">
        <v>7</v>
      </c>
      <c r="AH167" s="76">
        <v>7</v>
      </c>
      <c r="AI167" s="54">
        <v>88</v>
      </c>
      <c r="AJ167" s="62">
        <v>4</v>
      </c>
      <c r="AK167" s="88"/>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row>
    <row r="168" spans="1:174" ht="13.5" customHeight="1">
      <c r="A168" s="24" t="s">
        <v>292</v>
      </c>
      <c r="B168" s="24"/>
      <c r="C168" s="25">
        <v>500000</v>
      </c>
      <c r="F168" s="2"/>
      <c r="G168" s="2"/>
      <c r="H168" s="2"/>
      <c r="I168" s="26"/>
      <c r="M168" s="37"/>
      <c r="N168" s="2"/>
      <c r="O168" s="2"/>
      <c r="P168" s="2"/>
      <c r="Q168" s="27" t="s">
        <v>287</v>
      </c>
      <c r="R168" s="28">
        <f>SUM(R166:R167)</f>
        <v>1000000</v>
      </c>
      <c r="U168" s="2"/>
      <c r="AG168" s="2"/>
      <c r="AH168" s="29"/>
      <c r="AI168" s="2"/>
      <c r="AJ168" s="2"/>
      <c r="AK168" s="88"/>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row>
    <row r="169" spans="1:174" ht="13.5" customHeight="1">
      <c r="A169" s="37"/>
      <c r="F169" s="37"/>
      <c r="H169" s="37"/>
      <c r="I169" s="37"/>
      <c r="M169" s="37"/>
      <c r="N169" s="37"/>
      <c r="O169" s="37"/>
      <c r="P169" s="37"/>
      <c r="U169" s="2"/>
      <c r="W169" s="4"/>
      <c r="X169" s="4"/>
      <c r="Y169" s="32"/>
      <c r="Z169" s="4"/>
      <c r="AA169" s="4"/>
      <c r="AB169" s="32"/>
      <c r="AC169" s="4"/>
      <c r="AD169" s="4"/>
      <c r="AG169" s="2"/>
      <c r="AH169" s="29"/>
      <c r="AI169" s="2"/>
      <c r="AJ169" s="2"/>
      <c r="AK169" s="88"/>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row>
    <row r="170" spans="1:174" ht="13.5" customHeight="1">
      <c r="A170" s="26" t="s">
        <v>308</v>
      </c>
      <c r="F170" s="37"/>
      <c r="H170" s="37"/>
      <c r="I170" s="37"/>
      <c r="M170" s="37"/>
      <c r="N170" s="37"/>
      <c r="O170" s="37"/>
      <c r="P170" s="37"/>
      <c r="U170" s="2"/>
      <c r="W170" s="4"/>
      <c r="X170" s="4"/>
      <c r="Y170" s="32"/>
      <c r="Z170" s="4"/>
      <c r="AA170" s="4"/>
      <c r="AB170" s="32"/>
      <c r="AC170" s="4"/>
      <c r="AD170" s="4"/>
      <c r="AG170" s="2"/>
      <c r="AH170" s="29"/>
      <c r="AI170" s="2"/>
      <c r="AJ170" s="2"/>
      <c r="AK170" s="88"/>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row>
    <row r="171" spans="1:174" s="54" customFormat="1" ht="13.5" customHeight="1">
      <c r="A171" s="54">
        <v>17008</v>
      </c>
      <c r="B171" s="54" t="s">
        <v>214</v>
      </c>
      <c r="C171" s="54" t="s">
        <v>215</v>
      </c>
      <c r="D171" s="54" t="s">
        <v>29</v>
      </c>
      <c r="E171" s="52"/>
      <c r="F171" s="54">
        <v>78202</v>
      </c>
      <c r="G171" s="54" t="s">
        <v>30</v>
      </c>
      <c r="H171" s="54">
        <v>9</v>
      </c>
      <c r="I171" s="54" t="s">
        <v>9</v>
      </c>
      <c r="J171" s="52"/>
      <c r="K171" s="52"/>
      <c r="L171" s="52" t="s">
        <v>280</v>
      </c>
      <c r="M171" s="54" t="s">
        <v>282</v>
      </c>
      <c r="N171" s="55">
        <v>95</v>
      </c>
      <c r="O171" s="55">
        <v>24</v>
      </c>
      <c r="P171" s="55">
        <v>119</v>
      </c>
      <c r="Q171" s="54" t="s">
        <v>11</v>
      </c>
      <c r="R171" s="56">
        <v>1500000</v>
      </c>
      <c r="S171" s="52"/>
      <c r="T171" s="52" t="s">
        <v>280</v>
      </c>
      <c r="U171" s="54" t="s">
        <v>504</v>
      </c>
      <c r="V171" s="54" t="s">
        <v>505</v>
      </c>
      <c r="W171" s="54">
        <v>114</v>
      </c>
      <c r="X171" s="52">
        <v>17</v>
      </c>
      <c r="Y171" s="67">
        <v>4</v>
      </c>
      <c r="Z171" s="52">
        <v>8</v>
      </c>
      <c r="AA171" s="52">
        <v>4</v>
      </c>
      <c r="AB171" s="38">
        <v>7</v>
      </c>
      <c r="AC171" s="52">
        <v>0</v>
      </c>
      <c r="AD171" s="52">
        <f>SUM(W171:AC171)</f>
        <v>154</v>
      </c>
      <c r="AE171" s="54">
        <v>48029130600</v>
      </c>
      <c r="AF171" s="76" t="s">
        <v>628</v>
      </c>
      <c r="AG171" s="54">
        <v>0</v>
      </c>
      <c r="AH171" s="76">
        <v>0</v>
      </c>
      <c r="AI171" s="54">
        <v>53</v>
      </c>
      <c r="AJ171" s="62">
        <v>49</v>
      </c>
      <c r="AK171" s="88"/>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row>
    <row r="172" spans="1:174" s="54" customFormat="1" ht="13.5" customHeight="1">
      <c r="A172" s="54">
        <v>17013</v>
      </c>
      <c r="B172" s="54" t="s">
        <v>208</v>
      </c>
      <c r="C172" s="54" t="s">
        <v>506</v>
      </c>
      <c r="D172" s="54" t="s">
        <v>29</v>
      </c>
      <c r="E172" s="52"/>
      <c r="F172" s="54">
        <v>78204</v>
      </c>
      <c r="G172" s="54" t="s">
        <v>30</v>
      </c>
      <c r="H172" s="54">
        <v>9</v>
      </c>
      <c r="I172" s="54" t="s">
        <v>9</v>
      </c>
      <c r="J172" s="52"/>
      <c r="K172" s="52"/>
      <c r="L172" s="52" t="s">
        <v>280</v>
      </c>
      <c r="M172" s="54" t="s">
        <v>282</v>
      </c>
      <c r="N172" s="55">
        <v>67</v>
      </c>
      <c r="O172" s="55">
        <v>14</v>
      </c>
      <c r="P172" s="55">
        <v>81</v>
      </c>
      <c r="Q172" s="54" t="s">
        <v>11</v>
      </c>
      <c r="R172" s="56">
        <v>1198439</v>
      </c>
      <c r="S172" s="52" t="s">
        <v>280</v>
      </c>
      <c r="T172" s="52" t="s">
        <v>280</v>
      </c>
      <c r="U172" s="54" t="s">
        <v>398</v>
      </c>
      <c r="V172" s="54" t="s">
        <v>399</v>
      </c>
      <c r="W172" s="54">
        <v>124</v>
      </c>
      <c r="X172" s="52">
        <v>17</v>
      </c>
      <c r="Y172" s="67">
        <v>4</v>
      </c>
      <c r="Z172" s="52">
        <v>8</v>
      </c>
      <c r="AA172" s="52">
        <v>4</v>
      </c>
      <c r="AB172" s="67">
        <v>0</v>
      </c>
      <c r="AC172" s="52">
        <v>0</v>
      </c>
      <c r="AD172" s="52">
        <f t="shared" ref="AD172:AD176" si="13">SUM(W172:AC172)</f>
        <v>157</v>
      </c>
      <c r="AE172" s="54">
        <v>48029192100</v>
      </c>
      <c r="AF172" s="76" t="s">
        <v>628</v>
      </c>
      <c r="AG172" s="54">
        <v>7</v>
      </c>
      <c r="AH172" s="76">
        <v>6</v>
      </c>
      <c r="AI172" s="54">
        <v>63</v>
      </c>
      <c r="AJ172" s="62">
        <v>14.8</v>
      </c>
      <c r="AK172" s="88"/>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row>
    <row r="173" spans="1:174" s="54" customFormat="1" ht="13.5" customHeight="1">
      <c r="A173" s="54">
        <v>17356</v>
      </c>
      <c r="B173" s="54" t="s">
        <v>119</v>
      </c>
      <c r="C173" s="54" t="s">
        <v>604</v>
      </c>
      <c r="D173" s="54" t="s">
        <v>29</v>
      </c>
      <c r="E173" s="52"/>
      <c r="F173" s="54">
        <v>78254</v>
      </c>
      <c r="G173" s="54" t="s">
        <v>30</v>
      </c>
      <c r="H173" s="54">
        <v>9</v>
      </c>
      <c r="I173" s="54" t="s">
        <v>9</v>
      </c>
      <c r="J173" s="52"/>
      <c r="K173" s="52"/>
      <c r="L173" s="52"/>
      <c r="M173" s="54" t="s">
        <v>282</v>
      </c>
      <c r="N173" s="54">
        <v>122</v>
      </c>
      <c r="O173" s="54">
        <v>22</v>
      </c>
      <c r="P173" s="54">
        <v>144</v>
      </c>
      <c r="Q173" s="54" t="s">
        <v>11</v>
      </c>
      <c r="R173" s="56">
        <v>1500000</v>
      </c>
      <c r="S173" s="52"/>
      <c r="T173" s="52" t="s">
        <v>280</v>
      </c>
      <c r="U173" s="54" t="s">
        <v>508</v>
      </c>
      <c r="V173" s="54" t="s">
        <v>509</v>
      </c>
      <c r="W173" s="54">
        <v>124</v>
      </c>
      <c r="X173" s="52">
        <v>17</v>
      </c>
      <c r="Y173" s="67">
        <v>4</v>
      </c>
      <c r="Z173" s="52">
        <v>8</v>
      </c>
      <c r="AA173" s="52">
        <v>4</v>
      </c>
      <c r="AB173" s="67">
        <v>0</v>
      </c>
      <c r="AC173" s="52">
        <v>0</v>
      </c>
      <c r="AD173" s="52">
        <f t="shared" si="13"/>
        <v>157</v>
      </c>
      <c r="AE173" s="54">
        <v>48029181703</v>
      </c>
      <c r="AF173" s="76" t="s">
        <v>629</v>
      </c>
      <c r="AG173" s="54">
        <v>7</v>
      </c>
      <c r="AH173" s="76">
        <v>8</v>
      </c>
      <c r="AI173" s="54">
        <v>80</v>
      </c>
      <c r="AJ173" s="62">
        <v>13.2</v>
      </c>
      <c r="AK173" s="88"/>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row>
    <row r="174" spans="1:174" s="54" customFormat="1" ht="13.5" customHeight="1">
      <c r="A174" s="54">
        <v>17376</v>
      </c>
      <c r="B174" s="54" t="s">
        <v>110</v>
      </c>
      <c r="C174" s="54" t="s">
        <v>593</v>
      </c>
      <c r="D174" s="54" t="s">
        <v>29</v>
      </c>
      <c r="E174" s="52"/>
      <c r="F174" s="54">
        <v>78250</v>
      </c>
      <c r="G174" s="54" t="s">
        <v>30</v>
      </c>
      <c r="H174" s="54">
        <v>9</v>
      </c>
      <c r="I174" s="54" t="s">
        <v>9</v>
      </c>
      <c r="J174" s="52"/>
      <c r="K174" s="52"/>
      <c r="L174" s="52"/>
      <c r="M174" s="54" t="s">
        <v>282</v>
      </c>
      <c r="N174" s="54">
        <v>87</v>
      </c>
      <c r="O174" s="54">
        <v>9</v>
      </c>
      <c r="P174" s="54">
        <v>96</v>
      </c>
      <c r="Q174" s="54" t="s">
        <v>11</v>
      </c>
      <c r="R174" s="56">
        <v>1500000</v>
      </c>
      <c r="S174" s="52"/>
      <c r="T174" s="52" t="s">
        <v>280</v>
      </c>
      <c r="U174" s="54" t="s">
        <v>465</v>
      </c>
      <c r="V174" s="54" t="s">
        <v>466</v>
      </c>
      <c r="W174" s="54">
        <v>124</v>
      </c>
      <c r="X174" s="52">
        <v>17</v>
      </c>
      <c r="Y174" s="67">
        <v>4</v>
      </c>
      <c r="Z174" s="52">
        <v>8</v>
      </c>
      <c r="AA174" s="52">
        <v>4</v>
      </c>
      <c r="AB174" s="67">
        <v>0</v>
      </c>
      <c r="AC174" s="52">
        <v>0</v>
      </c>
      <c r="AD174" s="52">
        <f t="shared" si="13"/>
        <v>157</v>
      </c>
      <c r="AE174" s="54">
        <v>48029181711</v>
      </c>
      <c r="AF174" s="76" t="s">
        <v>629</v>
      </c>
      <c r="AG174" s="54">
        <v>7</v>
      </c>
      <c r="AH174" s="76">
        <v>7</v>
      </c>
      <c r="AI174" s="54">
        <v>83</v>
      </c>
      <c r="AJ174" s="62">
        <v>8.4</v>
      </c>
      <c r="AK174" s="88"/>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row>
    <row r="175" spans="1:174" s="54" customFormat="1" ht="13.5" customHeight="1">
      <c r="A175" s="54">
        <v>17026</v>
      </c>
      <c r="B175" s="54" t="s">
        <v>205</v>
      </c>
      <c r="C175" s="54" t="s">
        <v>507</v>
      </c>
      <c r="D175" s="54" t="s">
        <v>29</v>
      </c>
      <c r="E175" s="52"/>
      <c r="F175" s="54">
        <v>78254</v>
      </c>
      <c r="G175" s="54" t="s">
        <v>30</v>
      </c>
      <c r="H175" s="54">
        <v>9</v>
      </c>
      <c r="I175" s="54" t="s">
        <v>9</v>
      </c>
      <c r="J175" s="52"/>
      <c r="K175" s="52"/>
      <c r="L175" s="52" t="s">
        <v>280</v>
      </c>
      <c r="M175" s="54" t="s">
        <v>282</v>
      </c>
      <c r="N175" s="54">
        <v>75</v>
      </c>
      <c r="O175" s="54">
        <v>9</v>
      </c>
      <c r="P175" s="54">
        <v>84</v>
      </c>
      <c r="Q175" s="54" t="s">
        <v>11</v>
      </c>
      <c r="R175" s="56">
        <v>1478492</v>
      </c>
      <c r="S175" s="52" t="s">
        <v>280</v>
      </c>
      <c r="T175" s="52" t="s">
        <v>280</v>
      </c>
      <c r="U175" s="54" t="s">
        <v>398</v>
      </c>
      <c r="V175" s="54" t="s">
        <v>399</v>
      </c>
      <c r="W175" s="54">
        <v>124</v>
      </c>
      <c r="X175" s="52">
        <v>17</v>
      </c>
      <c r="Y175" s="67">
        <v>4</v>
      </c>
      <c r="Z175" s="52">
        <v>8</v>
      </c>
      <c r="AA175" s="52">
        <v>4</v>
      </c>
      <c r="AB175" s="67">
        <v>0</v>
      </c>
      <c r="AC175" s="52">
        <v>0</v>
      </c>
      <c r="AD175" s="52">
        <f t="shared" si="13"/>
        <v>157</v>
      </c>
      <c r="AE175" s="54">
        <v>48029181703</v>
      </c>
      <c r="AF175" s="76" t="s">
        <v>629</v>
      </c>
      <c r="AG175" s="54">
        <v>7</v>
      </c>
      <c r="AH175" s="76">
        <v>4</v>
      </c>
      <c r="AI175" s="54">
        <v>82</v>
      </c>
      <c r="AJ175" s="62">
        <v>13.2</v>
      </c>
      <c r="AK175" s="88"/>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row>
    <row r="176" spans="1:174" s="54" customFormat="1" ht="13.5" customHeight="1">
      <c r="A176" s="54">
        <v>17234</v>
      </c>
      <c r="B176" s="54" t="s">
        <v>158</v>
      </c>
      <c r="C176" s="54" t="s">
        <v>501</v>
      </c>
      <c r="D176" s="54" t="s">
        <v>64</v>
      </c>
      <c r="E176" s="52"/>
      <c r="F176" s="54">
        <v>78130</v>
      </c>
      <c r="G176" s="54" t="s">
        <v>63</v>
      </c>
      <c r="H176" s="54">
        <v>9</v>
      </c>
      <c r="I176" s="54" t="s">
        <v>9</v>
      </c>
      <c r="J176" s="52"/>
      <c r="K176" s="52"/>
      <c r="L176" s="52"/>
      <c r="M176" s="54" t="s">
        <v>282</v>
      </c>
      <c r="N176" s="54">
        <v>96</v>
      </c>
      <c r="O176" s="54">
        <v>32</v>
      </c>
      <c r="P176" s="54">
        <v>128</v>
      </c>
      <c r="Q176" s="54" t="s">
        <v>11</v>
      </c>
      <c r="R176" s="56">
        <v>1500000</v>
      </c>
      <c r="S176" s="52"/>
      <c r="T176" s="52" t="s">
        <v>280</v>
      </c>
      <c r="U176" s="54" t="s">
        <v>502</v>
      </c>
      <c r="V176" s="54" t="s">
        <v>503</v>
      </c>
      <c r="W176" s="54">
        <v>122</v>
      </c>
      <c r="X176" s="52">
        <v>17</v>
      </c>
      <c r="Y176" s="67">
        <v>4</v>
      </c>
      <c r="Z176" s="52">
        <v>0</v>
      </c>
      <c r="AA176" s="52">
        <v>4</v>
      </c>
      <c r="AB176" s="67">
        <v>0</v>
      </c>
      <c r="AC176" s="52">
        <v>0</v>
      </c>
      <c r="AD176" s="52">
        <f t="shared" si="13"/>
        <v>147</v>
      </c>
      <c r="AE176" s="54">
        <v>48091310404</v>
      </c>
      <c r="AF176" s="76" t="s">
        <v>629</v>
      </c>
      <c r="AG176" s="54">
        <v>7</v>
      </c>
      <c r="AH176" s="76">
        <v>4</v>
      </c>
      <c r="AI176" s="54">
        <v>84</v>
      </c>
      <c r="AJ176" s="62">
        <v>19.7</v>
      </c>
      <c r="AK176" s="88"/>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row>
    <row r="177" spans="1:174" ht="13.5" customHeight="1">
      <c r="A177" s="24" t="s">
        <v>292</v>
      </c>
      <c r="B177" s="24"/>
      <c r="C177" s="25">
        <v>4652885.82</v>
      </c>
      <c r="D177" s="36" t="s">
        <v>651</v>
      </c>
      <c r="F177" s="2"/>
      <c r="G177" s="2"/>
      <c r="H177" s="2"/>
      <c r="I177" s="26"/>
      <c r="M177" s="37"/>
      <c r="N177" s="2"/>
      <c r="O177" s="2"/>
      <c r="P177" s="2"/>
      <c r="Q177" s="27" t="s">
        <v>287</v>
      </c>
      <c r="R177" s="28">
        <f>SUM(R171:R176)</f>
        <v>8676931</v>
      </c>
      <c r="U177" s="2"/>
      <c r="AG177" s="2"/>
      <c r="AH177" s="29"/>
      <c r="AI177" s="2"/>
      <c r="AJ177" s="2"/>
      <c r="AK177" s="88"/>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row>
    <row r="178" spans="1:174" ht="13.5" customHeight="1">
      <c r="A178" s="37"/>
      <c r="F178" s="37"/>
      <c r="H178" s="37"/>
      <c r="I178" s="37"/>
      <c r="M178" s="37"/>
      <c r="N178" s="37"/>
      <c r="O178" s="37"/>
      <c r="P178" s="37"/>
      <c r="U178" s="2"/>
      <c r="W178" s="4"/>
      <c r="X178" s="4"/>
      <c r="Y178" s="32"/>
      <c r="Z178" s="4"/>
      <c r="AA178" s="4"/>
      <c r="AB178" s="32"/>
      <c r="AC178" s="4"/>
      <c r="AD178" s="4"/>
      <c r="AG178" s="2"/>
      <c r="AH178" s="29"/>
      <c r="AI178" s="2"/>
      <c r="AJ178" s="2"/>
      <c r="AK178" s="88"/>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row>
    <row r="179" spans="1:174" ht="13.5" customHeight="1">
      <c r="A179" s="26" t="s">
        <v>309</v>
      </c>
      <c r="F179" s="37"/>
      <c r="H179" s="37"/>
      <c r="I179" s="37"/>
      <c r="M179" s="37"/>
      <c r="N179" s="37"/>
      <c r="O179" s="37"/>
      <c r="P179" s="37"/>
      <c r="U179" s="2"/>
      <c r="W179" s="4"/>
      <c r="X179" s="4"/>
      <c r="Y179" s="32"/>
      <c r="Z179" s="4"/>
      <c r="AA179" s="4"/>
      <c r="AB179" s="32"/>
      <c r="AC179" s="4"/>
      <c r="AD179" s="4"/>
      <c r="AG179" s="2"/>
      <c r="AH179" s="29"/>
      <c r="AI179" s="2"/>
      <c r="AJ179" s="2"/>
      <c r="AK179" s="88"/>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row>
    <row r="180" spans="1:174" s="54" customFormat="1" ht="13.5" customHeight="1">
      <c r="A180" s="54">
        <v>17218</v>
      </c>
      <c r="B180" s="54" t="s">
        <v>217</v>
      </c>
      <c r="C180" s="54" t="s">
        <v>594</v>
      </c>
      <c r="D180" s="54" t="s">
        <v>218</v>
      </c>
      <c r="E180" s="52"/>
      <c r="F180" s="54">
        <v>77957</v>
      </c>
      <c r="G180" s="54" t="s">
        <v>219</v>
      </c>
      <c r="H180" s="54">
        <v>10</v>
      </c>
      <c r="I180" s="54" t="s">
        <v>18</v>
      </c>
      <c r="J180" s="52"/>
      <c r="K180" s="52"/>
      <c r="L180" s="52"/>
      <c r="M180" s="54" t="s">
        <v>282</v>
      </c>
      <c r="N180" s="54">
        <v>50</v>
      </c>
      <c r="O180" s="54">
        <v>14</v>
      </c>
      <c r="P180" s="54">
        <v>64</v>
      </c>
      <c r="Q180" s="54" t="s">
        <v>11</v>
      </c>
      <c r="R180" s="56">
        <v>873484</v>
      </c>
      <c r="S180" s="52"/>
      <c r="T180" s="52" t="s">
        <v>280</v>
      </c>
      <c r="U180" s="54" t="s">
        <v>510</v>
      </c>
      <c r="V180" s="54" t="s">
        <v>511</v>
      </c>
      <c r="W180" s="54">
        <v>118</v>
      </c>
      <c r="X180" s="52">
        <v>17</v>
      </c>
      <c r="Y180" s="67">
        <v>4</v>
      </c>
      <c r="Z180" s="52">
        <v>8</v>
      </c>
      <c r="AA180" s="52">
        <v>4</v>
      </c>
      <c r="AB180" s="38">
        <v>0</v>
      </c>
      <c r="AC180" s="52">
        <v>0</v>
      </c>
      <c r="AD180" s="52">
        <f t="shared" ref="AD180" si="14">SUM(W180:AC180)</f>
        <v>151</v>
      </c>
      <c r="AE180" s="54">
        <v>48239950200</v>
      </c>
      <c r="AF180" s="76" t="s">
        <v>629</v>
      </c>
      <c r="AG180" s="54">
        <v>7</v>
      </c>
      <c r="AH180" s="76">
        <v>2</v>
      </c>
      <c r="AI180" s="54">
        <v>72</v>
      </c>
      <c r="AJ180" s="62">
        <v>17.600000000000001</v>
      </c>
      <c r="AK180" s="88"/>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row>
    <row r="181" spans="1:174" ht="13.5" customHeight="1">
      <c r="A181" s="24" t="s">
        <v>292</v>
      </c>
      <c r="B181" s="24"/>
      <c r="C181" s="25">
        <v>590561.07999999996</v>
      </c>
      <c r="F181" s="2"/>
      <c r="G181" s="2"/>
      <c r="H181" s="2"/>
      <c r="I181" s="26"/>
      <c r="M181" s="37"/>
      <c r="N181" s="2"/>
      <c r="O181" s="2"/>
      <c r="P181" s="2"/>
      <c r="Q181" s="27" t="s">
        <v>287</v>
      </c>
      <c r="R181" s="28">
        <f>SUM(R180:R180)</f>
        <v>873484</v>
      </c>
      <c r="U181" s="2"/>
      <c r="AJ181" s="2"/>
      <c r="AK181" s="88"/>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row>
    <row r="182" spans="1:174" ht="13.5" customHeight="1">
      <c r="A182" s="37"/>
      <c r="F182" s="37"/>
      <c r="H182" s="37"/>
      <c r="I182" s="37"/>
      <c r="M182" s="37"/>
      <c r="N182" s="37"/>
      <c r="O182" s="37"/>
      <c r="P182" s="37"/>
      <c r="U182" s="2"/>
      <c r="W182" s="4"/>
      <c r="X182" s="4"/>
      <c r="Y182" s="32"/>
      <c r="Z182" s="4"/>
      <c r="AA182" s="4"/>
      <c r="AC182" s="4"/>
      <c r="AJ182" s="2"/>
      <c r="AK182" s="88"/>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row>
    <row r="183" spans="1:174" ht="13.5" customHeight="1">
      <c r="A183" s="26" t="s">
        <v>310</v>
      </c>
      <c r="F183" s="37"/>
      <c r="H183" s="37"/>
      <c r="I183" s="37"/>
      <c r="M183" s="37"/>
      <c r="N183" s="37"/>
      <c r="O183" s="37"/>
      <c r="P183" s="37"/>
      <c r="U183" s="2"/>
      <c r="W183" s="4"/>
      <c r="X183" s="4"/>
      <c r="Y183" s="32"/>
      <c r="Z183" s="4"/>
      <c r="AA183" s="4"/>
      <c r="AC183" s="4"/>
      <c r="AJ183" s="2"/>
      <c r="AK183" s="88"/>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row>
    <row r="184" spans="1:174" s="54" customFormat="1" ht="13.5" customHeight="1">
      <c r="A184" s="54">
        <v>17258</v>
      </c>
      <c r="B184" s="54" t="s">
        <v>512</v>
      </c>
      <c r="C184" s="54" t="s">
        <v>190</v>
      </c>
      <c r="D184" s="54" t="s">
        <v>159</v>
      </c>
      <c r="E184" s="52"/>
      <c r="F184" s="54">
        <v>78413</v>
      </c>
      <c r="G184" s="54" t="s">
        <v>160</v>
      </c>
      <c r="H184" s="54">
        <v>10</v>
      </c>
      <c r="I184" s="54" t="s">
        <v>9</v>
      </c>
      <c r="J184" s="52"/>
      <c r="K184" s="52"/>
      <c r="L184" s="52" t="s">
        <v>280</v>
      </c>
      <c r="M184" s="54" t="s">
        <v>282</v>
      </c>
      <c r="N184" s="54">
        <v>76</v>
      </c>
      <c r="O184" s="54">
        <v>12</v>
      </c>
      <c r="P184" s="54">
        <v>88</v>
      </c>
      <c r="Q184" s="54" t="s">
        <v>11</v>
      </c>
      <c r="R184" s="56">
        <v>1262000</v>
      </c>
      <c r="S184" s="52" t="s">
        <v>280</v>
      </c>
      <c r="T184" s="52" t="s">
        <v>280</v>
      </c>
      <c r="U184" s="54" t="s">
        <v>370</v>
      </c>
      <c r="V184" s="54" t="s">
        <v>371</v>
      </c>
      <c r="W184" s="54">
        <v>124</v>
      </c>
      <c r="X184" s="52">
        <v>17</v>
      </c>
      <c r="Y184" s="67">
        <v>4</v>
      </c>
      <c r="Z184" s="52">
        <v>8</v>
      </c>
      <c r="AA184" s="52">
        <v>4</v>
      </c>
      <c r="AB184" s="38">
        <v>0</v>
      </c>
      <c r="AC184" s="52">
        <v>0</v>
      </c>
      <c r="AD184" s="52">
        <f t="shared" ref="AD184:AD185" si="15">SUM(W184:AC184)</f>
        <v>157</v>
      </c>
      <c r="AE184" s="54">
        <v>48355005412</v>
      </c>
      <c r="AF184" s="76" t="s">
        <v>629</v>
      </c>
      <c r="AG184" s="54">
        <v>7</v>
      </c>
      <c r="AH184" s="76">
        <v>0</v>
      </c>
      <c r="AI184" s="54">
        <v>80</v>
      </c>
      <c r="AJ184" s="62">
        <v>2.2999999999999998</v>
      </c>
      <c r="AK184" s="88"/>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row>
    <row r="185" spans="1:174" s="54" customFormat="1" ht="13.5" customHeight="1">
      <c r="A185" s="54">
        <v>17299</v>
      </c>
      <c r="B185" s="54" t="s">
        <v>161</v>
      </c>
      <c r="C185" s="54" t="s">
        <v>595</v>
      </c>
      <c r="D185" s="54" t="s">
        <v>159</v>
      </c>
      <c r="E185" s="52"/>
      <c r="F185" s="54">
        <v>78413</v>
      </c>
      <c r="G185" s="54" t="s">
        <v>160</v>
      </c>
      <c r="H185" s="54">
        <v>10</v>
      </c>
      <c r="I185" s="54" t="s">
        <v>9</v>
      </c>
      <c r="J185" s="52"/>
      <c r="K185" s="52"/>
      <c r="L185" s="52"/>
      <c r="M185" s="54" t="s">
        <v>282</v>
      </c>
      <c r="N185" s="54">
        <v>73</v>
      </c>
      <c r="O185" s="54">
        <v>15</v>
      </c>
      <c r="P185" s="54">
        <v>88</v>
      </c>
      <c r="Q185" s="54" t="s">
        <v>11</v>
      </c>
      <c r="R185" s="56">
        <v>1262017</v>
      </c>
      <c r="S185" s="52"/>
      <c r="T185" s="52" t="s">
        <v>280</v>
      </c>
      <c r="U185" s="54" t="s">
        <v>494</v>
      </c>
      <c r="V185" s="54" t="s">
        <v>495</v>
      </c>
      <c r="W185" s="54">
        <v>122</v>
      </c>
      <c r="X185" s="52">
        <v>17</v>
      </c>
      <c r="Y185" s="67">
        <v>4</v>
      </c>
      <c r="Z185" s="52">
        <v>8</v>
      </c>
      <c r="AA185" s="52">
        <v>4</v>
      </c>
      <c r="AB185" s="38">
        <v>0</v>
      </c>
      <c r="AC185" s="52">
        <v>0</v>
      </c>
      <c r="AD185" s="52">
        <f t="shared" si="15"/>
        <v>155</v>
      </c>
      <c r="AE185" s="54">
        <v>48355005412</v>
      </c>
      <c r="AF185" s="76" t="s">
        <v>629</v>
      </c>
      <c r="AG185" s="54">
        <v>7</v>
      </c>
      <c r="AH185" s="76">
        <v>8</v>
      </c>
      <c r="AI185" s="54">
        <v>80</v>
      </c>
      <c r="AJ185" s="62">
        <v>2.2999999999999998</v>
      </c>
      <c r="AK185" s="88"/>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row>
    <row r="186" spans="1:174" ht="13.5" customHeight="1">
      <c r="A186" s="24" t="s">
        <v>292</v>
      </c>
      <c r="B186" s="24"/>
      <c r="C186" s="25">
        <v>1280679.6399999999</v>
      </c>
      <c r="F186" s="2"/>
      <c r="G186" s="2"/>
      <c r="H186" s="2"/>
      <c r="I186" s="26"/>
      <c r="M186" s="37"/>
      <c r="N186" s="2"/>
      <c r="O186" s="2"/>
      <c r="P186" s="2"/>
      <c r="Q186" s="27" t="s">
        <v>287</v>
      </c>
      <c r="R186" s="28">
        <f>SUM(R184:R185)</f>
        <v>2524017</v>
      </c>
      <c r="U186" s="2"/>
      <c r="AJ186" s="2"/>
      <c r="AK186" s="88"/>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row>
    <row r="187" spans="1:174" s="29" customFormat="1" ht="13.5" customHeight="1">
      <c r="A187" s="38"/>
      <c r="E187" s="38"/>
      <c r="F187" s="38"/>
      <c r="G187" s="30"/>
      <c r="H187" s="38"/>
      <c r="I187" s="38"/>
      <c r="J187" s="38"/>
      <c r="K187" s="38"/>
      <c r="L187" s="38"/>
      <c r="M187" s="38"/>
      <c r="N187" s="38"/>
      <c r="O187" s="38"/>
      <c r="P187" s="38"/>
      <c r="R187" s="31"/>
      <c r="S187" s="38"/>
      <c r="T187" s="38"/>
      <c r="U187" s="2"/>
      <c r="V187" s="2"/>
      <c r="W187" s="32"/>
      <c r="X187" s="32"/>
      <c r="Y187" s="32"/>
      <c r="Z187" s="32"/>
      <c r="AA187" s="32"/>
      <c r="AB187" s="38"/>
      <c r="AC187" s="32"/>
      <c r="AD187" s="38"/>
      <c r="AJ187" s="2"/>
      <c r="AK187" s="88"/>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row>
    <row r="188" spans="1:174" s="29" customFormat="1" ht="13.5" customHeight="1">
      <c r="A188" s="26" t="s">
        <v>311</v>
      </c>
      <c r="E188" s="38"/>
      <c r="F188" s="38"/>
      <c r="G188" s="30"/>
      <c r="H188" s="38"/>
      <c r="I188" s="38"/>
      <c r="J188" s="38"/>
      <c r="K188" s="38"/>
      <c r="L188" s="38"/>
      <c r="M188" s="38"/>
      <c r="N188" s="38"/>
      <c r="O188" s="38"/>
      <c r="P188" s="38"/>
      <c r="R188" s="31"/>
      <c r="S188" s="38"/>
      <c r="T188" s="38"/>
      <c r="U188" s="2"/>
      <c r="V188" s="2"/>
      <c r="W188" s="32"/>
      <c r="X188" s="32"/>
      <c r="Y188" s="32"/>
      <c r="Z188" s="32"/>
      <c r="AA188" s="32"/>
      <c r="AB188" s="38"/>
      <c r="AC188" s="32"/>
      <c r="AD188" s="38"/>
      <c r="AJ188" s="2"/>
      <c r="AK188" s="88"/>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row>
    <row r="189" spans="1:174" s="54" customFormat="1" ht="13.5" customHeight="1">
      <c r="A189" s="54">
        <v>17739</v>
      </c>
      <c r="B189" s="54" t="s">
        <v>518</v>
      </c>
      <c r="C189" s="54" t="s">
        <v>597</v>
      </c>
      <c r="D189" s="54" t="s">
        <v>519</v>
      </c>
      <c r="E189" s="52"/>
      <c r="F189" s="54">
        <v>78801</v>
      </c>
      <c r="G189" s="54" t="s">
        <v>520</v>
      </c>
      <c r="H189" s="54">
        <v>11</v>
      </c>
      <c r="I189" s="54" t="s">
        <v>18</v>
      </c>
      <c r="J189" s="52"/>
      <c r="K189" s="52"/>
      <c r="L189" s="52"/>
      <c r="M189" s="54" t="s">
        <v>282</v>
      </c>
      <c r="N189" s="54">
        <v>80</v>
      </c>
      <c r="O189" s="54">
        <v>0</v>
      </c>
      <c r="P189" s="54">
        <v>80</v>
      </c>
      <c r="Q189" s="54" t="s">
        <v>7</v>
      </c>
      <c r="R189" s="56">
        <v>1118371</v>
      </c>
      <c r="S189" s="52"/>
      <c r="T189" s="52" t="s">
        <v>280</v>
      </c>
      <c r="U189" s="54" t="s">
        <v>521</v>
      </c>
      <c r="V189" s="54" t="s">
        <v>522</v>
      </c>
      <c r="W189" s="54">
        <v>111</v>
      </c>
      <c r="X189" s="52">
        <v>17</v>
      </c>
      <c r="Y189" s="67">
        <v>4</v>
      </c>
      <c r="Z189" s="52">
        <v>8</v>
      </c>
      <c r="AA189" s="52">
        <v>4</v>
      </c>
      <c r="AB189" s="38">
        <v>0</v>
      </c>
      <c r="AC189" s="52">
        <v>0</v>
      </c>
      <c r="AD189" s="52">
        <f>SUM(W189:AC189)</f>
        <v>144</v>
      </c>
      <c r="AE189" s="54">
        <v>48463950200</v>
      </c>
      <c r="AF189" s="76" t="s">
        <v>629</v>
      </c>
      <c r="AG189" s="54">
        <v>7</v>
      </c>
      <c r="AH189" s="76">
        <v>7</v>
      </c>
      <c r="AI189" s="54">
        <v>54</v>
      </c>
      <c r="AJ189" s="61">
        <v>24.9</v>
      </c>
      <c r="AK189" s="88"/>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row>
    <row r="190" spans="1:174" s="54" customFormat="1" ht="13.5" customHeight="1">
      <c r="A190" s="54">
        <v>17738</v>
      </c>
      <c r="B190" s="54" t="s">
        <v>513</v>
      </c>
      <c r="C190" s="54" t="s">
        <v>514</v>
      </c>
      <c r="D190" s="54" t="s">
        <v>515</v>
      </c>
      <c r="E190" s="52"/>
      <c r="F190" s="54">
        <v>78593</v>
      </c>
      <c r="G190" s="54" t="s">
        <v>13</v>
      </c>
      <c r="H190" s="54">
        <v>11</v>
      </c>
      <c r="I190" s="54" t="s">
        <v>18</v>
      </c>
      <c r="J190" s="52"/>
      <c r="K190" s="52"/>
      <c r="L190" s="52" t="s">
        <v>280</v>
      </c>
      <c r="M190" s="54" t="s">
        <v>282</v>
      </c>
      <c r="N190" s="54">
        <v>50</v>
      </c>
      <c r="O190" s="54">
        <v>0</v>
      </c>
      <c r="P190" s="54">
        <v>50</v>
      </c>
      <c r="Q190" s="54" t="s">
        <v>11</v>
      </c>
      <c r="R190" s="56">
        <v>683000</v>
      </c>
      <c r="S190" s="52" t="s">
        <v>280</v>
      </c>
      <c r="T190" s="52"/>
      <c r="U190" s="54" t="s">
        <v>516</v>
      </c>
      <c r="V190" s="54" t="s">
        <v>517</v>
      </c>
      <c r="W190" s="54">
        <v>111</v>
      </c>
      <c r="X190" s="52">
        <v>17</v>
      </c>
      <c r="Y190" s="67">
        <v>4</v>
      </c>
      <c r="Z190" s="52">
        <v>8</v>
      </c>
      <c r="AA190" s="52">
        <v>4</v>
      </c>
      <c r="AB190" s="38">
        <v>0</v>
      </c>
      <c r="AC190" s="52">
        <v>0</v>
      </c>
      <c r="AD190" s="52">
        <f>SUM(W190:AC190)</f>
        <v>144</v>
      </c>
      <c r="AE190" s="54">
        <v>48061010301</v>
      </c>
      <c r="AF190" s="76" t="s">
        <v>629</v>
      </c>
      <c r="AG190" s="54">
        <v>7</v>
      </c>
      <c r="AH190" s="76">
        <v>2</v>
      </c>
      <c r="AI190" s="54">
        <v>68</v>
      </c>
      <c r="AJ190" s="61">
        <v>43.7</v>
      </c>
      <c r="AK190" s="88"/>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row>
    <row r="191" spans="1:174" s="54" customFormat="1" ht="13.5" customHeight="1">
      <c r="A191" s="54">
        <v>17741</v>
      </c>
      <c r="B191" s="54" t="s">
        <v>523</v>
      </c>
      <c r="C191" s="54" t="s">
        <v>524</v>
      </c>
      <c r="D191" s="54" t="s">
        <v>525</v>
      </c>
      <c r="E191" s="52"/>
      <c r="F191" s="54">
        <v>78580</v>
      </c>
      <c r="G191" s="54" t="s">
        <v>526</v>
      </c>
      <c r="H191" s="54">
        <v>11</v>
      </c>
      <c r="I191" s="54" t="s">
        <v>18</v>
      </c>
      <c r="J191" s="52"/>
      <c r="K191" s="52"/>
      <c r="L191" s="52" t="s">
        <v>280</v>
      </c>
      <c r="M191" s="54" t="s">
        <v>282</v>
      </c>
      <c r="N191" s="54">
        <v>40</v>
      </c>
      <c r="O191" s="54">
        <v>0</v>
      </c>
      <c r="P191" s="54">
        <v>40</v>
      </c>
      <c r="Q191" s="54" t="s">
        <v>7</v>
      </c>
      <c r="R191" s="56">
        <v>698000</v>
      </c>
      <c r="S191" s="52"/>
      <c r="T191" s="52"/>
      <c r="U191" s="54" t="s">
        <v>429</v>
      </c>
      <c r="V191" s="54" t="s">
        <v>430</v>
      </c>
      <c r="W191" s="54">
        <v>102</v>
      </c>
      <c r="X191" s="52">
        <v>17</v>
      </c>
      <c r="Y191" s="67">
        <v>4</v>
      </c>
      <c r="Z191" s="52">
        <v>8</v>
      </c>
      <c r="AA191" s="52">
        <v>4</v>
      </c>
      <c r="AB191" s="38">
        <v>0</v>
      </c>
      <c r="AC191" s="52">
        <v>0</v>
      </c>
      <c r="AD191" s="52">
        <f>SUM(W191:AC191)</f>
        <v>135</v>
      </c>
      <c r="AE191" s="121" t="s">
        <v>633</v>
      </c>
      <c r="AF191" s="121"/>
      <c r="AG191" s="121"/>
      <c r="AH191" s="121"/>
      <c r="AI191" s="121"/>
      <c r="AJ191" s="121"/>
      <c r="AK191" s="88"/>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row>
    <row r="192" spans="1:174" s="54" customFormat="1" ht="13.5" customHeight="1">
      <c r="A192" s="54">
        <v>17742</v>
      </c>
      <c r="B192" s="54" t="s">
        <v>527</v>
      </c>
      <c r="C192" s="54" t="s">
        <v>596</v>
      </c>
      <c r="D192" s="54" t="s">
        <v>528</v>
      </c>
      <c r="E192" s="52"/>
      <c r="F192" s="54">
        <v>78583</v>
      </c>
      <c r="G192" s="54" t="s">
        <v>13</v>
      </c>
      <c r="H192" s="54">
        <v>11</v>
      </c>
      <c r="I192" s="54" t="s">
        <v>18</v>
      </c>
      <c r="J192" s="52"/>
      <c r="K192" s="52"/>
      <c r="L192" s="52"/>
      <c r="M192" s="54" t="s">
        <v>282</v>
      </c>
      <c r="N192" s="54">
        <v>52</v>
      </c>
      <c r="O192" s="54">
        <v>12</v>
      </c>
      <c r="P192" s="54">
        <v>64</v>
      </c>
      <c r="Q192" s="54" t="s">
        <v>11</v>
      </c>
      <c r="R192" s="56">
        <v>733000</v>
      </c>
      <c r="S192" s="52"/>
      <c r="T192" s="52" t="s">
        <v>280</v>
      </c>
      <c r="U192" s="54" t="s">
        <v>529</v>
      </c>
      <c r="V192" s="54" t="s">
        <v>530</v>
      </c>
      <c r="W192" s="54">
        <v>113</v>
      </c>
      <c r="X192" s="52"/>
      <c r="Y192" s="67">
        <v>4</v>
      </c>
      <c r="Z192" s="52">
        <v>8</v>
      </c>
      <c r="AA192" s="52"/>
      <c r="AB192" s="38">
        <v>0</v>
      </c>
      <c r="AC192" s="52">
        <v>0</v>
      </c>
      <c r="AD192" s="52">
        <f>SUM(W192:AC192)</f>
        <v>125</v>
      </c>
      <c r="AE192" s="121" t="s">
        <v>633</v>
      </c>
      <c r="AF192" s="121"/>
      <c r="AG192" s="121"/>
      <c r="AH192" s="121"/>
      <c r="AI192" s="121"/>
      <c r="AJ192" s="121"/>
      <c r="AK192" s="88"/>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row>
    <row r="193" spans="1:174" s="29" customFormat="1" ht="13.5" customHeight="1">
      <c r="A193" s="24" t="s">
        <v>292</v>
      </c>
      <c r="B193" s="24"/>
      <c r="C193" s="25">
        <v>847293.98</v>
      </c>
      <c r="D193" s="2"/>
      <c r="E193" s="37"/>
      <c r="F193" s="2"/>
      <c r="G193" s="2"/>
      <c r="H193" s="2"/>
      <c r="I193" s="26"/>
      <c r="J193" s="37"/>
      <c r="K193" s="37"/>
      <c r="L193" s="37"/>
      <c r="M193" s="37"/>
      <c r="N193" s="2"/>
      <c r="O193" s="2"/>
      <c r="P193" s="2"/>
      <c r="Q193" s="27" t="s">
        <v>287</v>
      </c>
      <c r="R193" s="28">
        <f>SUM(R189:R192)</f>
        <v>3232371</v>
      </c>
      <c r="S193" s="38"/>
      <c r="T193" s="38"/>
      <c r="U193" s="2"/>
      <c r="V193" s="2"/>
      <c r="W193" s="2"/>
      <c r="X193" s="37"/>
      <c r="Y193" s="38"/>
      <c r="Z193" s="37"/>
      <c r="AA193" s="37"/>
      <c r="AB193" s="38"/>
      <c r="AC193" s="37"/>
      <c r="AD193" s="38"/>
      <c r="AE193" s="2"/>
      <c r="AJ193" s="2"/>
      <c r="AK193" s="88"/>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row>
    <row r="194" spans="1:174" s="29" customFormat="1" ht="13.5" customHeight="1">
      <c r="A194" s="38"/>
      <c r="E194" s="38"/>
      <c r="F194" s="38"/>
      <c r="G194" s="30"/>
      <c r="H194" s="38"/>
      <c r="I194" s="38"/>
      <c r="J194" s="38"/>
      <c r="K194" s="38"/>
      <c r="L194" s="38"/>
      <c r="M194" s="38"/>
      <c r="N194" s="38"/>
      <c r="O194" s="38"/>
      <c r="P194" s="38"/>
      <c r="R194" s="31"/>
      <c r="S194" s="38"/>
      <c r="T194" s="38"/>
      <c r="U194" s="2"/>
      <c r="V194" s="2"/>
      <c r="W194" s="32"/>
      <c r="X194" s="32"/>
      <c r="Y194" s="32"/>
      <c r="Z194" s="32"/>
      <c r="AA194" s="32"/>
      <c r="AB194" s="38"/>
      <c r="AC194" s="32"/>
      <c r="AD194" s="38"/>
      <c r="AJ194" s="2"/>
      <c r="AK194" s="88"/>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row>
    <row r="195" spans="1:174" ht="13.5" customHeight="1">
      <c r="A195" s="26" t="s">
        <v>312</v>
      </c>
      <c r="F195" s="37"/>
      <c r="H195" s="37"/>
      <c r="I195" s="37"/>
      <c r="M195" s="37"/>
      <c r="N195" s="37"/>
      <c r="O195" s="37"/>
      <c r="P195" s="37"/>
      <c r="U195" s="2"/>
      <c r="W195" s="4"/>
      <c r="X195" s="4"/>
      <c r="Y195" s="32"/>
      <c r="Z195" s="4"/>
      <c r="AA195" s="4"/>
      <c r="AC195" s="4"/>
      <c r="AJ195" s="2"/>
      <c r="AK195" s="88"/>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row>
    <row r="196" spans="1:174" s="54" customFormat="1" ht="13.5" customHeight="1">
      <c r="A196" s="54">
        <v>17010</v>
      </c>
      <c r="B196" s="54" t="s">
        <v>189</v>
      </c>
      <c r="C196" s="54" t="s">
        <v>533</v>
      </c>
      <c r="D196" s="54" t="s">
        <v>81</v>
      </c>
      <c r="E196" s="52"/>
      <c r="F196" s="54">
        <v>78550</v>
      </c>
      <c r="G196" s="54" t="s">
        <v>13</v>
      </c>
      <c r="H196" s="54">
        <v>11</v>
      </c>
      <c r="I196" s="54" t="s">
        <v>9</v>
      </c>
      <c r="J196" s="52"/>
      <c r="K196" s="52"/>
      <c r="L196" s="52"/>
      <c r="M196" s="54" t="s">
        <v>283</v>
      </c>
      <c r="N196" s="55">
        <v>19</v>
      </c>
      <c r="O196" s="55">
        <v>5</v>
      </c>
      <c r="P196" s="55">
        <v>24</v>
      </c>
      <c r="Q196" s="54" t="s">
        <v>11</v>
      </c>
      <c r="R196" s="56">
        <v>335545.181775</v>
      </c>
      <c r="S196" s="52"/>
      <c r="T196" s="52" t="s">
        <v>280</v>
      </c>
      <c r="U196" s="54" t="s">
        <v>532</v>
      </c>
      <c r="V196" s="54" t="s">
        <v>399</v>
      </c>
      <c r="W196" s="54">
        <v>116</v>
      </c>
      <c r="X196" s="52">
        <v>17</v>
      </c>
      <c r="Y196" s="67">
        <v>4</v>
      </c>
      <c r="Z196" s="52">
        <v>8</v>
      </c>
      <c r="AA196" s="52">
        <v>4</v>
      </c>
      <c r="AB196" s="38">
        <v>7</v>
      </c>
      <c r="AC196" s="52">
        <v>0</v>
      </c>
      <c r="AD196" s="52">
        <f t="shared" ref="AD196:AD209" si="16">SUM(W196:AC196)</f>
        <v>156</v>
      </c>
      <c r="AE196" s="54">
        <v>48061010900</v>
      </c>
      <c r="AF196" s="76" t="s">
        <v>629</v>
      </c>
      <c r="AG196" s="54">
        <v>0</v>
      </c>
      <c r="AH196" s="76">
        <v>0</v>
      </c>
      <c r="AI196" s="54">
        <v>70</v>
      </c>
      <c r="AJ196" s="62">
        <v>48.1</v>
      </c>
      <c r="AK196" s="88"/>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row>
    <row r="197" spans="1:174" s="54" customFormat="1" ht="13.5" customHeight="1">
      <c r="A197" s="54">
        <v>17009</v>
      </c>
      <c r="B197" s="54" t="s">
        <v>182</v>
      </c>
      <c r="C197" s="54" t="s">
        <v>531</v>
      </c>
      <c r="D197" s="54" t="s">
        <v>12</v>
      </c>
      <c r="E197" s="52"/>
      <c r="F197" s="54">
        <v>78520</v>
      </c>
      <c r="G197" s="54" t="s">
        <v>13</v>
      </c>
      <c r="H197" s="54">
        <v>11</v>
      </c>
      <c r="I197" s="54" t="s">
        <v>9</v>
      </c>
      <c r="J197" s="52"/>
      <c r="K197" s="52"/>
      <c r="L197" s="52"/>
      <c r="M197" s="54" t="s">
        <v>283</v>
      </c>
      <c r="N197" s="55">
        <v>48</v>
      </c>
      <c r="O197" s="55">
        <v>0</v>
      </c>
      <c r="P197" s="55">
        <v>48</v>
      </c>
      <c r="Q197" s="54" t="s">
        <v>11</v>
      </c>
      <c r="R197" s="56">
        <v>877574</v>
      </c>
      <c r="S197" s="52"/>
      <c r="T197" s="52" t="s">
        <v>280</v>
      </c>
      <c r="U197" s="54" t="s">
        <v>532</v>
      </c>
      <c r="V197" s="54" t="s">
        <v>399</v>
      </c>
      <c r="W197" s="54">
        <v>116</v>
      </c>
      <c r="X197" s="52">
        <v>17</v>
      </c>
      <c r="Y197" s="67">
        <v>4</v>
      </c>
      <c r="Z197" s="52">
        <v>8</v>
      </c>
      <c r="AA197" s="52">
        <v>4</v>
      </c>
      <c r="AB197" s="38">
        <v>7</v>
      </c>
      <c r="AC197" s="52">
        <v>0</v>
      </c>
      <c r="AD197" s="52">
        <f t="shared" si="16"/>
        <v>156</v>
      </c>
      <c r="AE197" s="54">
        <v>48061014001</v>
      </c>
      <c r="AF197" s="76" t="s">
        <v>629</v>
      </c>
      <c r="AG197" s="54">
        <v>0</v>
      </c>
      <c r="AH197" s="76">
        <v>0</v>
      </c>
      <c r="AI197" s="54">
        <v>68</v>
      </c>
      <c r="AJ197" s="62">
        <v>53.5</v>
      </c>
      <c r="AK197" s="88"/>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row>
    <row r="198" spans="1:174" s="54" customFormat="1" ht="13.5" customHeight="1">
      <c r="A198" s="54">
        <v>17388</v>
      </c>
      <c r="B198" s="54" t="s">
        <v>103</v>
      </c>
      <c r="C198" s="54" t="s">
        <v>104</v>
      </c>
      <c r="D198" s="54" t="s">
        <v>102</v>
      </c>
      <c r="E198" s="52"/>
      <c r="F198" s="54">
        <v>78501</v>
      </c>
      <c r="G198" s="54" t="s">
        <v>45</v>
      </c>
      <c r="H198" s="54">
        <v>11</v>
      </c>
      <c r="I198" s="54" t="s">
        <v>9</v>
      </c>
      <c r="J198" s="52"/>
      <c r="K198" s="52"/>
      <c r="L198" s="52" t="s">
        <v>280</v>
      </c>
      <c r="M198" s="54" t="s">
        <v>282</v>
      </c>
      <c r="N198" s="54">
        <v>103</v>
      </c>
      <c r="O198" s="54">
        <v>25</v>
      </c>
      <c r="P198" s="54">
        <v>128</v>
      </c>
      <c r="Q198" s="54" t="s">
        <v>11</v>
      </c>
      <c r="R198" s="56">
        <v>1497000</v>
      </c>
      <c r="S198" s="52"/>
      <c r="T198" s="52" t="s">
        <v>280</v>
      </c>
      <c r="U198" s="54" t="s">
        <v>548</v>
      </c>
      <c r="V198" s="54" t="s">
        <v>549</v>
      </c>
      <c r="W198" s="54">
        <v>122</v>
      </c>
      <c r="X198" s="52">
        <v>17</v>
      </c>
      <c r="Y198" s="67">
        <v>4</v>
      </c>
      <c r="Z198" s="52">
        <v>8</v>
      </c>
      <c r="AA198" s="52">
        <v>4</v>
      </c>
      <c r="AB198" s="38">
        <v>0</v>
      </c>
      <c r="AC198" s="52">
        <v>0</v>
      </c>
      <c r="AD198" s="52">
        <f t="shared" si="16"/>
        <v>155</v>
      </c>
      <c r="AE198" s="54">
        <v>48215020724</v>
      </c>
      <c r="AF198" s="76" t="s">
        <v>629</v>
      </c>
      <c r="AG198" s="54">
        <v>7</v>
      </c>
      <c r="AH198" s="76">
        <v>8</v>
      </c>
      <c r="AI198" s="54">
        <v>86</v>
      </c>
      <c r="AJ198" s="62">
        <v>21.1</v>
      </c>
      <c r="AK198" s="88"/>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row>
    <row r="199" spans="1:174" s="54" customFormat="1" ht="13.5" customHeight="1">
      <c r="A199" s="54">
        <v>17390</v>
      </c>
      <c r="B199" s="54" t="s">
        <v>550</v>
      </c>
      <c r="C199" s="54" t="s">
        <v>551</v>
      </c>
      <c r="D199" s="54" t="s">
        <v>102</v>
      </c>
      <c r="E199" s="52"/>
      <c r="F199" s="54">
        <v>78504</v>
      </c>
      <c r="G199" s="54" t="s">
        <v>45</v>
      </c>
      <c r="H199" s="54">
        <v>11</v>
      </c>
      <c r="I199" s="54" t="s">
        <v>9</v>
      </c>
      <c r="J199" s="52"/>
      <c r="K199" s="52"/>
      <c r="L199" s="52" t="s">
        <v>280</v>
      </c>
      <c r="M199" s="54" t="s">
        <v>282</v>
      </c>
      <c r="N199" s="54">
        <v>100</v>
      </c>
      <c r="O199" s="54">
        <v>22</v>
      </c>
      <c r="P199" s="54">
        <v>122</v>
      </c>
      <c r="Q199" s="54" t="s">
        <v>11</v>
      </c>
      <c r="R199" s="56">
        <v>1452000</v>
      </c>
      <c r="S199" s="52"/>
      <c r="T199" s="52" t="s">
        <v>280</v>
      </c>
      <c r="U199" s="54" t="s">
        <v>548</v>
      </c>
      <c r="V199" s="54" t="s">
        <v>549</v>
      </c>
      <c r="W199" s="54">
        <v>122</v>
      </c>
      <c r="X199" s="52">
        <v>17</v>
      </c>
      <c r="Y199" s="67">
        <v>4</v>
      </c>
      <c r="Z199" s="52">
        <v>8</v>
      </c>
      <c r="AA199" s="52">
        <v>4</v>
      </c>
      <c r="AB199" s="38">
        <v>0</v>
      </c>
      <c r="AC199" s="52">
        <v>0</v>
      </c>
      <c r="AD199" s="52">
        <f t="shared" si="16"/>
        <v>155</v>
      </c>
      <c r="AE199" s="54">
        <v>48215020803</v>
      </c>
      <c r="AF199" s="76" t="s">
        <v>629</v>
      </c>
      <c r="AG199" s="54">
        <v>7</v>
      </c>
      <c r="AH199" s="76">
        <v>8</v>
      </c>
      <c r="AI199" s="54">
        <v>78</v>
      </c>
      <c r="AJ199" s="62">
        <v>14.4</v>
      </c>
      <c r="AK199" s="88"/>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row>
    <row r="200" spans="1:174" s="54" customFormat="1" ht="13.5" customHeight="1">
      <c r="A200" s="54">
        <v>17267</v>
      </c>
      <c r="B200" s="54" t="s">
        <v>186</v>
      </c>
      <c r="C200" s="54" t="s">
        <v>603</v>
      </c>
      <c r="D200" s="54" t="s">
        <v>102</v>
      </c>
      <c r="E200" s="52"/>
      <c r="F200" s="54">
        <v>78504</v>
      </c>
      <c r="G200" s="54" t="s">
        <v>45</v>
      </c>
      <c r="H200" s="54">
        <v>11</v>
      </c>
      <c r="I200" s="54" t="s">
        <v>9</v>
      </c>
      <c r="J200" s="52"/>
      <c r="K200" s="52"/>
      <c r="L200" s="52"/>
      <c r="M200" s="54" t="s">
        <v>282</v>
      </c>
      <c r="N200" s="54">
        <v>109</v>
      </c>
      <c r="O200" s="54">
        <v>25</v>
      </c>
      <c r="P200" s="54">
        <v>134</v>
      </c>
      <c r="Q200" s="54" t="s">
        <v>11</v>
      </c>
      <c r="R200" s="56">
        <v>1500000</v>
      </c>
      <c r="S200" s="52"/>
      <c r="T200" s="52" t="s">
        <v>280</v>
      </c>
      <c r="U200" s="54" t="s">
        <v>541</v>
      </c>
      <c r="V200" s="54" t="s">
        <v>542</v>
      </c>
      <c r="W200" s="54">
        <v>122</v>
      </c>
      <c r="X200" s="52">
        <v>17</v>
      </c>
      <c r="Y200" s="67">
        <v>4</v>
      </c>
      <c r="Z200" s="52">
        <v>8</v>
      </c>
      <c r="AA200" s="52">
        <v>4</v>
      </c>
      <c r="AB200" s="38">
        <v>0</v>
      </c>
      <c r="AC200" s="52">
        <v>0</v>
      </c>
      <c r="AD200" s="52">
        <f>SUM(W200:AC200)</f>
        <v>155</v>
      </c>
      <c r="AE200" s="54">
        <v>48215020804</v>
      </c>
      <c r="AF200" s="76" t="s">
        <v>629</v>
      </c>
      <c r="AG200" s="54">
        <v>7</v>
      </c>
      <c r="AH200" s="76">
        <v>8</v>
      </c>
      <c r="AI200" s="54">
        <v>78</v>
      </c>
      <c r="AJ200" s="62">
        <v>24.8</v>
      </c>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row>
    <row r="201" spans="1:174" s="54" customFormat="1" ht="13.5" customHeight="1">
      <c r="A201" s="54">
        <v>17368</v>
      </c>
      <c r="B201" s="54" t="s">
        <v>115</v>
      </c>
      <c r="C201" s="54" t="s">
        <v>116</v>
      </c>
      <c r="D201" s="54" t="s">
        <v>102</v>
      </c>
      <c r="E201" s="52"/>
      <c r="F201" s="54">
        <v>78504</v>
      </c>
      <c r="G201" s="54" t="s">
        <v>45</v>
      </c>
      <c r="H201" s="54">
        <v>11</v>
      </c>
      <c r="I201" s="54" t="s">
        <v>9</v>
      </c>
      <c r="J201" s="52"/>
      <c r="K201" s="52"/>
      <c r="L201" s="52"/>
      <c r="M201" s="54" t="s">
        <v>282</v>
      </c>
      <c r="N201" s="54">
        <v>102</v>
      </c>
      <c r="O201" s="54">
        <v>18</v>
      </c>
      <c r="P201" s="54">
        <v>120</v>
      </c>
      <c r="Q201" s="54" t="s">
        <v>11</v>
      </c>
      <c r="R201" s="56">
        <v>1500000</v>
      </c>
      <c r="S201" s="52"/>
      <c r="T201" s="52" t="s">
        <v>280</v>
      </c>
      <c r="U201" s="54" t="s">
        <v>508</v>
      </c>
      <c r="V201" s="54" t="s">
        <v>509</v>
      </c>
      <c r="W201" s="54">
        <v>122</v>
      </c>
      <c r="X201" s="52">
        <v>17</v>
      </c>
      <c r="Y201" s="67">
        <v>4</v>
      </c>
      <c r="Z201" s="52">
        <v>8</v>
      </c>
      <c r="AA201" s="52">
        <v>4</v>
      </c>
      <c r="AB201" s="38">
        <v>0</v>
      </c>
      <c r="AC201" s="52">
        <v>0</v>
      </c>
      <c r="AD201" s="52">
        <f t="shared" si="16"/>
        <v>155</v>
      </c>
      <c r="AE201" s="54">
        <v>48215020804</v>
      </c>
      <c r="AF201" s="76" t="s">
        <v>629</v>
      </c>
      <c r="AG201" s="54">
        <v>7</v>
      </c>
      <c r="AH201" s="76">
        <v>7</v>
      </c>
      <c r="AI201" s="54">
        <v>81</v>
      </c>
      <c r="AJ201" s="62">
        <v>24.8</v>
      </c>
      <c r="AK201" s="88"/>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row>
    <row r="202" spans="1:174" s="54" customFormat="1" ht="13.5" customHeight="1">
      <c r="A202" s="54">
        <v>17042</v>
      </c>
      <c r="B202" s="54" t="s">
        <v>270</v>
      </c>
      <c r="C202" s="54" t="s">
        <v>271</v>
      </c>
      <c r="D202" s="54" t="s">
        <v>12</v>
      </c>
      <c r="E202" s="52"/>
      <c r="F202" s="54">
        <v>78526</v>
      </c>
      <c r="G202" s="54" t="s">
        <v>13</v>
      </c>
      <c r="H202" s="54">
        <v>11</v>
      </c>
      <c r="I202" s="54" t="s">
        <v>9</v>
      </c>
      <c r="J202" s="52"/>
      <c r="K202" s="52"/>
      <c r="L202" s="52"/>
      <c r="M202" s="54" t="s">
        <v>282</v>
      </c>
      <c r="N202" s="54">
        <v>105</v>
      </c>
      <c r="O202" s="54">
        <v>27</v>
      </c>
      <c r="P202" s="54">
        <v>132</v>
      </c>
      <c r="Q202" s="54" t="s">
        <v>7</v>
      </c>
      <c r="R202" s="56">
        <v>1500000</v>
      </c>
      <c r="S202" s="52" t="s">
        <v>280</v>
      </c>
      <c r="T202" s="52" t="s">
        <v>280</v>
      </c>
      <c r="U202" s="54" t="s">
        <v>535</v>
      </c>
      <c r="V202" s="54" t="s">
        <v>536</v>
      </c>
      <c r="W202" s="54">
        <v>122</v>
      </c>
      <c r="X202" s="52">
        <v>17</v>
      </c>
      <c r="Y202" s="67">
        <v>4</v>
      </c>
      <c r="Z202" s="52">
        <v>8</v>
      </c>
      <c r="AA202" s="52">
        <v>4</v>
      </c>
      <c r="AB202" s="38">
        <v>0</v>
      </c>
      <c r="AC202" s="52">
        <v>0</v>
      </c>
      <c r="AD202" s="52">
        <f t="shared" si="16"/>
        <v>155</v>
      </c>
      <c r="AE202" s="54">
        <v>48061014500</v>
      </c>
      <c r="AF202" s="76" t="s">
        <v>629</v>
      </c>
      <c r="AG202" s="54">
        <v>7</v>
      </c>
      <c r="AH202" s="76">
        <v>7</v>
      </c>
      <c r="AI202" s="54">
        <v>80</v>
      </c>
      <c r="AJ202" s="62">
        <v>23.2</v>
      </c>
      <c r="AK202" s="2" t="s">
        <v>643</v>
      </c>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row>
    <row r="203" spans="1:174" s="54" customFormat="1" ht="13.5" customHeight="1">
      <c r="A203" s="54">
        <v>17094</v>
      </c>
      <c r="B203" s="54" t="s">
        <v>272</v>
      </c>
      <c r="C203" s="54" t="s">
        <v>271</v>
      </c>
      <c r="D203" s="54" t="s">
        <v>12</v>
      </c>
      <c r="E203" s="52"/>
      <c r="F203" s="54">
        <v>78526</v>
      </c>
      <c r="G203" s="54" t="s">
        <v>13</v>
      </c>
      <c r="H203" s="54">
        <v>11</v>
      </c>
      <c r="I203" s="54" t="s">
        <v>9</v>
      </c>
      <c r="J203" s="52"/>
      <c r="K203" s="52"/>
      <c r="L203" s="52"/>
      <c r="M203" s="54" t="s">
        <v>282</v>
      </c>
      <c r="N203" s="54">
        <v>100</v>
      </c>
      <c r="O203" s="54">
        <v>28</v>
      </c>
      <c r="P203" s="54">
        <v>128</v>
      </c>
      <c r="Q203" s="54" t="s">
        <v>11</v>
      </c>
      <c r="R203" s="56">
        <v>1500000</v>
      </c>
      <c r="S203" s="52" t="s">
        <v>280</v>
      </c>
      <c r="T203" s="52" t="s">
        <v>280</v>
      </c>
      <c r="U203" s="54" t="s">
        <v>535</v>
      </c>
      <c r="V203" s="54" t="s">
        <v>536</v>
      </c>
      <c r="W203" s="54">
        <v>122</v>
      </c>
      <c r="X203" s="52">
        <v>17</v>
      </c>
      <c r="Y203" s="67">
        <v>4</v>
      </c>
      <c r="Z203" s="52">
        <v>8</v>
      </c>
      <c r="AA203" s="52">
        <v>4</v>
      </c>
      <c r="AB203" s="38">
        <v>0</v>
      </c>
      <c r="AC203" s="52">
        <v>0</v>
      </c>
      <c r="AD203" s="52">
        <f t="shared" si="16"/>
        <v>155</v>
      </c>
      <c r="AE203" s="54">
        <v>48061014500</v>
      </c>
      <c r="AF203" s="76" t="s">
        <v>629</v>
      </c>
      <c r="AG203" s="54">
        <v>7</v>
      </c>
      <c r="AH203" s="76">
        <v>7</v>
      </c>
      <c r="AI203" s="54">
        <v>80</v>
      </c>
      <c r="AJ203" s="62">
        <v>23.2</v>
      </c>
      <c r="AK203" s="2" t="s">
        <v>644</v>
      </c>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row>
    <row r="204" spans="1:174" s="54" customFormat="1" ht="13.5" customHeight="1">
      <c r="A204" s="54">
        <v>17230</v>
      </c>
      <c r="B204" s="54" t="s">
        <v>210</v>
      </c>
      <c r="C204" s="54" t="s">
        <v>538</v>
      </c>
      <c r="D204" s="54" t="s">
        <v>102</v>
      </c>
      <c r="E204" s="52"/>
      <c r="F204" s="54">
        <v>78501</v>
      </c>
      <c r="G204" s="54" t="s">
        <v>45</v>
      </c>
      <c r="H204" s="54">
        <v>11</v>
      </c>
      <c r="I204" s="54" t="s">
        <v>9</v>
      </c>
      <c r="J204" s="52"/>
      <c r="K204" s="52"/>
      <c r="L204" s="52"/>
      <c r="M204" s="54" t="s">
        <v>282</v>
      </c>
      <c r="N204" s="54">
        <v>96</v>
      </c>
      <c r="O204" s="54">
        <v>24</v>
      </c>
      <c r="P204" s="54">
        <v>120</v>
      </c>
      <c r="Q204" s="54" t="s">
        <v>11</v>
      </c>
      <c r="R204" s="56">
        <v>1500000</v>
      </c>
      <c r="S204" s="52"/>
      <c r="T204" s="52" t="s">
        <v>280</v>
      </c>
      <c r="U204" s="54" t="s">
        <v>539</v>
      </c>
      <c r="V204" s="54" t="s">
        <v>540</v>
      </c>
      <c r="W204" s="54">
        <v>122</v>
      </c>
      <c r="X204" s="52">
        <v>17</v>
      </c>
      <c r="Y204" s="67">
        <v>4</v>
      </c>
      <c r="Z204" s="52">
        <v>8</v>
      </c>
      <c r="AA204" s="52">
        <v>4</v>
      </c>
      <c r="AB204" s="38">
        <v>0</v>
      </c>
      <c r="AC204" s="52">
        <v>0</v>
      </c>
      <c r="AD204" s="52">
        <f t="shared" si="16"/>
        <v>155</v>
      </c>
      <c r="AE204" s="54">
        <v>48215020903</v>
      </c>
      <c r="AF204" s="76" t="s">
        <v>629</v>
      </c>
      <c r="AG204" s="54">
        <v>7</v>
      </c>
      <c r="AH204" s="76">
        <v>7</v>
      </c>
      <c r="AI204" s="54">
        <v>79</v>
      </c>
      <c r="AJ204" s="62">
        <v>15.6</v>
      </c>
      <c r="AK204" s="88"/>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row>
    <row r="205" spans="1:174" s="54" customFormat="1" ht="13.5" customHeight="1">
      <c r="A205" s="54">
        <v>17024</v>
      </c>
      <c r="B205" s="54" t="s">
        <v>176</v>
      </c>
      <c r="C205" s="54" t="s">
        <v>534</v>
      </c>
      <c r="D205" s="54" t="s">
        <v>102</v>
      </c>
      <c r="E205" s="52"/>
      <c r="F205" s="54">
        <v>78504</v>
      </c>
      <c r="G205" s="54" t="s">
        <v>45</v>
      </c>
      <c r="H205" s="54">
        <v>11</v>
      </c>
      <c r="I205" s="54" t="s">
        <v>9</v>
      </c>
      <c r="J205" s="52"/>
      <c r="K205" s="52"/>
      <c r="L205" s="52"/>
      <c r="M205" s="54" t="s">
        <v>282</v>
      </c>
      <c r="N205" s="55">
        <v>96</v>
      </c>
      <c r="O205" s="55">
        <v>0</v>
      </c>
      <c r="P205" s="55">
        <v>96</v>
      </c>
      <c r="Q205" s="54" t="s">
        <v>11</v>
      </c>
      <c r="R205" s="56">
        <v>1007179</v>
      </c>
      <c r="S205" s="52"/>
      <c r="T205" s="52" t="s">
        <v>280</v>
      </c>
      <c r="U205" s="54" t="s">
        <v>532</v>
      </c>
      <c r="V205" s="54" t="s">
        <v>399</v>
      </c>
      <c r="W205" s="54">
        <v>122</v>
      </c>
      <c r="X205" s="52">
        <v>17</v>
      </c>
      <c r="Y205" s="67">
        <v>4</v>
      </c>
      <c r="Z205" s="52">
        <v>8</v>
      </c>
      <c r="AA205" s="52">
        <v>4</v>
      </c>
      <c r="AB205" s="38">
        <v>0</v>
      </c>
      <c r="AC205" s="52">
        <v>0</v>
      </c>
      <c r="AD205" s="52">
        <f t="shared" si="16"/>
        <v>155</v>
      </c>
      <c r="AE205" s="54">
        <v>48215020804</v>
      </c>
      <c r="AF205" s="76" t="s">
        <v>629</v>
      </c>
      <c r="AG205" s="54">
        <v>7</v>
      </c>
      <c r="AH205" s="76">
        <v>7</v>
      </c>
      <c r="AI205" s="54">
        <v>78</v>
      </c>
      <c r="AJ205" s="62">
        <v>24.8</v>
      </c>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row>
    <row r="206" spans="1:174" s="54" customFormat="1" ht="13.5" customHeight="1">
      <c r="A206" s="54">
        <v>17287</v>
      </c>
      <c r="B206" s="54" t="s">
        <v>168</v>
      </c>
      <c r="C206" s="54" t="s">
        <v>543</v>
      </c>
      <c r="D206" s="54" t="s">
        <v>164</v>
      </c>
      <c r="E206" s="52"/>
      <c r="F206" s="54">
        <v>78541</v>
      </c>
      <c r="G206" s="54" t="s">
        <v>45</v>
      </c>
      <c r="H206" s="54">
        <v>11</v>
      </c>
      <c r="I206" s="54" t="s">
        <v>9</v>
      </c>
      <c r="J206" s="52"/>
      <c r="K206" s="52"/>
      <c r="L206" s="52"/>
      <c r="M206" s="54" t="s">
        <v>282</v>
      </c>
      <c r="N206" s="54">
        <v>108</v>
      </c>
      <c r="O206" s="54">
        <v>26</v>
      </c>
      <c r="P206" s="54">
        <v>134</v>
      </c>
      <c r="Q206" s="54" t="s">
        <v>11</v>
      </c>
      <c r="R206" s="56">
        <v>1500000</v>
      </c>
      <c r="S206" s="52"/>
      <c r="T206" s="52" t="s">
        <v>280</v>
      </c>
      <c r="U206" s="54" t="s">
        <v>541</v>
      </c>
      <c r="V206" s="54" t="s">
        <v>542</v>
      </c>
      <c r="W206" s="54">
        <v>122</v>
      </c>
      <c r="X206" s="52">
        <v>17</v>
      </c>
      <c r="Y206" s="67">
        <v>4</v>
      </c>
      <c r="Z206" s="52">
        <v>8</v>
      </c>
      <c r="AA206" s="52">
        <v>4</v>
      </c>
      <c r="AB206" s="38">
        <v>0</v>
      </c>
      <c r="AC206" s="52">
        <v>0</v>
      </c>
      <c r="AD206" s="52">
        <f t="shared" si="16"/>
        <v>155</v>
      </c>
      <c r="AE206" s="54">
        <v>48215024000</v>
      </c>
      <c r="AF206" s="76" t="s">
        <v>629</v>
      </c>
      <c r="AG206" s="54">
        <v>7</v>
      </c>
      <c r="AH206" s="76">
        <v>7</v>
      </c>
      <c r="AI206" s="54">
        <v>76</v>
      </c>
      <c r="AJ206" s="62">
        <v>33.9</v>
      </c>
      <c r="AK206" s="88"/>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row>
    <row r="207" spans="1:174" s="54" customFormat="1" ht="13.5" customHeight="1">
      <c r="A207" s="54">
        <v>17360</v>
      </c>
      <c r="B207" s="54" t="s">
        <v>544</v>
      </c>
      <c r="C207" s="54" t="s">
        <v>545</v>
      </c>
      <c r="D207" s="54" t="s">
        <v>12</v>
      </c>
      <c r="E207" s="52"/>
      <c r="F207" s="54">
        <v>78526</v>
      </c>
      <c r="G207" s="54" t="s">
        <v>13</v>
      </c>
      <c r="H207" s="54">
        <v>11</v>
      </c>
      <c r="I207" s="54" t="s">
        <v>9</v>
      </c>
      <c r="J207" s="52"/>
      <c r="K207" s="52"/>
      <c r="L207" s="52" t="s">
        <v>280</v>
      </c>
      <c r="M207" s="54" t="s">
        <v>282</v>
      </c>
      <c r="N207" s="54">
        <v>90</v>
      </c>
      <c r="O207" s="54">
        <v>0</v>
      </c>
      <c r="P207" s="54">
        <v>90</v>
      </c>
      <c r="Q207" s="54" t="s">
        <v>11</v>
      </c>
      <c r="R207" s="56">
        <v>1065000</v>
      </c>
      <c r="S207" s="52"/>
      <c r="T207" s="52"/>
      <c r="U207" s="54" t="s">
        <v>546</v>
      </c>
      <c r="V207" s="54" t="s">
        <v>547</v>
      </c>
      <c r="W207" s="54">
        <v>122</v>
      </c>
      <c r="X207" s="52">
        <v>17</v>
      </c>
      <c r="Y207" s="67">
        <v>4</v>
      </c>
      <c r="Z207" s="52">
        <v>8</v>
      </c>
      <c r="AA207" s="52">
        <v>4</v>
      </c>
      <c r="AB207" s="38">
        <v>0</v>
      </c>
      <c r="AC207" s="52">
        <v>0</v>
      </c>
      <c r="AD207" s="52">
        <f t="shared" si="16"/>
        <v>155</v>
      </c>
      <c r="AE207" s="54">
        <v>48061014500</v>
      </c>
      <c r="AF207" s="76" t="s">
        <v>629</v>
      </c>
      <c r="AG207" s="54">
        <v>7</v>
      </c>
      <c r="AH207" s="76">
        <v>7</v>
      </c>
      <c r="AI207" s="54">
        <v>75</v>
      </c>
      <c r="AJ207" s="62">
        <v>23.2</v>
      </c>
      <c r="AK207" s="88"/>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row>
    <row r="208" spans="1:174" s="54" customFormat="1" ht="13.5" customHeight="1">
      <c r="A208" s="54">
        <v>17221</v>
      </c>
      <c r="B208" s="54" t="s">
        <v>222</v>
      </c>
      <c r="C208" s="54" t="s">
        <v>537</v>
      </c>
      <c r="D208" s="54" t="s">
        <v>105</v>
      </c>
      <c r="E208" s="52"/>
      <c r="F208" s="54">
        <v>78572</v>
      </c>
      <c r="G208" s="54" t="s">
        <v>45</v>
      </c>
      <c r="H208" s="54">
        <v>11</v>
      </c>
      <c r="I208" s="54" t="s">
        <v>9</v>
      </c>
      <c r="J208" s="52"/>
      <c r="K208" s="52"/>
      <c r="L208" s="52"/>
      <c r="M208" s="54" t="s">
        <v>282</v>
      </c>
      <c r="N208" s="54">
        <v>84</v>
      </c>
      <c r="O208" s="54">
        <v>20</v>
      </c>
      <c r="P208" s="54">
        <v>104</v>
      </c>
      <c r="Q208" s="54" t="s">
        <v>11</v>
      </c>
      <c r="R208" s="56">
        <v>1273500</v>
      </c>
      <c r="S208" s="52"/>
      <c r="T208" s="52" t="s">
        <v>280</v>
      </c>
      <c r="U208" s="54" t="s">
        <v>510</v>
      </c>
      <c r="V208" s="54" t="s">
        <v>511</v>
      </c>
      <c r="W208" s="54">
        <v>122</v>
      </c>
      <c r="X208" s="52">
        <v>17</v>
      </c>
      <c r="Y208" s="67">
        <v>4</v>
      </c>
      <c r="Z208" s="52">
        <v>8</v>
      </c>
      <c r="AA208" s="52">
        <v>4</v>
      </c>
      <c r="AB208" s="38">
        <v>0</v>
      </c>
      <c r="AC208" s="52">
        <v>0</v>
      </c>
      <c r="AD208" s="52">
        <f t="shared" si="16"/>
        <v>155</v>
      </c>
      <c r="AE208" s="54">
        <v>48215020404</v>
      </c>
      <c r="AF208" s="76" t="s">
        <v>629</v>
      </c>
      <c r="AG208" s="54">
        <v>7</v>
      </c>
      <c r="AH208" s="76">
        <v>5</v>
      </c>
      <c r="AI208" s="54">
        <v>86</v>
      </c>
      <c r="AJ208" s="62">
        <v>19.600000000000001</v>
      </c>
      <c r="AK208" s="88"/>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row>
    <row r="209" spans="1:174" s="54" customFormat="1" ht="13.5" customHeight="1">
      <c r="A209" s="54">
        <v>17120</v>
      </c>
      <c r="B209" s="54" t="s">
        <v>111</v>
      </c>
      <c r="C209" s="54" t="s">
        <v>598</v>
      </c>
      <c r="D209" s="54" t="s">
        <v>12</v>
      </c>
      <c r="E209" s="52"/>
      <c r="F209" s="54">
        <v>78520</v>
      </c>
      <c r="G209" s="54" t="s">
        <v>13</v>
      </c>
      <c r="H209" s="54">
        <v>11</v>
      </c>
      <c r="I209" s="54" t="s">
        <v>9</v>
      </c>
      <c r="J209" s="52"/>
      <c r="K209" s="52"/>
      <c r="L209" s="52"/>
      <c r="M209" s="54" t="s">
        <v>282</v>
      </c>
      <c r="N209" s="54">
        <v>96</v>
      </c>
      <c r="O209" s="54">
        <v>24</v>
      </c>
      <c r="P209" s="54">
        <v>120</v>
      </c>
      <c r="Q209" s="54" t="s">
        <v>11</v>
      </c>
      <c r="R209" s="56">
        <v>1470676.1040000001</v>
      </c>
      <c r="S209" s="52"/>
      <c r="T209" s="52" t="s">
        <v>280</v>
      </c>
      <c r="U209" s="54" t="s">
        <v>529</v>
      </c>
      <c r="V209" s="54" t="s">
        <v>530</v>
      </c>
      <c r="W209" s="54">
        <v>122</v>
      </c>
      <c r="X209" s="52">
        <v>17</v>
      </c>
      <c r="Y209" s="67">
        <v>4</v>
      </c>
      <c r="Z209" s="52">
        <v>8</v>
      </c>
      <c r="AA209" s="52">
        <v>4</v>
      </c>
      <c r="AB209" s="38">
        <v>0</v>
      </c>
      <c r="AC209" s="52">
        <v>0</v>
      </c>
      <c r="AD209" s="52">
        <f t="shared" si="16"/>
        <v>155</v>
      </c>
      <c r="AE209" s="54">
        <v>48061012504</v>
      </c>
      <c r="AF209" s="76" t="s">
        <v>629</v>
      </c>
      <c r="AG209" s="54">
        <v>7</v>
      </c>
      <c r="AH209" s="76">
        <v>4</v>
      </c>
      <c r="AI209" s="54">
        <v>84</v>
      </c>
      <c r="AJ209" s="62">
        <v>27.1</v>
      </c>
      <c r="AK209" s="88"/>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row>
    <row r="210" spans="1:174" ht="13.5" customHeight="1">
      <c r="A210" s="24" t="s">
        <v>292</v>
      </c>
      <c r="B210" s="24"/>
      <c r="C210" s="25">
        <v>5422345.5300000003</v>
      </c>
      <c r="F210" s="2"/>
      <c r="G210" s="2"/>
      <c r="H210" s="2"/>
      <c r="I210" s="26"/>
      <c r="M210" s="37"/>
      <c r="N210" s="2"/>
      <c r="O210" s="2"/>
      <c r="P210" s="2"/>
      <c r="Q210" s="27" t="s">
        <v>287</v>
      </c>
      <c r="R210" s="28">
        <f>SUM(R196:R209)</f>
        <v>17978474.285774998</v>
      </c>
      <c r="U210" s="2"/>
      <c r="AJ210" s="2"/>
      <c r="AK210" s="88"/>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row>
    <row r="211" spans="1:174" s="29" customFormat="1" ht="13.5" customHeight="1">
      <c r="A211" s="38"/>
      <c r="E211" s="38"/>
      <c r="F211" s="38"/>
      <c r="G211" s="30"/>
      <c r="H211" s="38"/>
      <c r="I211" s="38"/>
      <c r="J211" s="38"/>
      <c r="K211" s="38"/>
      <c r="L211" s="38"/>
      <c r="M211" s="38"/>
      <c r="N211" s="38"/>
      <c r="O211" s="38"/>
      <c r="P211" s="38"/>
      <c r="R211" s="31"/>
      <c r="S211" s="38"/>
      <c r="T211" s="38"/>
      <c r="U211" s="2"/>
      <c r="V211" s="2"/>
      <c r="W211" s="32"/>
      <c r="X211" s="32"/>
      <c r="Y211" s="32"/>
      <c r="Z211" s="32"/>
      <c r="AA211" s="32"/>
      <c r="AB211" s="38"/>
      <c r="AC211" s="32"/>
      <c r="AD211" s="38"/>
      <c r="AJ211" s="2"/>
      <c r="AK211" s="88"/>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row>
    <row r="212" spans="1:174" ht="13.5" customHeight="1">
      <c r="A212" s="26" t="s">
        <v>315</v>
      </c>
      <c r="F212" s="37"/>
      <c r="H212" s="37"/>
      <c r="I212" s="37"/>
      <c r="M212" s="37"/>
      <c r="N212" s="37"/>
      <c r="O212" s="37"/>
      <c r="P212" s="37"/>
      <c r="U212" s="2"/>
      <c r="W212" s="4"/>
      <c r="X212" s="4"/>
      <c r="Y212" s="32"/>
      <c r="Z212" s="4"/>
      <c r="AA212" s="4"/>
      <c r="AC212" s="4"/>
      <c r="AJ212" s="2"/>
      <c r="AK212" s="88"/>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row>
    <row r="213" spans="1:174" s="54" customFormat="1" ht="13.5" customHeight="1">
      <c r="A213" s="54">
        <v>17336</v>
      </c>
      <c r="B213" s="54" t="s">
        <v>127</v>
      </c>
      <c r="C213" s="54" t="s">
        <v>552</v>
      </c>
      <c r="D213" s="54" t="s">
        <v>128</v>
      </c>
      <c r="E213" s="52"/>
      <c r="F213" s="54">
        <v>79331</v>
      </c>
      <c r="G213" s="54" t="s">
        <v>129</v>
      </c>
      <c r="H213" s="54">
        <v>12</v>
      </c>
      <c r="I213" s="54" t="s">
        <v>18</v>
      </c>
      <c r="J213" s="52"/>
      <c r="K213" s="52"/>
      <c r="L213" s="52"/>
      <c r="M213" s="54" t="s">
        <v>282</v>
      </c>
      <c r="N213" s="54">
        <v>50</v>
      </c>
      <c r="O213" s="54">
        <v>30</v>
      </c>
      <c r="P213" s="54">
        <v>80</v>
      </c>
      <c r="Q213" s="54" t="s">
        <v>11</v>
      </c>
      <c r="R213" s="56">
        <v>750000</v>
      </c>
      <c r="S213" s="52"/>
      <c r="T213" s="52" t="s">
        <v>280</v>
      </c>
      <c r="U213" s="54" t="s">
        <v>432</v>
      </c>
      <c r="V213" s="54" t="s">
        <v>338</v>
      </c>
      <c r="W213" s="54">
        <v>103</v>
      </c>
      <c r="X213" s="52">
        <v>17</v>
      </c>
      <c r="Y213" s="67">
        <v>4</v>
      </c>
      <c r="Z213" s="52">
        <v>8</v>
      </c>
      <c r="AA213" s="52">
        <v>4</v>
      </c>
      <c r="AB213" s="38">
        <v>0</v>
      </c>
      <c r="AC213" s="52">
        <v>0</v>
      </c>
      <c r="AD213" s="52">
        <f t="shared" ref="AD213" si="17">SUM(W213:AC213)</f>
        <v>136</v>
      </c>
      <c r="AE213" s="54">
        <v>48115950401</v>
      </c>
      <c r="AF213" s="76" t="s">
        <v>629</v>
      </c>
      <c r="AG213" s="54">
        <v>7</v>
      </c>
      <c r="AH213" s="76">
        <v>5</v>
      </c>
      <c r="AI213" s="54">
        <v>57</v>
      </c>
      <c r="AJ213" s="62">
        <v>13.9</v>
      </c>
      <c r="AK213" s="88"/>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row>
    <row r="214" spans="1:174" ht="13.5" customHeight="1">
      <c r="A214" s="24" t="s">
        <v>292</v>
      </c>
      <c r="B214" s="24"/>
      <c r="C214" s="25">
        <v>500000</v>
      </c>
      <c r="F214" s="2"/>
      <c r="G214" s="2"/>
      <c r="H214" s="2"/>
      <c r="I214" s="26"/>
      <c r="M214" s="37"/>
      <c r="N214" s="2"/>
      <c r="O214" s="2"/>
      <c r="P214" s="2"/>
      <c r="Q214" s="27" t="s">
        <v>287</v>
      </c>
      <c r="R214" s="28">
        <f>SUM(R213:R213)</f>
        <v>750000</v>
      </c>
      <c r="U214" s="2"/>
      <c r="AG214" s="2"/>
      <c r="AH214" s="29"/>
      <c r="AI214" s="2"/>
      <c r="AJ214" s="2"/>
      <c r="AK214" s="88"/>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row>
    <row r="215" spans="1:174" ht="13.5" customHeight="1">
      <c r="A215" s="37"/>
      <c r="F215" s="37"/>
      <c r="H215" s="37"/>
      <c r="I215" s="37"/>
      <c r="M215" s="37"/>
      <c r="N215" s="37"/>
      <c r="O215" s="37"/>
      <c r="P215" s="37"/>
      <c r="U215" s="2"/>
      <c r="W215" s="4"/>
      <c r="X215" s="4"/>
      <c r="Y215" s="32"/>
      <c r="Z215" s="4"/>
      <c r="AA215" s="4"/>
      <c r="AC215" s="4"/>
      <c r="AG215" s="2"/>
      <c r="AH215" s="29"/>
      <c r="AI215" s="2"/>
      <c r="AJ215" s="2"/>
      <c r="AK215" s="88"/>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row>
    <row r="216" spans="1:174" ht="13.5" customHeight="1">
      <c r="A216" s="26" t="s">
        <v>316</v>
      </c>
      <c r="F216" s="37"/>
      <c r="H216" s="37"/>
      <c r="I216" s="37"/>
      <c r="M216" s="37"/>
      <c r="N216" s="37"/>
      <c r="O216" s="37"/>
      <c r="P216" s="37"/>
      <c r="U216" s="2"/>
      <c r="W216" s="4"/>
      <c r="X216" s="4"/>
      <c r="Y216" s="32"/>
      <c r="Z216" s="4"/>
      <c r="AA216" s="4"/>
      <c r="AC216" s="4"/>
      <c r="AG216" s="2"/>
      <c r="AH216" s="29"/>
      <c r="AI216" s="2"/>
      <c r="AJ216" s="2"/>
      <c r="AK216" s="88"/>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row>
    <row r="217" spans="1:174" s="54" customFormat="1" ht="13.5" customHeight="1">
      <c r="A217" s="54">
        <v>17285</v>
      </c>
      <c r="B217" s="54" t="s">
        <v>173</v>
      </c>
      <c r="C217" s="54" t="s">
        <v>174</v>
      </c>
      <c r="D217" s="54" t="s">
        <v>82</v>
      </c>
      <c r="E217" s="52"/>
      <c r="F217" s="54">
        <v>76903</v>
      </c>
      <c r="G217" s="54" t="s">
        <v>83</v>
      </c>
      <c r="H217" s="54">
        <v>12</v>
      </c>
      <c r="I217" s="54" t="s">
        <v>9</v>
      </c>
      <c r="J217" s="52"/>
      <c r="K217" s="52"/>
      <c r="L217" s="52"/>
      <c r="M217" s="54" t="s">
        <v>282</v>
      </c>
      <c r="N217" s="54">
        <v>48</v>
      </c>
      <c r="O217" s="54">
        <v>0</v>
      </c>
      <c r="P217" s="54">
        <v>48</v>
      </c>
      <c r="Q217" s="54" t="s">
        <v>7</v>
      </c>
      <c r="R217" s="56">
        <v>846251</v>
      </c>
      <c r="S217" s="52"/>
      <c r="T217" s="52" t="s">
        <v>280</v>
      </c>
      <c r="U217" s="54" t="s">
        <v>434</v>
      </c>
      <c r="V217" s="54" t="s">
        <v>334</v>
      </c>
      <c r="W217" s="54">
        <v>111</v>
      </c>
      <c r="X217" s="52">
        <v>17</v>
      </c>
      <c r="Y217" s="67">
        <v>4</v>
      </c>
      <c r="Z217" s="52">
        <v>8</v>
      </c>
      <c r="AA217" s="52">
        <v>4</v>
      </c>
      <c r="AB217" s="38">
        <v>7</v>
      </c>
      <c r="AC217" s="52">
        <v>0</v>
      </c>
      <c r="AD217" s="52">
        <f t="shared" ref="AD217:AD218" si="18">SUM(W217:AC217)</f>
        <v>151</v>
      </c>
      <c r="AE217" s="54">
        <v>48451000900</v>
      </c>
      <c r="AF217" s="76" t="s">
        <v>629</v>
      </c>
      <c r="AG217" s="54">
        <v>0</v>
      </c>
      <c r="AH217" s="76">
        <v>0</v>
      </c>
      <c r="AI217" s="54">
        <v>77</v>
      </c>
      <c r="AJ217" s="62">
        <v>16</v>
      </c>
      <c r="AK217" s="88"/>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row>
    <row r="218" spans="1:174" s="54" customFormat="1" ht="13.5" customHeight="1">
      <c r="A218" s="54">
        <v>17244</v>
      </c>
      <c r="B218" s="54" t="s">
        <v>191</v>
      </c>
      <c r="C218" s="54" t="s">
        <v>553</v>
      </c>
      <c r="D218" s="54" t="s">
        <v>82</v>
      </c>
      <c r="E218" s="52"/>
      <c r="F218" s="54">
        <v>76904</v>
      </c>
      <c r="G218" s="54" t="s">
        <v>82</v>
      </c>
      <c r="H218" s="54">
        <v>12</v>
      </c>
      <c r="I218" s="54" t="s">
        <v>9</v>
      </c>
      <c r="J218" s="52"/>
      <c r="K218" s="52"/>
      <c r="L218" s="52"/>
      <c r="M218" s="54" t="s">
        <v>282</v>
      </c>
      <c r="N218" s="54">
        <v>54</v>
      </c>
      <c r="O218" s="54">
        <v>18</v>
      </c>
      <c r="P218" s="54">
        <v>72</v>
      </c>
      <c r="Q218" s="54" t="s">
        <v>11</v>
      </c>
      <c r="R218" s="56">
        <v>846000</v>
      </c>
      <c r="S218" s="52"/>
      <c r="T218" s="52" t="s">
        <v>280</v>
      </c>
      <c r="U218" s="54" t="s">
        <v>390</v>
      </c>
      <c r="V218" s="54" t="s">
        <v>391</v>
      </c>
      <c r="W218" s="54">
        <v>110</v>
      </c>
      <c r="X218" s="52">
        <v>17</v>
      </c>
      <c r="Y218" s="67">
        <v>4</v>
      </c>
      <c r="Z218" s="52">
        <v>8</v>
      </c>
      <c r="AA218" s="52">
        <v>4</v>
      </c>
      <c r="AB218" s="38">
        <v>7</v>
      </c>
      <c r="AC218" s="52">
        <v>0</v>
      </c>
      <c r="AD218" s="52">
        <f t="shared" si="18"/>
        <v>150</v>
      </c>
      <c r="AE218" s="54">
        <v>48451001800</v>
      </c>
      <c r="AF218" s="76" t="s">
        <v>629</v>
      </c>
      <c r="AG218" s="54">
        <v>0</v>
      </c>
      <c r="AH218" s="76">
        <v>0</v>
      </c>
      <c r="AI218" s="54">
        <v>62</v>
      </c>
      <c r="AJ218" s="62">
        <v>36.200000000000003</v>
      </c>
      <c r="AK218" s="88"/>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row>
    <row r="219" spans="1:174" s="54" customFormat="1" ht="13.5" customHeight="1">
      <c r="A219" s="54">
        <v>17064</v>
      </c>
      <c r="B219" s="54" t="s">
        <v>94</v>
      </c>
      <c r="C219" s="54" t="s">
        <v>95</v>
      </c>
      <c r="D219" s="54" t="s">
        <v>96</v>
      </c>
      <c r="E219" s="52"/>
      <c r="F219" s="54">
        <v>79705</v>
      </c>
      <c r="G219" s="54" t="s">
        <v>96</v>
      </c>
      <c r="H219" s="54">
        <v>12</v>
      </c>
      <c r="I219" s="54" t="s">
        <v>9</v>
      </c>
      <c r="J219" s="52"/>
      <c r="K219" s="52"/>
      <c r="L219" s="52"/>
      <c r="M219" s="54" t="s">
        <v>284</v>
      </c>
      <c r="N219" s="54">
        <v>124</v>
      </c>
      <c r="O219" s="54">
        <v>0</v>
      </c>
      <c r="P219" s="54">
        <v>124</v>
      </c>
      <c r="Q219" s="54" t="s">
        <v>11</v>
      </c>
      <c r="R219" s="56">
        <v>846251</v>
      </c>
      <c r="S219" s="52"/>
      <c r="T219" s="52"/>
      <c r="U219" s="54" t="s">
        <v>462</v>
      </c>
      <c r="V219" s="54" t="s">
        <v>463</v>
      </c>
      <c r="W219" s="54">
        <v>120</v>
      </c>
      <c r="X219" s="52">
        <v>17</v>
      </c>
      <c r="Y219" s="67">
        <v>4</v>
      </c>
      <c r="Z219" s="52">
        <v>8</v>
      </c>
      <c r="AA219" s="52">
        <v>4</v>
      </c>
      <c r="AB219" s="38">
        <v>0</v>
      </c>
      <c r="AC219" s="52">
        <v>0</v>
      </c>
      <c r="AD219" s="52">
        <f>SUM(W219:AC219)</f>
        <v>153</v>
      </c>
      <c r="AE219" s="121" t="s">
        <v>633</v>
      </c>
      <c r="AF219" s="121"/>
      <c r="AG219" s="121"/>
      <c r="AH219" s="121"/>
      <c r="AI219" s="121"/>
      <c r="AJ219" s="121"/>
      <c r="AK219" s="88"/>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row>
    <row r="220" spans="1:174" ht="13.5" customHeight="1">
      <c r="A220" s="24" t="s">
        <v>292</v>
      </c>
      <c r="B220" s="24"/>
      <c r="C220" s="25">
        <v>858537.39</v>
      </c>
      <c r="F220" s="2"/>
      <c r="G220" s="2"/>
      <c r="H220" s="2"/>
      <c r="I220" s="26"/>
      <c r="M220" s="37"/>
      <c r="N220" s="2"/>
      <c r="O220" s="2"/>
      <c r="P220" s="2"/>
      <c r="Q220" s="27" t="s">
        <v>287</v>
      </c>
      <c r="R220" s="28">
        <f>SUM(R217:R218)</f>
        <v>1692251</v>
      </c>
      <c r="U220" s="2"/>
      <c r="AJ220" s="2"/>
      <c r="AK220" s="88"/>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row>
    <row r="221" spans="1:174" s="29" customFormat="1" ht="13.5" customHeight="1">
      <c r="A221" s="38"/>
      <c r="E221" s="38"/>
      <c r="F221" s="38"/>
      <c r="G221" s="30"/>
      <c r="H221" s="38"/>
      <c r="I221" s="38"/>
      <c r="J221" s="38"/>
      <c r="K221" s="38"/>
      <c r="L221" s="38"/>
      <c r="M221" s="38"/>
      <c r="N221" s="38"/>
      <c r="O221" s="38"/>
      <c r="P221" s="38"/>
      <c r="R221" s="31"/>
      <c r="S221" s="38"/>
      <c r="T221" s="38"/>
      <c r="U221" s="2"/>
      <c r="V221" s="2"/>
      <c r="W221" s="32"/>
      <c r="X221" s="32"/>
      <c r="Y221" s="32"/>
      <c r="Z221" s="32"/>
      <c r="AA221" s="32"/>
      <c r="AB221" s="32"/>
      <c r="AC221" s="32"/>
      <c r="AD221" s="38"/>
      <c r="AJ221" s="2"/>
      <c r="AK221" s="88"/>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row>
    <row r="222" spans="1:174" ht="13.5" customHeight="1">
      <c r="A222" s="26" t="s">
        <v>313</v>
      </c>
      <c r="F222" s="37"/>
      <c r="H222" s="37"/>
      <c r="I222" s="37"/>
      <c r="M222" s="37"/>
      <c r="N222" s="37"/>
      <c r="O222" s="37"/>
      <c r="P222" s="37"/>
      <c r="U222" s="2"/>
      <c r="W222" s="4"/>
      <c r="X222" s="4"/>
      <c r="Y222" s="32"/>
      <c r="Z222" s="4"/>
      <c r="AA222" s="4"/>
      <c r="AB222" s="32"/>
      <c r="AC222" s="4"/>
      <c r="AJ222" s="2"/>
      <c r="AK222" s="88"/>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row>
    <row r="223" spans="1:174" s="54" customFormat="1" ht="13.5" customHeight="1">
      <c r="A223" s="54">
        <v>17093</v>
      </c>
      <c r="B223" s="54" t="s">
        <v>269</v>
      </c>
      <c r="C223" s="54" t="s">
        <v>600</v>
      </c>
      <c r="D223" s="54" t="s">
        <v>554</v>
      </c>
      <c r="E223" s="52"/>
      <c r="F223" s="54">
        <v>79821</v>
      </c>
      <c r="G223" s="54" t="s">
        <v>555</v>
      </c>
      <c r="H223" s="54">
        <v>13</v>
      </c>
      <c r="I223" s="54" t="s">
        <v>18</v>
      </c>
      <c r="J223" s="52"/>
      <c r="K223" s="52"/>
      <c r="L223" s="52"/>
      <c r="M223" s="54" t="s">
        <v>282</v>
      </c>
      <c r="N223" s="54">
        <v>40</v>
      </c>
      <c r="O223" s="54">
        <v>0</v>
      </c>
      <c r="P223" s="54">
        <v>40</v>
      </c>
      <c r="Q223" s="54" t="s">
        <v>11</v>
      </c>
      <c r="R223" s="56">
        <v>500000</v>
      </c>
      <c r="S223" s="52"/>
      <c r="T223" s="52" t="s">
        <v>280</v>
      </c>
      <c r="U223" s="54" t="s">
        <v>556</v>
      </c>
      <c r="V223" s="54" t="s">
        <v>557</v>
      </c>
      <c r="W223" s="54">
        <v>113</v>
      </c>
      <c r="X223" s="52">
        <v>17</v>
      </c>
      <c r="Y223" s="67">
        <v>4</v>
      </c>
      <c r="Z223" s="52">
        <v>8</v>
      </c>
      <c r="AA223" s="52">
        <v>4</v>
      </c>
      <c r="AB223" s="38">
        <v>0</v>
      </c>
      <c r="AC223" s="52">
        <v>0</v>
      </c>
      <c r="AD223" s="52">
        <f t="shared" ref="AD223:AD224" si="19">SUM(W223:AC223)</f>
        <v>146</v>
      </c>
      <c r="AE223" s="54">
        <v>48141010220</v>
      </c>
      <c r="AF223" s="76" t="s">
        <v>629</v>
      </c>
      <c r="AG223" s="54">
        <v>0</v>
      </c>
      <c r="AH223" s="76">
        <v>0</v>
      </c>
      <c r="AI223" s="54">
        <v>77</v>
      </c>
      <c r="AJ223" s="62">
        <v>41.4</v>
      </c>
      <c r="AK223" s="88"/>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row>
    <row r="224" spans="1:174" s="54" customFormat="1" ht="13.5" customHeight="1">
      <c r="A224" s="54">
        <v>17323</v>
      </c>
      <c r="B224" s="54" t="s">
        <v>142</v>
      </c>
      <c r="C224" s="54" t="s">
        <v>599</v>
      </c>
      <c r="D224" s="54" t="s">
        <v>143</v>
      </c>
      <c r="E224" s="52"/>
      <c r="F224" s="54">
        <v>79830</v>
      </c>
      <c r="G224" s="54" t="s">
        <v>144</v>
      </c>
      <c r="H224" s="54">
        <v>13</v>
      </c>
      <c r="I224" s="54" t="s">
        <v>18</v>
      </c>
      <c r="J224" s="52"/>
      <c r="K224" s="52"/>
      <c r="L224" s="52"/>
      <c r="M224" s="54" t="s">
        <v>282</v>
      </c>
      <c r="N224" s="54">
        <v>49</v>
      </c>
      <c r="O224" s="54">
        <v>0</v>
      </c>
      <c r="P224" s="54">
        <v>49</v>
      </c>
      <c r="Q224" s="54" t="s">
        <v>11</v>
      </c>
      <c r="R224" s="56">
        <v>500000</v>
      </c>
      <c r="S224" s="52"/>
      <c r="T224" s="52" t="s">
        <v>280</v>
      </c>
      <c r="U224" s="54" t="s">
        <v>558</v>
      </c>
      <c r="V224" s="54" t="s">
        <v>559</v>
      </c>
      <c r="W224" s="54">
        <v>105</v>
      </c>
      <c r="X224" s="52">
        <v>17</v>
      </c>
      <c r="Y224" s="67">
        <v>4</v>
      </c>
      <c r="Z224" s="52">
        <v>8</v>
      </c>
      <c r="AA224" s="52">
        <v>2</v>
      </c>
      <c r="AB224" s="38">
        <v>0</v>
      </c>
      <c r="AC224" s="52">
        <v>0</v>
      </c>
      <c r="AD224" s="52">
        <f t="shared" si="19"/>
        <v>136</v>
      </c>
      <c r="AE224" s="54">
        <v>48043950500</v>
      </c>
      <c r="AF224" s="76" t="s">
        <v>629</v>
      </c>
      <c r="AG224" s="54">
        <v>7</v>
      </c>
      <c r="AH224" s="76">
        <v>7</v>
      </c>
      <c r="AI224" s="54">
        <v>76</v>
      </c>
      <c r="AJ224" s="62">
        <v>13.9</v>
      </c>
      <c r="AK224" s="88"/>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row>
    <row r="225" spans="1:174" ht="13.5" customHeight="1">
      <c r="A225" s="24" t="s">
        <v>292</v>
      </c>
      <c r="B225" s="24"/>
      <c r="C225" s="25">
        <v>500000</v>
      </c>
      <c r="F225" s="2"/>
      <c r="G225" s="2"/>
      <c r="H225" s="2"/>
      <c r="I225" s="26"/>
      <c r="M225" s="37"/>
      <c r="N225" s="2"/>
      <c r="O225" s="2"/>
      <c r="P225" s="2"/>
      <c r="Q225" s="27" t="s">
        <v>287</v>
      </c>
      <c r="R225" s="28">
        <f>SUM(R223:R224)</f>
        <v>1000000</v>
      </c>
      <c r="U225" s="2"/>
      <c r="AJ225" s="2"/>
      <c r="AK225" s="88"/>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row>
    <row r="226" spans="1:174" ht="13.5" customHeight="1">
      <c r="A226" s="37"/>
      <c r="F226" s="37"/>
      <c r="H226" s="37"/>
      <c r="I226" s="37"/>
      <c r="M226" s="37"/>
      <c r="N226" s="37"/>
      <c r="O226" s="37"/>
      <c r="P226" s="37"/>
      <c r="U226" s="2"/>
      <c r="W226" s="4"/>
      <c r="X226" s="4"/>
      <c r="Y226" s="32"/>
      <c r="Z226" s="4"/>
      <c r="AA226" s="4"/>
      <c r="AC226" s="4"/>
      <c r="AJ226" s="2"/>
      <c r="AK226" s="88"/>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row>
    <row r="227" spans="1:174" ht="13.5" customHeight="1">
      <c r="A227" s="26" t="s">
        <v>314</v>
      </c>
      <c r="F227" s="37"/>
      <c r="H227" s="37"/>
      <c r="I227" s="37"/>
      <c r="M227" s="37"/>
      <c r="N227" s="37"/>
      <c r="O227" s="37"/>
      <c r="P227" s="37"/>
      <c r="U227" s="2"/>
      <c r="W227" s="4"/>
      <c r="X227" s="4"/>
      <c r="Y227" s="32"/>
      <c r="Z227" s="4"/>
      <c r="AA227" s="4"/>
      <c r="AC227" s="4"/>
      <c r="AJ227" s="2"/>
      <c r="AK227" s="88"/>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row>
    <row r="228" spans="1:174" s="54" customFormat="1" ht="13.5" customHeight="1">
      <c r="A228" s="54">
        <v>17090</v>
      </c>
      <c r="B228" s="54" t="s">
        <v>560</v>
      </c>
      <c r="C228" s="54" t="s">
        <v>601</v>
      </c>
      <c r="D228" s="54" t="s">
        <v>555</v>
      </c>
      <c r="E228" s="52"/>
      <c r="F228" s="54">
        <v>79927</v>
      </c>
      <c r="G228" s="54" t="s">
        <v>555</v>
      </c>
      <c r="H228" s="54">
        <v>13</v>
      </c>
      <c r="I228" s="54" t="s">
        <v>9</v>
      </c>
      <c r="J228" s="52"/>
      <c r="K228" s="52"/>
      <c r="L228" s="52"/>
      <c r="M228" s="54" t="s">
        <v>282</v>
      </c>
      <c r="N228" s="54">
        <v>110</v>
      </c>
      <c r="O228" s="54">
        <v>14</v>
      </c>
      <c r="P228" s="54">
        <v>124</v>
      </c>
      <c r="Q228" s="54" t="s">
        <v>11</v>
      </c>
      <c r="R228" s="56">
        <v>1219717</v>
      </c>
      <c r="S228" s="52"/>
      <c r="T228" s="52" t="s">
        <v>280</v>
      </c>
      <c r="U228" s="54" t="s">
        <v>561</v>
      </c>
      <c r="V228" s="54" t="s">
        <v>557</v>
      </c>
      <c r="W228" s="54">
        <v>121</v>
      </c>
      <c r="X228" s="52">
        <v>17</v>
      </c>
      <c r="Y228" s="67">
        <v>4</v>
      </c>
      <c r="Z228" s="52">
        <v>8</v>
      </c>
      <c r="AA228" s="52">
        <v>4</v>
      </c>
      <c r="AB228" s="38">
        <v>0</v>
      </c>
      <c r="AC228" s="52">
        <v>0</v>
      </c>
      <c r="AD228" s="52">
        <f>SUM(W228:AC228)</f>
        <v>154</v>
      </c>
      <c r="AE228" s="54">
        <v>48141004002</v>
      </c>
      <c r="AF228" s="76" t="s">
        <v>629</v>
      </c>
      <c r="AG228" s="54">
        <v>7</v>
      </c>
      <c r="AH228" s="76">
        <v>6</v>
      </c>
      <c r="AI228" s="54">
        <v>78</v>
      </c>
      <c r="AJ228" s="62">
        <v>14.7</v>
      </c>
      <c r="AK228" s="88"/>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row>
    <row r="229" spans="1:174" s="54" customFormat="1" ht="13.5" customHeight="1">
      <c r="A229" s="54">
        <v>17189</v>
      </c>
      <c r="B229" s="54" t="s">
        <v>237</v>
      </c>
      <c r="C229" s="54" t="s">
        <v>602</v>
      </c>
      <c r="D229" s="54" t="s">
        <v>108</v>
      </c>
      <c r="E229" s="52"/>
      <c r="F229" s="54">
        <v>79938</v>
      </c>
      <c r="G229" s="54" t="s">
        <v>108</v>
      </c>
      <c r="H229" s="54">
        <v>13</v>
      </c>
      <c r="I229" s="54" t="s">
        <v>9</v>
      </c>
      <c r="J229" s="52"/>
      <c r="K229" s="52"/>
      <c r="L229" s="52"/>
      <c r="M229" s="54" t="s">
        <v>282</v>
      </c>
      <c r="N229" s="54">
        <v>118</v>
      </c>
      <c r="O229" s="54">
        <v>0</v>
      </c>
      <c r="P229" s="54">
        <v>118</v>
      </c>
      <c r="Q229" s="54" t="s">
        <v>11</v>
      </c>
      <c r="R229" s="56">
        <v>1219718</v>
      </c>
      <c r="S229" s="52"/>
      <c r="T229" s="52" t="s">
        <v>280</v>
      </c>
      <c r="U229" s="54" t="s">
        <v>558</v>
      </c>
      <c r="V229" s="54" t="s">
        <v>559</v>
      </c>
      <c r="W229" s="54">
        <v>119</v>
      </c>
      <c r="X229" s="52">
        <v>17</v>
      </c>
      <c r="Y229" s="67">
        <v>4</v>
      </c>
      <c r="Z229" s="52">
        <v>8</v>
      </c>
      <c r="AA229" s="52">
        <v>4</v>
      </c>
      <c r="AB229" s="38">
        <v>0</v>
      </c>
      <c r="AC229" s="52">
        <v>0</v>
      </c>
      <c r="AD229" s="52">
        <f>SUM(W229:AC229)</f>
        <v>152</v>
      </c>
      <c r="AE229" s="54">
        <v>48141010341</v>
      </c>
      <c r="AF229" s="76" t="s">
        <v>629</v>
      </c>
      <c r="AG229" s="54">
        <v>7</v>
      </c>
      <c r="AH229" s="76">
        <v>4</v>
      </c>
      <c r="AI229" s="54">
        <v>83</v>
      </c>
      <c r="AJ229" s="62">
        <v>15.3</v>
      </c>
      <c r="AK229" s="88"/>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row>
    <row r="230" spans="1:174" s="54" customFormat="1" ht="13.5" customHeight="1">
      <c r="A230" s="54">
        <v>17181</v>
      </c>
      <c r="B230" s="54" t="s">
        <v>245</v>
      </c>
      <c r="C230" s="54" t="s">
        <v>246</v>
      </c>
      <c r="D230" s="54" t="s">
        <v>108</v>
      </c>
      <c r="E230" s="52"/>
      <c r="F230" s="54">
        <v>79936</v>
      </c>
      <c r="G230" s="54" t="s">
        <v>108</v>
      </c>
      <c r="H230" s="54">
        <v>13</v>
      </c>
      <c r="I230" s="54" t="s">
        <v>9</v>
      </c>
      <c r="J230" s="52"/>
      <c r="K230" s="52"/>
      <c r="L230" s="52"/>
      <c r="M230" s="54" t="s">
        <v>282</v>
      </c>
      <c r="N230" s="54">
        <v>118</v>
      </c>
      <c r="O230" s="54">
        <v>0</v>
      </c>
      <c r="P230" s="54">
        <v>118</v>
      </c>
      <c r="Q230" s="54" t="s">
        <v>11</v>
      </c>
      <c r="R230" s="56">
        <v>1219718</v>
      </c>
      <c r="S230" s="52"/>
      <c r="T230" s="52" t="s">
        <v>280</v>
      </c>
      <c r="U230" s="54" t="s">
        <v>558</v>
      </c>
      <c r="V230" s="54" t="s">
        <v>559</v>
      </c>
      <c r="W230" s="54">
        <v>122</v>
      </c>
      <c r="X230" s="52">
        <v>17</v>
      </c>
      <c r="Y230" s="67">
        <v>4</v>
      </c>
      <c r="Z230" s="52">
        <v>0</v>
      </c>
      <c r="AA230" s="52">
        <v>4</v>
      </c>
      <c r="AB230" s="38">
        <v>0</v>
      </c>
      <c r="AC230" s="52">
        <v>0</v>
      </c>
      <c r="AD230" s="52">
        <f>SUM(W230:AC230)</f>
        <v>147</v>
      </c>
      <c r="AE230" s="54">
        <v>48141010311</v>
      </c>
      <c r="AF230" s="76" t="s">
        <v>629</v>
      </c>
      <c r="AG230" s="54">
        <v>7</v>
      </c>
      <c r="AH230" s="76">
        <v>4</v>
      </c>
      <c r="AI230" s="54">
        <v>81</v>
      </c>
      <c r="AJ230" s="62">
        <v>11.4</v>
      </c>
      <c r="AK230" s="88"/>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row>
    <row r="231" spans="1:174" ht="13.5" customHeight="1">
      <c r="A231" s="24" t="s">
        <v>292</v>
      </c>
      <c r="B231" s="24"/>
      <c r="C231" s="25">
        <v>2476154.89</v>
      </c>
      <c r="F231" s="2"/>
      <c r="G231" s="2"/>
      <c r="H231" s="2"/>
      <c r="I231" s="26"/>
      <c r="M231" s="37"/>
      <c r="N231" s="2"/>
      <c r="O231" s="2"/>
      <c r="P231" s="2"/>
      <c r="Q231" s="27" t="s">
        <v>287</v>
      </c>
      <c r="R231" s="28">
        <f>SUM(R228:R230)</f>
        <v>3659153</v>
      </c>
      <c r="U231" s="2"/>
      <c r="AG231" s="2"/>
      <c r="AH231" s="29"/>
      <c r="AI231" s="2"/>
      <c r="AJ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row>
    <row r="232" spans="1:174" ht="13.5" customHeight="1">
      <c r="A232" s="93"/>
      <c r="B232" s="93"/>
      <c r="C232" s="94"/>
      <c r="D232" s="95"/>
      <c r="E232" s="96"/>
      <c r="F232" s="95"/>
      <c r="G232" s="95"/>
      <c r="H232" s="95"/>
      <c r="I232" s="97"/>
      <c r="J232" s="96"/>
      <c r="K232" s="96"/>
      <c r="L232" s="96"/>
      <c r="M232" s="96"/>
      <c r="N232" s="95"/>
      <c r="O232" s="95"/>
      <c r="P232" s="95"/>
      <c r="Q232" s="98"/>
      <c r="R232" s="99"/>
      <c r="S232" s="96"/>
      <c r="T232" s="96"/>
      <c r="U232" s="95"/>
      <c r="V232" s="95"/>
      <c r="W232" s="95"/>
      <c r="X232" s="96"/>
      <c r="Y232" s="100"/>
      <c r="Z232" s="96"/>
      <c r="AA232" s="96"/>
      <c r="AB232" s="100"/>
      <c r="AC232" s="96"/>
      <c r="AD232" s="96"/>
      <c r="AE232" s="95"/>
      <c r="AF232" s="80"/>
      <c r="AG232" s="79"/>
      <c r="AH232" s="86"/>
      <c r="AI232" s="79"/>
    </row>
    <row r="233" spans="1:174" ht="15.75" thickBot="1">
      <c r="A233" s="101" t="s">
        <v>318</v>
      </c>
      <c r="B233" s="102"/>
      <c r="C233" s="103">
        <f>C231+C225+C220+C214+C210+C193+C186+C181+C177+C168+C163+C154+C149+C136+C130+C115+C109+C104+C99+C94+C84+C63+C58+C53+C49+C44+C39</f>
        <v>65818530.609999999</v>
      </c>
      <c r="D233" s="104" t="s">
        <v>562</v>
      </c>
      <c r="E233" s="105"/>
      <c r="F233" s="106">
        <f>COUNTIF(A14:A230,"&gt;1")</f>
        <v>138</v>
      </c>
      <c r="G233" s="107"/>
      <c r="H233" s="108"/>
      <c r="I233" s="108"/>
      <c r="J233" s="108"/>
      <c r="K233" s="108"/>
      <c r="L233" s="108"/>
      <c r="M233" s="108"/>
      <c r="N233" s="119" t="s">
        <v>287</v>
      </c>
      <c r="O233" s="119"/>
      <c r="P233" s="119"/>
      <c r="Q233" s="119"/>
      <c r="R233" s="109">
        <f>R231+R225+R220+R214+R210+R193+R186+R181+R177+R168+R163+R154+R149+R136+R130+R115+R109+R104+R99+R94+R84+R63+R58+R53+R49+R44+R39</f>
        <v>136948333.14511424</v>
      </c>
      <c r="S233" s="108"/>
      <c r="T233" s="108"/>
      <c r="U233" s="102"/>
      <c r="V233" s="102"/>
      <c r="W233" s="110"/>
      <c r="X233" s="110"/>
      <c r="Y233" s="111"/>
      <c r="Z233" s="110"/>
      <c r="AA233" s="110"/>
      <c r="AB233" s="111"/>
      <c r="AC233" s="110"/>
      <c r="AD233" s="110"/>
      <c r="AE233" s="102"/>
      <c r="AF233" s="112"/>
      <c r="AG233" s="113"/>
      <c r="AH233" s="114"/>
      <c r="AI233" s="113"/>
      <c r="AJ233" s="113"/>
      <c r="AK233" s="113"/>
    </row>
    <row r="234" spans="1:174">
      <c r="U234" s="2"/>
      <c r="W234" s="4"/>
      <c r="X234" s="4"/>
      <c r="Y234" s="32"/>
      <c r="Z234" s="4"/>
      <c r="AA234" s="4"/>
      <c r="AB234" s="32"/>
      <c r="AC234" s="4"/>
      <c r="AD234" s="4"/>
    </row>
    <row r="235" spans="1:174">
      <c r="U235" s="2"/>
      <c r="W235" s="4"/>
      <c r="X235" s="4"/>
      <c r="Y235" s="32"/>
      <c r="Z235" s="4"/>
      <c r="AA235" s="4"/>
      <c r="AB235" s="32"/>
      <c r="AC235" s="4"/>
      <c r="AD235" s="4"/>
    </row>
  </sheetData>
  <sheetProtection password="8403" sheet="1" objects="1" scenarios="1" formatCells="0" formatColumns="0" formatRows="0" insertColumns="0" insertRows="0" insertHyperlinks="0" deleteColumns="0" deleteRows="0" sort="0" autoFilter="0" pivotTables="0"/>
  <sortState ref="A57:FW58">
    <sortCondition descending="1" ref="AD57:AD58"/>
    <sortCondition descending="1" ref="AF57:AF58"/>
    <sortCondition descending="1" ref="AG57:AG58"/>
    <sortCondition descending="1" ref="AH57:AH58"/>
    <sortCondition descending="1" ref="AI57:AI58"/>
    <sortCondition ref="AJ57:AJ58"/>
  </sortState>
  <mergeCells count="17">
    <mergeCell ref="V4:AJ9"/>
    <mergeCell ref="A7:R9"/>
    <mergeCell ref="AE192:AJ192"/>
    <mergeCell ref="X11:AJ11"/>
    <mergeCell ref="E11:G11"/>
    <mergeCell ref="AE83:AJ83"/>
    <mergeCell ref="N233:Q233"/>
    <mergeCell ref="AE162:AJ162"/>
    <mergeCell ref="AE191:AJ191"/>
    <mergeCell ref="AE82:AJ82"/>
    <mergeCell ref="AE37:AJ37"/>
    <mergeCell ref="AE38:AJ38"/>
    <mergeCell ref="AE135:AJ135"/>
    <mergeCell ref="AE92:AJ92"/>
    <mergeCell ref="AE93:AJ93"/>
    <mergeCell ref="AE129:AJ129"/>
    <mergeCell ref="AE219:AJ219"/>
  </mergeCells>
  <pageMargins left="0.25" right="0.25" top="0.5" bottom="0.5" header="0.3" footer="0.3"/>
  <pageSetup paperSize="5" scale="70" orientation="landscape" r:id="rId1"/>
  <rowBreaks count="4" manualBreakCount="4">
    <brk id="40" max="25" man="1"/>
    <brk id="94" max="36" man="1"/>
    <brk id="149" max="36" man="1"/>
    <brk id="194"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116" t="s">
        <v>652</v>
      </c>
      <c r="B1" s="88"/>
    </row>
    <row r="2" spans="1:2">
      <c r="A2" s="88" t="s">
        <v>653</v>
      </c>
      <c r="B2" s="88" t="s">
        <v>639</v>
      </c>
    </row>
    <row r="3" spans="1:2">
      <c r="A3" s="88" t="s">
        <v>654</v>
      </c>
      <c r="B3" s="88" t="s">
        <v>640</v>
      </c>
    </row>
    <row r="4" spans="1:2">
      <c r="A4" s="88" t="s">
        <v>655</v>
      </c>
    </row>
    <row r="5" spans="1:2">
      <c r="A5" s="88" t="s">
        <v>656</v>
      </c>
    </row>
    <row r="6" spans="1:2">
      <c r="A6" s="117" t="s">
        <v>657</v>
      </c>
    </row>
    <row r="7" spans="1:2">
      <c r="A7" s="118"/>
    </row>
    <row r="8" spans="1:2">
      <c r="A8" s="116" t="s">
        <v>665</v>
      </c>
    </row>
    <row r="9" spans="1:2">
      <c r="A9" s="88" t="s">
        <v>666</v>
      </c>
      <c r="B9" s="88" t="s">
        <v>670</v>
      </c>
    </row>
    <row r="10" spans="1:2">
      <c r="A10" s="88" t="s">
        <v>667</v>
      </c>
      <c r="B10" s="88" t="s">
        <v>671</v>
      </c>
    </row>
    <row r="11" spans="1:2">
      <c r="A11" s="88" t="s">
        <v>655</v>
      </c>
      <c r="B11" s="88"/>
    </row>
    <row r="12" spans="1:2">
      <c r="A12" s="88" t="s">
        <v>663</v>
      </c>
      <c r="B12" s="88"/>
    </row>
    <row r="13" spans="1:2">
      <c r="A13" s="88" t="s">
        <v>664</v>
      </c>
      <c r="B13" s="88"/>
    </row>
    <row r="14" spans="1:2">
      <c r="A14" s="118"/>
    </row>
    <row r="15" spans="1:2">
      <c r="A15" s="116" t="s">
        <v>658</v>
      </c>
    </row>
    <row r="16" spans="1:2">
      <c r="A16" s="88" t="s">
        <v>659</v>
      </c>
      <c r="B16" s="88" t="s">
        <v>642</v>
      </c>
    </row>
    <row r="17" spans="1:2">
      <c r="A17" s="88" t="s">
        <v>660</v>
      </c>
      <c r="B17" s="88" t="s">
        <v>641</v>
      </c>
    </row>
    <row r="18" spans="1:2">
      <c r="A18" s="88" t="s">
        <v>655</v>
      </c>
      <c r="B18" s="88"/>
    </row>
    <row r="19" spans="1:2">
      <c r="A19" s="88" t="s">
        <v>661</v>
      </c>
      <c r="B19" s="88"/>
    </row>
    <row r="20" spans="1:2">
      <c r="A20" s="88" t="s">
        <v>662</v>
      </c>
      <c r="B20" s="88"/>
    </row>
    <row r="21" spans="1:2">
      <c r="A21" s="118"/>
      <c r="B21" s="88"/>
    </row>
    <row r="22" spans="1:2">
      <c r="A22" s="116" t="s">
        <v>672</v>
      </c>
      <c r="B22" s="88"/>
    </row>
    <row r="23" spans="1:2">
      <c r="A23" s="88" t="s">
        <v>673</v>
      </c>
      <c r="B23" s="88" t="s">
        <v>677</v>
      </c>
    </row>
    <row r="24" spans="1:2">
      <c r="A24" s="88" t="s">
        <v>674</v>
      </c>
      <c r="B24" s="88" t="s">
        <v>644</v>
      </c>
    </row>
    <row r="25" spans="1:2">
      <c r="A25" s="88" t="s">
        <v>655</v>
      </c>
      <c r="B25" s="88"/>
    </row>
    <row r="26" spans="1:2">
      <c r="A26" s="88" t="s">
        <v>675</v>
      </c>
      <c r="B26" s="88"/>
    </row>
    <row r="27" spans="1:2">
      <c r="A27" s="88" t="s">
        <v>676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115" t="s">
        <v>646</v>
      </c>
      <c r="B1" s="115"/>
      <c r="C1" s="115"/>
      <c r="D1" s="115"/>
      <c r="E1" s="115"/>
      <c r="F1" s="115"/>
      <c r="G1" s="115"/>
      <c r="H1" s="115"/>
      <c r="I1" s="115"/>
      <c r="J1" s="115"/>
      <c r="K1" s="115"/>
      <c r="L1" s="115"/>
      <c r="M1" s="115"/>
      <c r="N1" s="115"/>
      <c r="O1" s="115"/>
      <c r="P1" s="115"/>
      <c r="Q1" s="115"/>
    </row>
    <row r="2" spans="1:17">
      <c r="A2" s="115"/>
      <c r="B2" s="115"/>
      <c r="C2" s="115"/>
      <c r="D2" s="115"/>
      <c r="E2" s="115"/>
      <c r="F2" s="115"/>
      <c r="G2" s="115"/>
      <c r="H2" s="115"/>
      <c r="I2" s="115"/>
      <c r="J2" s="115"/>
      <c r="K2" s="115"/>
      <c r="L2" s="115"/>
      <c r="M2" s="115"/>
      <c r="N2" s="115"/>
      <c r="O2" s="115"/>
      <c r="P2" s="115"/>
      <c r="Q2" s="115"/>
    </row>
    <row r="3" spans="1:17">
      <c r="A3" s="115"/>
      <c r="B3" s="115"/>
      <c r="C3" s="115"/>
      <c r="D3" s="115"/>
      <c r="E3" s="115"/>
      <c r="F3" s="115"/>
      <c r="G3" s="115"/>
      <c r="H3" s="115"/>
      <c r="I3" s="115"/>
      <c r="J3" s="115"/>
      <c r="K3" s="115"/>
      <c r="L3" s="115"/>
      <c r="M3" s="115"/>
      <c r="N3" s="115"/>
      <c r="O3" s="115"/>
      <c r="P3" s="115"/>
      <c r="Q3" s="115"/>
    </row>
    <row r="4" spans="1:17">
      <c r="A4" s="115"/>
      <c r="B4" s="115"/>
      <c r="C4" s="115"/>
      <c r="D4" s="115"/>
      <c r="E4" s="115"/>
      <c r="F4" s="115"/>
      <c r="G4" s="115"/>
      <c r="H4" s="115"/>
      <c r="I4" s="115"/>
      <c r="J4" s="115"/>
      <c r="K4" s="115"/>
      <c r="L4" s="115"/>
      <c r="M4" s="115"/>
      <c r="N4" s="115"/>
      <c r="O4" s="115"/>
      <c r="P4" s="115"/>
      <c r="Q4" s="115"/>
    </row>
    <row r="5" spans="1:17">
      <c r="A5" s="115"/>
      <c r="B5" s="115"/>
      <c r="C5" s="115"/>
      <c r="D5" s="115"/>
      <c r="E5" s="115"/>
      <c r="F5" s="115"/>
      <c r="G5" s="115"/>
      <c r="H5" s="115"/>
      <c r="I5" s="115"/>
      <c r="J5" s="115"/>
      <c r="K5" s="115"/>
      <c r="L5" s="115"/>
      <c r="M5" s="115"/>
      <c r="N5" s="115"/>
      <c r="O5" s="115"/>
      <c r="P5" s="115"/>
      <c r="Q5" s="1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March 28</cp:keywords>
  <dc:description>updated March 28, 2017</dc:description>
  <cp:lastModifiedBy>Jason Burr</cp:lastModifiedBy>
  <cp:lastPrinted>2017-03-23T18:26:45Z</cp:lastPrinted>
  <dcterms:created xsi:type="dcterms:W3CDTF">2017-01-09T23:12:54Z</dcterms:created>
  <dcterms:modified xsi:type="dcterms:W3CDTF">2017-03-28T18:22:49Z</dcterms:modified>
  <cp:category>HTC full applications</cp:category>
</cp:coreProperties>
</file>