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1250" yWindow="-60" windowWidth="17445" windowHeight="12105"/>
  </bookViews>
  <sheets>
    <sheet name="Submissions" sheetId="1" r:id="rId1"/>
    <sheet name="Tie Breakers" sheetId="2" r:id="rId2"/>
    <sheet name="Sheet1" sheetId="3" r:id="rId3"/>
  </sheets>
  <calcPr calcId="125725"/>
</workbook>
</file>

<file path=xl/calcChain.xml><?xml version="1.0" encoding="utf-8"?>
<calcChain xmlns="http://schemas.openxmlformats.org/spreadsheetml/2006/main">
  <c r="AC104" i="1"/>
  <c r="AC14"/>
  <c r="F236" l="1"/>
  <c r="C236"/>
  <c r="R234"/>
  <c r="AC233"/>
  <c r="AC232"/>
  <c r="AC231"/>
  <c r="R228"/>
  <c r="AC227"/>
  <c r="AC226"/>
  <c r="R223"/>
  <c r="AC221"/>
  <c r="AC220"/>
  <c r="AC222"/>
  <c r="R217"/>
  <c r="AC216"/>
  <c r="R213"/>
  <c r="AC211"/>
  <c r="AC206"/>
  <c r="AC205"/>
  <c r="AC204"/>
  <c r="AC203"/>
  <c r="AC212"/>
  <c r="AC202"/>
  <c r="AC201"/>
  <c r="AC207"/>
  <c r="AC209"/>
  <c r="AC208"/>
  <c r="AC210"/>
  <c r="AC200"/>
  <c r="AC199"/>
  <c r="R196"/>
  <c r="AC195"/>
  <c r="AC193"/>
  <c r="AC194"/>
  <c r="AC192"/>
  <c r="R189"/>
  <c r="AC188"/>
  <c r="AC187"/>
  <c r="R184"/>
  <c r="AC183"/>
  <c r="R180"/>
  <c r="AC178"/>
  <c r="AC179"/>
  <c r="AC175"/>
  <c r="AC176"/>
  <c r="AC177"/>
  <c r="AC174"/>
  <c r="R171"/>
  <c r="AC169"/>
  <c r="AC170"/>
  <c r="R166"/>
  <c r="AC165"/>
  <c r="AC163"/>
  <c r="AC162"/>
  <c r="AC164"/>
  <c r="AC161"/>
  <c r="AC160"/>
  <c r="R157"/>
  <c r="AC156"/>
  <c r="AC155"/>
  <c r="AC154"/>
  <c r="R151"/>
  <c r="AC149"/>
  <c r="AC145"/>
  <c r="AC148"/>
  <c r="AC147"/>
  <c r="AC146"/>
  <c r="AC144"/>
  <c r="AC143"/>
  <c r="AC142"/>
  <c r="AC141"/>
  <c r="AC150"/>
  <c r="R138"/>
  <c r="AC137"/>
  <c r="AC136"/>
  <c r="AC135"/>
  <c r="R132"/>
  <c r="AC131"/>
  <c r="AC130"/>
  <c r="AC128"/>
  <c r="AC129"/>
  <c r="AC127"/>
  <c r="AC126"/>
  <c r="AC123"/>
  <c r="AC121"/>
  <c r="AC122"/>
  <c r="AC120"/>
  <c r="AC124"/>
  <c r="AC119"/>
  <c r="R116"/>
  <c r="AC115"/>
  <c r="AC114"/>
  <c r="AC113"/>
  <c r="R110"/>
  <c r="AC109"/>
  <c r="AC108"/>
  <c r="R105"/>
  <c r="AC103"/>
  <c r="R100"/>
  <c r="AC99"/>
  <c r="AC98"/>
  <c r="R95"/>
  <c r="AC94"/>
  <c r="AC91"/>
  <c r="AC87"/>
  <c r="AC90"/>
  <c r="AC89"/>
  <c r="AC88"/>
  <c r="AC93"/>
  <c r="AC92"/>
  <c r="R84"/>
  <c r="AC83"/>
  <c r="AC82"/>
  <c r="AC81"/>
  <c r="AC79"/>
  <c r="AC78"/>
  <c r="AC77"/>
  <c r="AC76"/>
  <c r="AC75"/>
  <c r="AC74"/>
  <c r="AC73"/>
  <c r="AC72"/>
  <c r="AC71"/>
  <c r="AC70"/>
  <c r="AC69"/>
  <c r="AC80"/>
  <c r="AC68"/>
  <c r="AC67"/>
  <c r="AC66"/>
  <c r="AC65"/>
  <c r="R62"/>
  <c r="AC61"/>
  <c r="AC60"/>
  <c r="R57"/>
  <c r="AC56"/>
  <c r="AC55"/>
  <c r="R52"/>
  <c r="AC51"/>
  <c r="R48"/>
  <c r="AC46"/>
  <c r="AC47"/>
  <c r="R43"/>
  <c r="AC42"/>
  <c r="R38"/>
  <c r="AC34"/>
  <c r="AC23"/>
  <c r="AC17"/>
  <c r="AC37"/>
  <c r="AC36"/>
  <c r="AC35"/>
  <c r="AC30"/>
  <c r="AC29"/>
  <c r="AC31"/>
  <c r="AC27"/>
  <c r="AC26"/>
  <c r="AC25"/>
  <c r="AC32"/>
  <c r="AC22"/>
  <c r="AC33"/>
  <c r="AC21"/>
  <c r="AC28"/>
  <c r="AC16"/>
  <c r="AC24"/>
  <c r="AC19"/>
  <c r="AC15"/>
  <c r="AC20"/>
  <c r="AC13"/>
  <c r="AC18"/>
  <c r="AC12"/>
  <c r="R236" l="1"/>
</calcChain>
</file>

<file path=xl/sharedStrings.xml><?xml version="1.0" encoding="utf-8"?>
<sst xmlns="http://schemas.openxmlformats.org/spreadsheetml/2006/main" count="1786" uniqueCount="631">
  <si>
    <t>Application Number</t>
  </si>
  <si>
    <t>City</t>
  </si>
  <si>
    <t>County</t>
  </si>
  <si>
    <t>Region</t>
  </si>
  <si>
    <t>Total Units</t>
  </si>
  <si>
    <t>HTC Request</t>
  </si>
  <si>
    <t>Dallas</t>
  </si>
  <si>
    <t>Elderly Limitation</t>
  </si>
  <si>
    <t>Harris</t>
  </si>
  <si>
    <t>Urban</t>
  </si>
  <si>
    <t>Houston</t>
  </si>
  <si>
    <t>General</t>
  </si>
  <si>
    <t>Brownsville</t>
  </si>
  <si>
    <t>Cameron</t>
  </si>
  <si>
    <t>Austin</t>
  </si>
  <si>
    <t>Elderly Preference</t>
  </si>
  <si>
    <t>Ellis</t>
  </si>
  <si>
    <t>Walker</t>
  </si>
  <si>
    <t>Rural</t>
  </si>
  <si>
    <t>Burleson</t>
  </si>
  <si>
    <t>Johnson</t>
  </si>
  <si>
    <t>Fort Worth</t>
  </si>
  <si>
    <t>Tarrant</t>
  </si>
  <si>
    <t>Beaumont</t>
  </si>
  <si>
    <t>Jefferson</t>
  </si>
  <si>
    <t>Plano</t>
  </si>
  <si>
    <t>Collin</t>
  </si>
  <si>
    <t>Arlington</t>
  </si>
  <si>
    <t>Wichita</t>
  </si>
  <si>
    <t>San Antonio</t>
  </si>
  <si>
    <t>Bexar</t>
  </si>
  <si>
    <t>Reserve at Sherman</t>
  </si>
  <si>
    <t>Denton</t>
  </si>
  <si>
    <t>Cedar Ridge Apartments</t>
  </si>
  <si>
    <t>1907 N Winfree St.</t>
  </si>
  <si>
    <t>Dayton</t>
  </si>
  <si>
    <t>Liberty</t>
  </si>
  <si>
    <t>Campanile at Mission Bend</t>
  </si>
  <si>
    <t>Fort Bend</t>
  </si>
  <si>
    <t>Hays</t>
  </si>
  <si>
    <t>Angelina</t>
  </si>
  <si>
    <t>Williamson</t>
  </si>
  <si>
    <t>Round Rock</t>
  </si>
  <si>
    <t>Pflugerville</t>
  </si>
  <si>
    <t>Travis</t>
  </si>
  <si>
    <t>Hidalgo</t>
  </si>
  <si>
    <t>Sphinx at Throckmorton Villas</t>
  </si>
  <si>
    <t>820 E. University Dr.</t>
  </si>
  <si>
    <t>McKinney</t>
  </si>
  <si>
    <t>Rowlett</t>
  </si>
  <si>
    <t>Whitehouse</t>
  </si>
  <si>
    <t>Smith</t>
  </si>
  <si>
    <t>Vista Park West</t>
  </si>
  <si>
    <t>Crosby Plaza Apartments</t>
  </si>
  <si>
    <t>6616 FM 2100</t>
  </si>
  <si>
    <t>Crosby</t>
  </si>
  <si>
    <t>Temple</t>
  </si>
  <si>
    <t>Oaks Apartments</t>
  </si>
  <si>
    <t>Quitman</t>
  </si>
  <si>
    <t>Wood</t>
  </si>
  <si>
    <t>Montgomery</t>
  </si>
  <si>
    <t>Park Estates Apartments</t>
  </si>
  <si>
    <t>Bulverde</t>
  </si>
  <si>
    <t>Comal</t>
  </si>
  <si>
    <t>New Braunfels</t>
  </si>
  <si>
    <t>Ridgewood Senior Village</t>
  </si>
  <si>
    <t>Santa Fe</t>
  </si>
  <si>
    <t>Galveston</t>
  </si>
  <si>
    <t>Pathways at Goodrich Place</t>
  </si>
  <si>
    <t>2126 Goodrich Avenue</t>
  </si>
  <si>
    <t>Saltillo Apartments</t>
  </si>
  <si>
    <t>Hopkins</t>
  </si>
  <si>
    <t>Mansfield</t>
  </si>
  <si>
    <t>Pioneer Place</t>
  </si>
  <si>
    <t>Vista Bella</t>
  </si>
  <si>
    <t>Lago Vista</t>
  </si>
  <si>
    <t>Bell</t>
  </si>
  <si>
    <t>Belton</t>
  </si>
  <si>
    <t>Leander</t>
  </si>
  <si>
    <t>Decatur</t>
  </si>
  <si>
    <t>Wise</t>
  </si>
  <si>
    <t>Harlingen</t>
  </si>
  <si>
    <t>San Angelo</t>
  </si>
  <si>
    <t>Tom Green</t>
  </si>
  <si>
    <t>Caldwell</t>
  </si>
  <si>
    <t>Alvarado Senior Apartments</t>
  </si>
  <si>
    <t>1035 N. Cummings</t>
  </si>
  <si>
    <t>Alvarado</t>
  </si>
  <si>
    <t>Boerne</t>
  </si>
  <si>
    <t>Kendall</t>
  </si>
  <si>
    <t>McGregor Senior Apartments</t>
  </si>
  <si>
    <t>1007 S. Madison</t>
  </si>
  <si>
    <t>McGregor</t>
  </si>
  <si>
    <t>McLennan</t>
  </si>
  <si>
    <t>Chaparral Apartments</t>
  </si>
  <si>
    <t>4201 N. Garfield St.</t>
  </si>
  <si>
    <t>Midland</t>
  </si>
  <si>
    <t>The Terraces at Arboretum</t>
  </si>
  <si>
    <t>Merritt McGowan Manor</t>
  </si>
  <si>
    <t>Killeen</t>
  </si>
  <si>
    <t>Harker Heights</t>
  </si>
  <si>
    <t>Residences of Long Branch</t>
  </si>
  <si>
    <t>McAllen</t>
  </si>
  <si>
    <t>West Pecan Village</t>
  </si>
  <si>
    <t>SWC Pecan Blvd &amp; N Bentsen Rd</t>
  </si>
  <si>
    <t>Mission</t>
  </si>
  <si>
    <t>Hacienda Santa Barbara Apartments</t>
  </si>
  <si>
    <t>Socorro</t>
  </si>
  <si>
    <t>El Paso</t>
  </si>
  <si>
    <t>Rosenberg</t>
  </si>
  <si>
    <t>The Bristol</t>
  </si>
  <si>
    <t>Vista Laredo Apartment Homes</t>
  </si>
  <si>
    <t>Sunset Trails</t>
  </si>
  <si>
    <t>Bullard</t>
  </si>
  <si>
    <t>Cherokee</t>
  </si>
  <si>
    <t>Cielo</t>
  </si>
  <si>
    <t>S side of Industrial Rd, E of N 23rd St</t>
  </si>
  <si>
    <t>Pellicano Place</t>
  </si>
  <si>
    <t>NWQ Pellicano Dr and Joe Battle Blvd</t>
  </si>
  <si>
    <t>The Acacia</t>
  </si>
  <si>
    <t>Longview</t>
  </si>
  <si>
    <t>Gregg</t>
  </si>
  <si>
    <t>Alton Plaza</t>
  </si>
  <si>
    <t>202 E Whaley St</t>
  </si>
  <si>
    <t>Rockwall</t>
  </si>
  <si>
    <t>Lamar</t>
  </si>
  <si>
    <t>Paris</t>
  </si>
  <si>
    <t>Westwind of Lamesa</t>
  </si>
  <si>
    <t>Lamesa</t>
  </si>
  <si>
    <t>Dawson</t>
  </si>
  <si>
    <t>Medano Heights</t>
  </si>
  <si>
    <t>NEQ Medano Dr and N Desert Blvd</t>
  </si>
  <si>
    <t>Westwind of Killeen</t>
  </si>
  <si>
    <t>Blue Flame</t>
  </si>
  <si>
    <t>Legacy Trails of Lindale</t>
  </si>
  <si>
    <t>15121 CR 467</t>
  </si>
  <si>
    <t>Lindale</t>
  </si>
  <si>
    <t>Kountze Pioneer Crossing</t>
  </si>
  <si>
    <t>Kountze</t>
  </si>
  <si>
    <t>Hardin</t>
  </si>
  <si>
    <t>Orange Grove</t>
  </si>
  <si>
    <t>Jim Wells</t>
  </si>
  <si>
    <t>Skyway Gardens</t>
  </si>
  <si>
    <t>Alpine</t>
  </si>
  <si>
    <t>Brewster</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</si>
  <si>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</si>
  <si>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</si>
  <si>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</si>
  <si>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</si>
  <si>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</si>
  <si>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</si>
  <si>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</si>
  <si>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</si>
  <si>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</si>
  <si>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</si>
  <si>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</si>
  <si>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Residences at Gem Lake</t>
  </si>
  <si>
    <t>Payton Senior</t>
  </si>
  <si>
    <t>Residences at New Braunfels</t>
  </si>
  <si>
    <t>Corpus Christi</t>
  </si>
  <si>
    <t>Nueces</t>
  </si>
  <si>
    <t>The Avanti Bayside</t>
  </si>
  <si>
    <t>Legacy Trails of Decatur</t>
  </si>
  <si>
    <t>East of Buchanan on FM 51</t>
  </si>
  <si>
    <t>Edinburg</t>
  </si>
  <si>
    <t>Golden Trails</t>
  </si>
  <si>
    <t>Melodie Dr</t>
  </si>
  <si>
    <t>West</t>
  </si>
  <si>
    <t>Jackson Place</t>
  </si>
  <si>
    <t>Forest Trails</t>
  </si>
  <si>
    <t>West side of FM 849, S of Perryman Rd</t>
  </si>
  <si>
    <t>Avanti Manor</t>
  </si>
  <si>
    <t>359 Indian Oaks</t>
  </si>
  <si>
    <t>Oak Trails</t>
  </si>
  <si>
    <t>N side of Baker St, E of Rust St</t>
  </si>
  <si>
    <t>The Residence at Arbor Grove</t>
  </si>
  <si>
    <t>Dove Ranch</t>
  </si>
  <si>
    <t>Westwind of Paris</t>
  </si>
  <si>
    <t>Aria Grand</t>
  </si>
  <si>
    <t>SWC Woodland Ave and IH 35</t>
  </si>
  <si>
    <t>Greyshire Village</t>
  </si>
  <si>
    <t>3700 Payload Pass</t>
  </si>
  <si>
    <t>El Jardin Lofts</t>
  </si>
  <si>
    <t>The Residence at Lamar</t>
  </si>
  <si>
    <t>Wichita Falls</t>
  </si>
  <si>
    <t>Elysium Grand</t>
  </si>
  <si>
    <t>Industrial Lofts</t>
  </si>
  <si>
    <t>Edgewood Place</t>
  </si>
  <si>
    <t>Wolfforth</t>
  </si>
  <si>
    <t>Baxter Lofts</t>
  </si>
  <si>
    <t>5409 Lipes Blvd.</t>
  </si>
  <si>
    <t>Kirby Commons</t>
  </si>
  <si>
    <t>Western Springs Apartments</t>
  </si>
  <si>
    <t>Dripping Springs</t>
  </si>
  <si>
    <t>Mistletoe Station</t>
  </si>
  <si>
    <t>Cascade Villas</t>
  </si>
  <si>
    <t>4810 and 4822 Fairway Blvd.</t>
  </si>
  <si>
    <t>Samuel Place Apartments</t>
  </si>
  <si>
    <t>Trinity Oaks Apartments</t>
  </si>
  <si>
    <t>Sulphur Springs</t>
  </si>
  <si>
    <t>Mt. Pleasant</t>
  </si>
  <si>
    <t>Titus</t>
  </si>
  <si>
    <t>Stonebrook Senior Residences</t>
  </si>
  <si>
    <t>SEQ Kurland and IH 45</t>
  </si>
  <si>
    <t>Abbington Ranch</t>
  </si>
  <si>
    <t>10715 Bandera Apartments</t>
  </si>
  <si>
    <t>Castroville</t>
  </si>
  <si>
    <t>Medina</t>
  </si>
  <si>
    <t>Rio Lofts</t>
  </si>
  <si>
    <t>Secretariat Apartments</t>
  </si>
  <si>
    <t>The Oasis on McColl</t>
  </si>
  <si>
    <t>Lumberton Village</t>
  </si>
  <si>
    <t>7876 Harvest Moon</t>
  </si>
  <si>
    <t>Lumberton (Beaumont ETJ)</t>
  </si>
  <si>
    <t>East Meadows Phase II</t>
  </si>
  <si>
    <t>1223 North Walters</t>
  </si>
  <si>
    <t>Plano Artist Lofts</t>
  </si>
  <si>
    <t>The Post Oak</t>
  </si>
  <si>
    <t>Edna</t>
  </si>
  <si>
    <t>Jackson</t>
  </si>
  <si>
    <t>Angleton</t>
  </si>
  <si>
    <t>Brazoria</t>
  </si>
  <si>
    <t>Twin Oaks</t>
  </si>
  <si>
    <t>Oasis on Ella</t>
  </si>
  <si>
    <t>Wood Springs Estates of Lindale</t>
  </si>
  <si>
    <t>Travis Flats</t>
  </si>
  <si>
    <t>Granbury Manor</t>
  </si>
  <si>
    <t>Granbury</t>
  </si>
  <si>
    <t>Hood</t>
  </si>
  <si>
    <t>Waverly Village</t>
  </si>
  <si>
    <t>New Waverly</t>
  </si>
  <si>
    <t>Magnolia Station</t>
  </si>
  <si>
    <t>Winnie</t>
  </si>
  <si>
    <t>Chambers</t>
  </si>
  <si>
    <t>Merritt Headwaters</t>
  </si>
  <si>
    <t>Old Dowlen Cottages</t>
  </si>
  <si>
    <t>Leander Place</t>
  </si>
  <si>
    <t>Villas at Sandstone</t>
  </si>
  <si>
    <t>Mueller Apartments</t>
  </si>
  <si>
    <t>EaDo Lofts</t>
  </si>
  <si>
    <t>SWC of Coyle St. and Napoleon St.</t>
  </si>
  <si>
    <t>Verde at Heritage Park</t>
  </si>
  <si>
    <t>701 FM 685</t>
  </si>
  <si>
    <t>The Nightingale at Goodnight Ranch</t>
  </si>
  <si>
    <t>Crystal Village Apartments</t>
  </si>
  <si>
    <t>Ridgestone Estates</t>
  </si>
  <si>
    <t>11090 Montana Ave</t>
  </si>
  <si>
    <t>The Residence at Wolfforth</t>
  </si>
  <si>
    <t>S side of Main St, E of Dowden Rd</t>
  </si>
  <si>
    <t>Palladium Denton</t>
  </si>
  <si>
    <t>Palladium Fort Worth</t>
  </si>
  <si>
    <t>The Vineyard on Lancaster</t>
  </si>
  <si>
    <t>1413 East Lancaster Avenue</t>
  </si>
  <si>
    <t>Palladium Celina Senior Living</t>
  </si>
  <si>
    <t>Celina</t>
  </si>
  <si>
    <t>Star of Texas Seniors</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</si>
  <si>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</si>
  <si>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</si>
  <si>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</si>
  <si>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</si>
  <si>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</si>
  <si>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</si>
  <si>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</si>
  <si>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</si>
  <si>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</si>
  <si>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</si>
  <si>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</si>
  <si>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</si>
  <si>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</si>
  <si>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</si>
  <si>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</si>
  <si>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</si>
  <si>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</si>
  <si>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Royse City</t>
  </si>
  <si>
    <t>Plateau Ridge Apartments</t>
  </si>
  <si>
    <t>Cleburne</t>
  </si>
  <si>
    <t>Holly Oak Seniors</t>
  </si>
  <si>
    <t>Waxahachie</t>
  </si>
  <si>
    <t>ETJ</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</si>
  <si>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</si>
  <si>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</si>
  <si>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</si>
  <si>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</si>
  <si>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</si>
  <si>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</si>
  <si>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</si>
  <si>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</si>
  <si>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</si>
  <si>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</si>
  <si>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</si>
  <si>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</si>
  <si>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</si>
  <si>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Estimated Amount Available to Allocate</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</si>
  <si>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</si>
  <si>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</si>
  <si>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</si>
  <si>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</si>
  <si>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</si>
  <si>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</si>
  <si>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</si>
  <si>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</si>
  <si>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</si>
  <si>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</si>
  <si>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</si>
  <si>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</si>
  <si>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</si>
  <si>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</si>
  <si>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</si>
  <si>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</si>
  <si>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</si>
  <si>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</si>
  <si>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</si>
  <si>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</si>
  <si>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</si>
  <si>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</si>
  <si>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</si>
  <si>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</si>
  <si>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Total Amount Available to Allocate</t>
  </si>
  <si>
    <t>NWQ Westpark Tollway and Wilcrest Dr</t>
  </si>
  <si>
    <t>LI Units</t>
  </si>
  <si>
    <t>Census Tract</t>
  </si>
  <si>
    <t>Development name</t>
  </si>
  <si>
    <t>Address</t>
  </si>
  <si>
    <t>Zip Code</t>
  </si>
  <si>
    <t>Rural/Urban</t>
  </si>
  <si>
    <t>Non-Profit Set-Aside</t>
  </si>
  <si>
    <t>MF Direct Loan</t>
  </si>
  <si>
    <t>Applicant Contact Name</t>
  </si>
  <si>
    <t>811 Program</t>
  </si>
  <si>
    <t>Tom Deloye</t>
  </si>
  <si>
    <t>401 N. Shady Shores Road</t>
  </si>
  <si>
    <t>Kim Youngquist</t>
  </si>
  <si>
    <t>Mark Mayfield</t>
  </si>
  <si>
    <t>Shawn Smith</t>
  </si>
  <si>
    <t>325 S Hwy 6</t>
  </si>
  <si>
    <t>Pecanwood I Apartments</t>
  </si>
  <si>
    <t>502 W Main</t>
  </si>
  <si>
    <t>Murray A. Calhoun</t>
  </si>
  <si>
    <t>Pecanwood II Apartments</t>
  </si>
  <si>
    <t>Murray Calhoun</t>
  </si>
  <si>
    <t>Pecanwood III Apartments</t>
  </si>
  <si>
    <t>Devin Baker</t>
  </si>
  <si>
    <t>701 McAnear Street</t>
  </si>
  <si>
    <t>Tracey Fine</t>
  </si>
  <si>
    <t>Christian Szymczak</t>
  </si>
  <si>
    <t>Orchard Park Apartments</t>
  </si>
  <si>
    <t>1749 E. Henderson Road</t>
  </si>
  <si>
    <t>Nan Boyles</t>
  </si>
  <si>
    <t>Orange Grove Seniors Apartments</t>
  </si>
  <si>
    <t>520 East Orange Street</t>
  </si>
  <si>
    <t>201 Meadow Lane</t>
  </si>
  <si>
    <t>120 N Stanton St</t>
  </si>
  <si>
    <t>Pine Terrace Apartments</t>
  </si>
  <si>
    <t>1612 Amy Drive</t>
  </si>
  <si>
    <t>Jonathan Campbell</t>
  </si>
  <si>
    <t>4315 Carroll Lane</t>
  </si>
  <si>
    <t>Roger H. Canales</t>
  </si>
  <si>
    <t>1200 N. Tennessee</t>
  </si>
  <si>
    <t>Roslyn Miller</t>
  </si>
  <si>
    <t>525 Three Missions Drive</t>
  </si>
  <si>
    <t>Salvador Estrada</t>
  </si>
  <si>
    <t>600 Woodlawn Street</t>
  </si>
  <si>
    <t>Highpoint Seniors Housing II</t>
  </si>
  <si>
    <t>~1805 South Zang Boulevard</t>
  </si>
  <si>
    <t>Brian L. Roop</t>
  </si>
  <si>
    <t>Abby VanNordstrand</t>
  </si>
  <si>
    <t>Paul Stell</t>
  </si>
  <si>
    <t xml:space="preserve">Marabella </t>
  </si>
  <si>
    <t>435  Fairview Road</t>
  </si>
  <si>
    <t>Noor Jooma</t>
  </si>
  <si>
    <t>Vaughn Zimmerman</t>
  </si>
  <si>
    <t>1100 Lamar St</t>
  </si>
  <si>
    <t>4416 E Highway 377</t>
  </si>
  <si>
    <t>David R. Rhodes</t>
  </si>
  <si>
    <t>Chaz Garrett</t>
  </si>
  <si>
    <t>Debra Guerrero</t>
  </si>
  <si>
    <t>Don Shisler</t>
  </si>
  <si>
    <t>1197 W. Broad Street</t>
  </si>
  <si>
    <t>Michael Evans/Michael Mainer</t>
  </si>
  <si>
    <t>Mariposa Apartment Homes at Meagan Street</t>
  </si>
  <si>
    <t>Stuart Shaw</t>
  </si>
  <si>
    <t>Mariposa Apartment Homes at Circle Lane</t>
  </si>
  <si>
    <t>Thomas E. Huth</t>
  </si>
  <si>
    <t>Jideofor "Jay" O. Oji</t>
  </si>
  <si>
    <t>4509 Chiesa Road</t>
  </si>
  <si>
    <t>David Yarden</t>
  </si>
  <si>
    <t>1300 F Avenue (approximate)</t>
  </si>
  <si>
    <t>Jean Brown</t>
  </si>
  <si>
    <t>1916 Mistletoe Blvd</t>
  </si>
  <si>
    <t>Lisa Stephens</t>
  </si>
  <si>
    <t>1118 Gibbins Rd</t>
  </si>
  <si>
    <t>Reserve at Silver Creek</t>
  </si>
  <si>
    <t>Brian McGeady</t>
  </si>
  <si>
    <t>Jervon D. Harris</t>
  </si>
  <si>
    <t>4217 Rowlett Road</t>
  </si>
  <si>
    <t>Craig Lintner</t>
  </si>
  <si>
    <t>Mark Temple</t>
  </si>
  <si>
    <t>4800 Lamar Avenue</t>
  </si>
  <si>
    <t>Kelly Garrett</t>
  </si>
  <si>
    <t>Michael Fogel</t>
  </si>
  <si>
    <t>Providence at Ted Trout Drive</t>
  </si>
  <si>
    <t>Miranda Sprague</t>
  </si>
  <si>
    <t>Leslie Holleman</t>
  </si>
  <si>
    <t>Teresa Bowyer</t>
  </si>
  <si>
    <t xml:space="preserve">Approx. 4167 Old Dowlen Rd. </t>
  </si>
  <si>
    <t>NWC Magnolia Ave and 6th Street</t>
  </si>
  <si>
    <t>Lone Star Parkway</t>
  </si>
  <si>
    <t>Emanuel H. Glockzin, Jr.</t>
  </si>
  <si>
    <t>255 Tafelski Road</t>
  </si>
  <si>
    <t>Nathan Kelley</t>
  </si>
  <si>
    <t>William D. Henso</t>
  </si>
  <si>
    <t>Andrew Armour</t>
  </si>
  <si>
    <t>David Mark Koogler</t>
  </si>
  <si>
    <t>Michael Robinson</t>
  </si>
  <si>
    <t>Gala at Texas Parkway</t>
  </si>
  <si>
    <t>Jubilee at Texas Parkway</t>
  </si>
  <si>
    <t>Provision at Wilcrest</t>
  </si>
  <si>
    <t>Approx. 4401 FM 646</t>
  </si>
  <si>
    <t>Amay Inamdar</t>
  </si>
  <si>
    <t>15928 Old Richmond Road</t>
  </si>
  <si>
    <t>Dan Wilson</t>
  </si>
  <si>
    <t>Beechnut St. west of Lobera Rd.</t>
  </si>
  <si>
    <t>Les Kilday</t>
  </si>
  <si>
    <t xml:space="preserve">Lamar Place </t>
  </si>
  <si>
    <t>Colby Denison</t>
  </si>
  <si>
    <t>21101 Boggy Ford Road</t>
  </si>
  <si>
    <t>Ina Spokas</t>
  </si>
  <si>
    <t>603 W. Hwy 290</t>
  </si>
  <si>
    <t>Justin Zimmerman</t>
  </si>
  <si>
    <t>Todd Wind</t>
  </si>
  <si>
    <t>Jennifer Hicks</t>
  </si>
  <si>
    <t>SWQ of Nuckols Crossing and Vertex Blvd.</t>
  </si>
  <si>
    <t>Janine Sisak</t>
  </si>
  <si>
    <t>5325-5335 Airport Boulevard</t>
  </si>
  <si>
    <t>McClennan</t>
  </si>
  <si>
    <t>The Glades of Caldwell Apartments</t>
  </si>
  <si>
    <t>362 Holly Street (aka MLK)</t>
  </si>
  <si>
    <t>Tim Torno</t>
  </si>
  <si>
    <t xml:space="preserve">Santa Fe Place </t>
  </si>
  <si>
    <t>Commerce Street Apartments</t>
  </si>
  <si>
    <t>Henry Flores</t>
  </si>
  <si>
    <t>Breck Kean</t>
  </si>
  <si>
    <t>Liv Senior @ Johnson Ranch</t>
  </si>
  <si>
    <t>Joel Pollack</t>
  </si>
  <si>
    <t>1609 McQueeney Road</t>
  </si>
  <si>
    <t>Len Vilicic</t>
  </si>
  <si>
    <t>Louis Bernardy</t>
  </si>
  <si>
    <t>319 W. Mitchell Street</t>
  </si>
  <si>
    <t>10715 Bandera Road</t>
  </si>
  <si>
    <t>Manish Verma</t>
  </si>
  <si>
    <t>Tim Lang</t>
  </si>
  <si>
    <t>Village at Henderson</t>
  </si>
  <si>
    <t>Las Casitas De Azucar</t>
  </si>
  <si>
    <t xml:space="preserve">20209 FM 506 </t>
  </si>
  <si>
    <t>Santa Rosa</t>
  </si>
  <si>
    <t>Charles N. Mitchell</t>
  </si>
  <si>
    <t>Monarch Estates</t>
  </si>
  <si>
    <t>Uvalde</t>
  </si>
  <si>
    <t xml:space="preserve">Uvalde </t>
  </si>
  <si>
    <t>Clifton E. Phillips</t>
  </si>
  <si>
    <t>Gateway Residences</t>
  </si>
  <si>
    <t>Acreage north of 729 E Hidalgo Ave</t>
  </si>
  <si>
    <t>Raymondville</t>
  </si>
  <si>
    <t>Willacy</t>
  </si>
  <si>
    <t>Las Villas del Rio Hondo</t>
  </si>
  <si>
    <t xml:space="preserve">Rio Hondo </t>
  </si>
  <si>
    <t>Melissa Adami</t>
  </si>
  <si>
    <t>1114 E. Levee Street</t>
  </si>
  <si>
    <t>Daniel Sailler III</t>
  </si>
  <si>
    <t>106 1/2 South A Street</t>
  </si>
  <si>
    <t>5400 N 21st Street</t>
  </si>
  <si>
    <t>Mark Musemeche</t>
  </si>
  <si>
    <t>2000 US Business 83</t>
  </si>
  <si>
    <t>2800 North McColl Road</t>
  </si>
  <si>
    <t>Sara Reidy</t>
  </si>
  <si>
    <t>Steve Lollis</t>
  </si>
  <si>
    <t>500 blk. of N. Jackson Rd.</t>
  </si>
  <si>
    <t>Paseo Plaza, Phase II</t>
  </si>
  <si>
    <t>2701 Paredes Line Road</t>
  </si>
  <si>
    <t xml:space="preserve">Carla Mancha </t>
  </si>
  <si>
    <t>Arnold Padilla</t>
  </si>
  <si>
    <t>Las Palomas</t>
  </si>
  <si>
    <t>NWC W Dove Ave &amp; Bicentennial Blvd</t>
  </si>
  <si>
    <t>Approx 211 NE 7th Street</t>
  </si>
  <si>
    <t>E. 29th Street and N. Bryan Blvd.</t>
  </si>
  <si>
    <t xml:space="preserve">Village of Vinton </t>
  </si>
  <si>
    <t xml:space="preserve">El Paso </t>
  </si>
  <si>
    <t xml:space="preserve">R.L. Bowling IV </t>
  </si>
  <si>
    <t>Roy Lopez</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</si>
  <si>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</si>
  <si>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</si>
  <si>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</si>
  <si>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</si>
  <si>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</si>
  <si>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</si>
  <si>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</si>
  <si>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</si>
  <si>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 2001 Chapel Creek Blvd</t>
  </si>
  <si>
    <t>NWQ Loop 820 and Westpoint Blvd.</t>
  </si>
  <si>
    <t>SEQ E. Sherman Drive and 288</t>
  </si>
  <si>
    <t>~ SEQ of Meagan St. and US 287</t>
  </si>
  <si>
    <t>~ SEQ of Rowdy Drive and Circle Lane</t>
  </si>
  <si>
    <t>NWC of Silver Creek Rd &amp; Verna Trail</t>
  </si>
  <si>
    <t>SEC E Sherman Dr and Hartlee Field Rd</t>
  </si>
  <si>
    <t>N side Richards St, W of McAllister St</t>
  </si>
  <si>
    <t>Hwy 69 ~ 0.4 mi S of FM 344</t>
  </si>
  <si>
    <t>CR 463 across from Lindale Junior HS</t>
  </si>
  <si>
    <t>NEQ of Ted Trout Dr &amp; Bowers Lane</t>
  </si>
  <si>
    <t>NWC of HWY 69 and Villa Rd</t>
  </si>
  <si>
    <t>29 Hollyoak Drive</t>
  </si>
  <si>
    <t>Texas Pkwy, W of Turtle Creek Dr</t>
  </si>
  <si>
    <t>NEC of Fuqua and Monroe</t>
  </si>
  <si>
    <t>SE of ~5800 block of Avenue I</t>
  </si>
  <si>
    <t>NWC of Headwaters Commercial Tract Hwy 290</t>
  </si>
  <si>
    <t>NWC Philomena St and Tilley Street</t>
  </si>
  <si>
    <t>N side of Oak Creek Dr, W of Mopac</t>
  </si>
  <si>
    <t>NWQ of Hwy 183 and Sonny Dr</t>
  </si>
  <si>
    <t>SEC of East 5th and Navasota Streets</t>
  </si>
  <si>
    <t>SEQ of W. Adams Ave. &amp;. Pea Ridge Rd</t>
  </si>
  <si>
    <t>Commerce Street South of Sparta Road</t>
  </si>
  <si>
    <t>30475 Johnson Way</t>
  </si>
  <si>
    <t>Cascade Cavern Rd, E of Scenic Loop Rd</t>
  </si>
  <si>
    <t>SEC of Guilbeau Rd and Old Tezel Rd</t>
  </si>
  <si>
    <t>NEC of Brazos and Victoria Streets</t>
  </si>
  <si>
    <t xml:space="preserve"> SWC of Lipes Blvd. &amp; Rivergate Dr.</t>
  </si>
  <si>
    <t>~ 310 E Colorado)</t>
  </si>
  <si>
    <t>SEQ Sunshine Lane &amp; E. Main Street</t>
  </si>
  <si>
    <t>N Corner of Alton Gloor &amp; La Salida</t>
  </si>
  <si>
    <t>S of Avenue J and South 12th Street</t>
  </si>
  <si>
    <t xml:space="preserve">W side of De Alva Dr., S of Vinton Rd. </t>
  </si>
  <si>
    <t>SEC of S Americas and Alameda Blvd</t>
  </si>
  <si>
    <t>SEC N Zaragosa and Rich Beem Blvd</t>
  </si>
  <si>
    <t>E of/adjacent to 2200 Industrial Dr.</t>
  </si>
  <si>
    <t>Guilbeau Rd W of Mystic Park</t>
  </si>
  <si>
    <t>NWC Trimmier at E Stan Schlueter Loop</t>
  </si>
  <si>
    <t>SWQ E Central Tex Expy and Cunningham Rd</t>
  </si>
  <si>
    <t>SWQ E. Sunset Blvd. and County Rd 89</t>
  </si>
  <si>
    <t>Hudson (Lufkin)</t>
  </si>
  <si>
    <t>Arlinda Gardens Supportive Housing</t>
  </si>
  <si>
    <t>2208 Hwy 21 East</t>
  </si>
  <si>
    <t>Bryan</t>
  </si>
  <si>
    <t>Brazos</t>
  </si>
  <si>
    <t>Rick Sims</t>
  </si>
  <si>
    <t>Poverty Rate (%)</t>
  </si>
  <si>
    <t>The Pointe at Rowlett</t>
  </si>
  <si>
    <t>NC=New Construction; RH=Rehabilitation; RC=Reconstruction; AcR=Acquisition/Rehabilitation; ADR=Adaptive Reuse</t>
  </si>
  <si>
    <t>Best Possible Score</t>
  </si>
  <si>
    <t>Points Requested/Awarded</t>
  </si>
  <si>
    <r>
      <t>Gov't Support (</t>
    </r>
    <r>
      <rPr>
        <b/>
        <sz val="9"/>
        <color indexed="8"/>
        <rFont val="Calibri"/>
        <family val="2"/>
      </rPr>
      <t>§11.9(d)(1))</t>
    </r>
  </si>
  <si>
    <r>
      <t>QCP (</t>
    </r>
    <r>
      <rPr>
        <b/>
        <sz val="9"/>
        <color indexed="8"/>
        <rFont val="Calibri"/>
        <family val="2"/>
      </rPr>
      <t>§11.9(d)(4))</t>
    </r>
  </si>
  <si>
    <r>
      <t>State Rep (</t>
    </r>
    <r>
      <rPr>
        <b/>
        <sz val="9"/>
        <color indexed="8"/>
        <rFont val="Calibri"/>
        <family val="2"/>
      </rPr>
      <t>§11.9(d)(5))</t>
    </r>
  </si>
  <si>
    <r>
      <t>Community Orgs (</t>
    </r>
    <r>
      <rPr>
        <b/>
        <sz val="9"/>
        <color indexed="8"/>
        <rFont val="Calibri"/>
        <family val="2"/>
      </rPr>
      <t>§11.9(d)(6))</t>
    </r>
  </si>
  <si>
    <t xml:space="preserve">Adjustments </t>
  </si>
  <si>
    <t>Scored on Proximity</t>
  </si>
  <si>
    <t>Higher on Opportunity Index</t>
  </si>
  <si>
    <t>Yes</t>
  </si>
  <si>
    <t>No</t>
  </si>
  <si>
    <t>CRP (§11.9(d)(7))</t>
  </si>
  <si>
    <t>Construction Type:</t>
  </si>
  <si>
    <t>Max OI + Most Extras</t>
  </si>
  <si>
    <t>Highest Avg School Rating</t>
  </si>
  <si>
    <t>Ryan Hettig</t>
  </si>
  <si>
    <t>JoEllen Smith</t>
  </si>
  <si>
    <t>Distance to Closest HTC Development</t>
  </si>
  <si>
    <t>.59 miles</t>
  </si>
  <si>
    <t>.54 miles</t>
  </si>
  <si>
    <t>2.33 miles</t>
  </si>
  <si>
    <t>2.5 miles</t>
  </si>
  <si>
    <t>.65 miles</t>
  </si>
  <si>
    <t xml:space="preserve">Summary of Scoring Information:
Several columns of the log relate to current application scores, beginning with "Points Requested" and ending with "Best Possible Score." No applications have received a complete program review.  The "Best Possible Score" column reflects the maximum number of points staff believes an application could achieve based on the requsted points and additional score items. Logs with more information regarding Local Government Support (§11.9(d)(1)), Quantifiable Community Participation (§11.9(d)(4)) and Community Support from State Representative (§11.9(d)(5) are available on the HTC section of the website. However, an appeal or staff review may ultimately increase or decrease any of the scores listed. No final tie breaker information is provided herein.
The log has been organized based on the "Total Possible Score" column for each subregion or At-Risk Set-Aside.  Several issues may still affect the ranking of applications, such as testing for the $3 million cap (§11.4(a)) or the impact of challenges. Applicants are encouraged to exercise caution in drawing conclusions from the log.
</t>
  </si>
  <si>
    <t>Region 1 Urban</t>
  </si>
  <si>
    <t>17306 Residences at Gem Lake</t>
  </si>
  <si>
    <t>17307 Marabella</t>
  </si>
  <si>
    <t>Nearest HTC Development:</t>
  </si>
  <si>
    <t>TDHCA #02422 Rosemeade Apartments</t>
  </si>
  <si>
    <t>5900 Plum Creek Drive, Amarillo</t>
  </si>
  <si>
    <t>Region 6 Urban:</t>
  </si>
  <si>
    <t>17317 Jubilee at Texas Parkway</t>
  </si>
  <si>
    <t>17316 Gala at Texas Parkway</t>
  </si>
  <si>
    <t>TDHCA #12092 The Huntington</t>
  </si>
  <si>
    <t>2424 FM 1092, Missouri City</t>
  </si>
  <si>
    <t>TDHCA #13242 Saige Meadows</t>
  </si>
  <si>
    <t>13488 Hwy 69 N, Tyler</t>
  </si>
  <si>
    <t>Region 4 Rural</t>
  </si>
  <si>
    <t>17327 Legacy Trails of Lindale</t>
  </si>
  <si>
    <t>17288 Forest Trails</t>
  </si>
  <si>
    <t>3.95 mi</t>
  </si>
  <si>
    <t>3.59 mi</t>
  </si>
  <si>
    <t>3.95 miles</t>
  </si>
  <si>
    <t>3.59 miles</t>
  </si>
  <si>
    <t>Region 11 Urban:</t>
  </si>
  <si>
    <t>17042 Huntington at Paseo de la Resaca</t>
  </si>
  <si>
    <t>17094 Catalon at Paseo de la Resaca</t>
  </si>
  <si>
    <t>TDHCA #95093 Paseo Plaza Apartments</t>
  </si>
  <si>
    <t>2701 Paredes Line Rd, Brownsville</t>
  </si>
  <si>
    <t>.72 miles</t>
  </si>
  <si>
    <t>Country Place Apartments</t>
  </si>
  <si>
    <t>Winston Sullivan</t>
  </si>
  <si>
    <t>Terminated</t>
  </si>
  <si>
    <t>Columbia Renaissance Square II-Senior</t>
  </si>
  <si>
    <t>Clara Trejos</t>
  </si>
  <si>
    <t>Derbyshire Court Villas</t>
  </si>
  <si>
    <t>Mark Feaster</t>
  </si>
  <si>
    <t>The Heritage Apartments</t>
  </si>
  <si>
    <t>Jonathon Campbell</t>
  </si>
  <si>
    <t>withdrawn</t>
  </si>
  <si>
    <t>Maplewood Gardens</t>
  </si>
  <si>
    <t>Will Markel</t>
  </si>
  <si>
    <t>Review Status</t>
  </si>
  <si>
    <t>Texas Department of Housing and Community Affairs
2017 Competitive Housing Tax Credit Program
Application Submission Log</t>
  </si>
  <si>
    <t>C</t>
  </si>
  <si>
    <t>UR</t>
  </si>
  <si>
    <t>.15 mi</t>
  </si>
  <si>
    <t>.05 mi</t>
  </si>
  <si>
    <t>2.5 mi</t>
  </si>
  <si>
    <t>2.33 mi</t>
  </si>
  <si>
    <t xml:space="preserve"> .72 mi</t>
  </si>
  <si>
    <t>.65 mi</t>
  </si>
  <si>
    <t>score pending appeal</t>
  </si>
  <si>
    <t>N</t>
  </si>
  <si>
    <t xml:space="preserve">                                             </t>
  </si>
  <si>
    <t>Notes</t>
  </si>
  <si>
    <t>NOTE: Some scoring information has not been verified.</t>
  </si>
  <si>
    <t>Terminated - pending appeal</t>
  </si>
  <si>
    <t>withdrwan</t>
  </si>
  <si>
    <t>Version date: July 12, 2017</t>
  </si>
  <si>
    <t>Elderly Max:  $4,968,563</t>
  </si>
  <si>
    <t>Elderly Max:  $4,329,772</t>
  </si>
  <si>
    <t>Elderly Max:  $1,225,440</t>
  </si>
  <si>
    <t>Elderly Max:  $2,006,522</t>
  </si>
  <si>
    <r>
      <rPr>
        <b/>
        <sz val="10"/>
        <color indexed="8"/>
        <rFont val="Calibri"/>
        <family val="2"/>
        <scheme val="minor"/>
      </rPr>
      <t>Summary of Scoring Information:</t>
    </r>
    <r>
      <rPr>
        <sz val="10"/>
        <color indexed="8"/>
        <rFont val="Calibri"/>
        <family val="2"/>
        <scheme val="minor"/>
      </rPr>
      <t xml:space="preserve">  Several columns of the log relate to the scoring of the applications, beginning with "Points Requested/Awarded" and ending with "Review Status." For the applications that have received a complete program review the review status column reflects a "C" and for these applications the "Best Possible Score" column reflects the staff determined final score. The log indicates where these final scores are subject to appeal and adjustments pursuant to the rules as provided for in the scoring notices sent to each of these applicants.  
The remaining applications do not have final scores. For these remaining applications, the review status is either reflected as "UR" for under review, or the box is blank if the application is currently not under or prioritized for review. Applications with a "UR" status may not yet have a deficiency notice issued.  Additionally, the "Best Possible Score" column reflects the maximum number of points staff believes an application could achieve. However, an appeal or staff review may ultimately increase or decrease any of the scores listed. The applications without a review status of  "UR" or no review may have final scores for Local Government Support (§11.9(d)(1)), Quantifiable Community Participation (§11.9(d)(4)),  Community Support from State Representative (§11.9(d)(5)), Support from Community Organizations (11.9(d)(6)), and Concerted Revitalization Plan (11.9(d)(7)). Logs with more information regarding these specific scoring items are available on the HTC section of the website.
The log has been organized based on the "Best Possible Score" column for each subregion or At-Risk Set-Aside . Where applications appear to be tied, final tie breaker information is provided herein. This information is provided solely to allow applicants to understand what may occur in the event that the final decisions in late-July must involve tie breakers.
This log represents the latest available updates, including returned credits.  A revised log will be posted as more updates are available.  Several issues may still affect the ranking of applications, such as testing for the $3 million cap (§11.4(a)) or the impact of requests for administrative deficiency. Applicants are encouraged to exercise caution in drawing conclusions from the log.
</t>
    </r>
  </si>
</sst>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32">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indexed="8"/>
      <name val="Calibri"/>
      <family val="2"/>
    </font>
    <font>
      <b/>
      <sz val="12"/>
      <color theme="1"/>
      <name val="Calibri"/>
      <family val="2"/>
      <scheme val="minor"/>
    </font>
    <font>
      <sz val="8"/>
      <color theme="1"/>
      <name val="Calibri"/>
      <family val="2"/>
      <scheme val="minor"/>
    </font>
    <font>
      <sz val="11"/>
      <color rgb="FF000000"/>
      <name val="Calibri"/>
      <family val="2"/>
    </font>
    <font>
      <b/>
      <sz val="10"/>
      <color theme="1"/>
      <name val="Calibri"/>
      <family val="2"/>
      <scheme val="minor"/>
    </font>
    <font>
      <sz val="11"/>
      <color rgb="FF000000"/>
      <name val="Calibri"/>
      <family val="2"/>
    </font>
    <font>
      <sz val="9"/>
      <color rgb="FF000000"/>
      <name val="Calibri"/>
      <family val="2"/>
    </font>
    <font>
      <b/>
      <sz val="9"/>
      <color theme="1"/>
      <name val="Calibri"/>
      <family val="2"/>
      <scheme val="minor"/>
    </font>
    <font>
      <b/>
      <sz val="9"/>
      <color indexed="8"/>
      <name val="Calibri"/>
      <family val="2"/>
    </font>
    <font>
      <b/>
      <sz val="9"/>
      <color rgb="FF000000"/>
      <name val="Calibri"/>
      <family val="2"/>
    </font>
    <font>
      <sz val="11"/>
      <color indexed="8"/>
      <name val="Calibri"/>
      <family val="2"/>
    </font>
    <font>
      <sz val="11.5"/>
      <color theme="1"/>
      <name val="Calibri"/>
      <family val="2"/>
      <scheme val="minor"/>
    </font>
    <font>
      <b/>
      <sz val="11"/>
      <color rgb="FF000000"/>
      <name val="Calibri"/>
      <family val="2"/>
    </font>
    <font>
      <sz val="10"/>
      <name val="Arial"/>
      <family val="2"/>
    </font>
    <font>
      <sz val="11"/>
      <name val="Calibri"/>
      <family val="2"/>
      <scheme val="minor"/>
    </font>
    <font>
      <sz val="9"/>
      <color indexed="8"/>
      <name val="Calibri"/>
      <family val="2"/>
    </font>
    <font>
      <sz val="10"/>
      <name val="Calibri"/>
      <family val="2"/>
    </font>
    <font>
      <sz val="8"/>
      <color rgb="FF000000"/>
      <name val="Calibri"/>
      <family val="2"/>
    </font>
    <font>
      <b/>
      <sz val="8"/>
      <color theme="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6">
    <xf numFmtId="0" fontId="0" fillId="0" borderId="0"/>
    <xf numFmtId="44" fontId="2" fillId="0" borderId="0" applyFont="0" applyFill="0" applyBorder="0" applyAlignment="0" applyProtection="0"/>
    <xf numFmtId="0" fontId="3" fillId="0" borderId="0"/>
    <xf numFmtId="43" fontId="16" fillId="0" borderId="0" applyFont="0" applyFill="0" applyBorder="0" applyAlignment="0" applyProtection="0"/>
    <xf numFmtId="9" fontId="18" fillId="0" borderId="0" applyFont="0" applyFill="0" applyBorder="0" applyAlignment="0" applyProtection="0"/>
    <xf numFmtId="0" fontId="26" fillId="0" borderId="0"/>
  </cellStyleXfs>
  <cellXfs count="149">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5" fontId="4" fillId="0" borderId="0" xfId="1" applyNumberFormat="1" applyFont="1" applyFill="1" applyBorder="1" applyAlignment="1">
      <alignment horizontal="left" vertical="top" wrapText="1"/>
    </xf>
    <xf numFmtId="0" fontId="4" fillId="0" borderId="0" xfId="2" applyFont="1" applyFill="1" applyBorder="1" applyAlignment="1">
      <alignment horizontal="left"/>
    </xf>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3" fillId="2" borderId="1" xfId="2" applyFont="1" applyFill="1" applyBorder="1" applyAlignment="1">
      <alignment horizontal="center" textRotation="90" wrapText="1"/>
    </xf>
    <xf numFmtId="0" fontId="14" fillId="0" borderId="0" xfId="0" applyFont="1" applyBorder="1" applyAlignment="1">
      <alignment vertical="top"/>
    </xf>
    <xf numFmtId="0" fontId="15" fillId="0" borderId="0" xfId="0" applyFont="1" applyBorder="1" applyAlignment="1">
      <alignment vertical="top" wrapText="1"/>
    </xf>
    <xf numFmtId="0" fontId="11" fillId="0" borderId="0" xfId="0" applyFont="1" applyFill="1" applyAlignment="1">
      <alignment horizontal="center"/>
    </xf>
    <xf numFmtId="0" fontId="17" fillId="3" borderId="2" xfId="0" applyFont="1" applyFill="1" applyBorder="1" applyAlignment="1">
      <alignment horizontal="center" textRotation="90" wrapText="1"/>
    </xf>
    <xf numFmtId="0" fontId="17" fillId="3" borderId="2" xfId="0" applyFont="1" applyFill="1" applyBorder="1" applyAlignment="1">
      <alignment wrapText="1"/>
    </xf>
    <xf numFmtId="0" fontId="17" fillId="3" borderId="2" xfId="0" applyFont="1" applyFill="1" applyBorder="1" applyAlignment="1">
      <alignment horizontal="center" wrapText="1"/>
    </xf>
    <xf numFmtId="0" fontId="8" fillId="0" borderId="0" xfId="0" applyFont="1" applyAlignment="1">
      <alignment wrapText="1"/>
    </xf>
    <xf numFmtId="0" fontId="6" fillId="3" borderId="2" xfId="0" applyFont="1" applyFill="1" applyBorder="1" applyAlignment="1">
      <alignment horizontal="center" textRotation="90" wrapText="1"/>
    </xf>
    <xf numFmtId="0" fontId="19" fillId="0" borderId="0" xfId="0" applyFont="1" applyAlignment="1">
      <alignment vertical="center"/>
    </xf>
    <xf numFmtId="0" fontId="20" fillId="3" borderId="4" xfId="0" applyFont="1" applyFill="1" applyBorder="1" applyAlignment="1">
      <alignment horizontal="center" textRotation="90" wrapText="1"/>
    </xf>
    <xf numFmtId="0" fontId="17" fillId="3" borderId="2" xfId="0" applyFont="1" applyFill="1" applyBorder="1" applyAlignment="1">
      <alignment textRotation="90" wrapText="1"/>
    </xf>
    <xf numFmtId="0" fontId="0" fillId="0" borderId="0" xfId="0" applyFill="1" applyAlignment="1">
      <alignment horizontal="center"/>
    </xf>
    <xf numFmtId="0" fontId="10" fillId="0" borderId="0" xfId="0" applyFont="1" applyFill="1" applyAlignment="1">
      <alignment horizontal="center"/>
    </xf>
    <xf numFmtId="0" fontId="9" fillId="0" borderId="0" xfId="0" applyFont="1" applyFill="1" applyAlignment="1">
      <alignment horizontal="center"/>
    </xf>
    <xf numFmtId="0" fontId="17" fillId="3" borderId="4" xfId="0" applyFont="1" applyFill="1" applyBorder="1" applyAlignment="1">
      <alignment horizontal="center" wrapText="1"/>
    </xf>
    <xf numFmtId="0" fontId="6" fillId="3" borderId="4" xfId="0" applyFont="1" applyFill="1" applyBorder="1" applyAlignment="1">
      <alignment textRotation="90" wrapText="1"/>
    </xf>
    <xf numFmtId="0" fontId="5" fillId="3" borderId="0" xfId="0" applyFont="1" applyFill="1"/>
    <xf numFmtId="10" fontId="6" fillId="4" borderId="4" xfId="4" applyNumberFormat="1" applyFont="1" applyFill="1" applyBorder="1" applyAlignment="1">
      <alignment horizontal="center" textRotation="90" wrapText="1"/>
    </xf>
    <xf numFmtId="0" fontId="0" fillId="0" borderId="0" xfId="0" applyFill="1"/>
    <xf numFmtId="0" fontId="10" fillId="0" borderId="0" xfId="0" applyFont="1" applyFill="1"/>
    <xf numFmtId="0" fontId="5" fillId="0" borderId="0" xfId="0" applyFont="1" applyFill="1" applyAlignment="1"/>
    <xf numFmtId="10" fontId="6" fillId="3" borderId="4" xfId="4" applyNumberFormat="1" applyFont="1" applyFill="1" applyBorder="1" applyAlignment="1">
      <alignment horizontal="center" textRotation="90" wrapText="1"/>
    </xf>
    <xf numFmtId="0" fontId="1" fillId="0" borderId="0" xfId="0" applyFont="1" applyBorder="1" applyAlignment="1">
      <alignment vertical="center" wrapText="1"/>
    </xf>
    <xf numFmtId="0" fontId="8" fillId="0" borderId="0" xfId="0" applyFont="1" applyFill="1" applyBorder="1"/>
    <xf numFmtId="0" fontId="5" fillId="0" borderId="0" xfId="0" applyFont="1" applyFill="1"/>
    <xf numFmtId="0" fontId="9" fillId="0" borderId="0" xfId="0" applyFont="1" applyFill="1" applyAlignment="1"/>
    <xf numFmtId="0" fontId="0" fillId="0" borderId="0" xfId="0" applyFill="1" applyBorder="1"/>
    <xf numFmtId="0" fontId="2" fillId="0" borderId="0" xfId="0" applyFont="1"/>
    <xf numFmtId="0" fontId="23" fillId="0" borderId="0" xfId="0" applyFont="1"/>
    <xf numFmtId="0" fontId="8" fillId="0" borderId="0" xfId="0" applyFont="1" applyFill="1" applyBorder="1" applyAlignment="1">
      <alignment horizontal="center"/>
    </xf>
    <xf numFmtId="0" fontId="6" fillId="0" borderId="8" xfId="0" applyFont="1" applyFill="1" applyBorder="1" applyAlignment="1"/>
    <xf numFmtId="0" fontId="0" fillId="0" borderId="8" xfId="0" applyFont="1" applyFill="1" applyBorder="1" applyAlignment="1">
      <alignment horizontal="center"/>
    </xf>
    <xf numFmtId="0" fontId="6" fillId="0" borderId="8" xfId="0" applyFont="1" applyFill="1" applyBorder="1" applyAlignment="1">
      <alignment horizontal="center"/>
    </xf>
    <xf numFmtId="1" fontId="8" fillId="0" borderId="8" xfId="0" applyNumberFormat="1" applyFont="1" applyFill="1" applyBorder="1" applyAlignment="1">
      <alignment horizontal="center"/>
    </xf>
    <xf numFmtId="0" fontId="8" fillId="0" borderId="8" xfId="0" applyFont="1" applyFill="1" applyBorder="1"/>
    <xf numFmtId="0" fontId="0" fillId="0" borderId="8" xfId="0" applyFill="1" applyBorder="1"/>
    <xf numFmtId="0" fontId="24" fillId="0" borderId="0" xfId="0" applyFont="1" applyBorder="1" applyAlignment="1">
      <alignment vertical="top" wrapText="1"/>
    </xf>
    <xf numFmtId="0" fontId="25" fillId="0" borderId="0" xfId="0" applyFont="1"/>
    <xf numFmtId="0" fontId="27" fillId="0" borderId="0" xfId="5" applyFont="1" applyFill="1" applyBorder="1" applyAlignment="1" applyProtection="1">
      <alignment horizontal="left"/>
      <protection locked="0"/>
    </xf>
    <xf numFmtId="0" fontId="2" fillId="5" borderId="0" xfId="0" applyFont="1" applyFill="1"/>
    <xf numFmtId="0" fontId="8" fillId="0" borderId="0" xfId="0" applyFont="1" applyAlignment="1">
      <alignment horizontal="center"/>
    </xf>
    <xf numFmtId="0" fontId="5" fillId="0" borderId="0" xfId="0" applyFont="1" applyFill="1" applyAlignment="1">
      <alignment horizontal="center"/>
    </xf>
    <xf numFmtId="165" fontId="5" fillId="0" borderId="0" xfId="3" applyNumberFormat="1" applyFont="1" applyFill="1"/>
    <xf numFmtId="0" fontId="5" fillId="0" borderId="0" xfId="0" applyFon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0" fontId="9" fillId="0" borderId="0" xfId="0" applyFont="1" applyFill="1"/>
    <xf numFmtId="0" fontId="4" fillId="0" borderId="0" xfId="2" applyFont="1" applyFill="1" applyBorder="1" applyAlignment="1">
      <alignment horizontal="left" vertical="top"/>
    </xf>
    <xf numFmtId="0" fontId="9" fillId="0" borderId="0" xfId="2" applyFont="1" applyFill="1" applyBorder="1" applyAlignment="1">
      <alignment vertical="top" wrapText="1"/>
    </xf>
    <xf numFmtId="0" fontId="4" fillId="0" borderId="0" xfId="2" applyFont="1" applyFill="1" applyBorder="1" applyAlignment="1">
      <alignment horizontal="right" vertical="top"/>
    </xf>
    <xf numFmtId="164" fontId="12" fillId="0" borderId="0" xfId="0" applyNumberFormat="1" applyFont="1" applyFill="1"/>
    <xf numFmtId="0" fontId="8" fillId="0" borderId="0" xfId="0" applyFont="1" applyFill="1" applyAlignment="1">
      <alignment horizontal="right"/>
    </xf>
    <xf numFmtId="0" fontId="9" fillId="0" borderId="0" xfId="2" applyFont="1" applyFill="1" applyBorder="1" applyAlignment="1">
      <alignment horizontal="left" vertical="top" wrapText="1"/>
    </xf>
    <xf numFmtId="0" fontId="4" fillId="0" borderId="0" xfId="2" applyFont="1" applyFill="1" applyBorder="1" applyAlignment="1">
      <alignment vertical="top" wrapText="1"/>
    </xf>
    <xf numFmtId="164" fontId="10" fillId="0" borderId="0" xfId="0" applyNumberFormat="1" applyFont="1" applyFill="1"/>
    <xf numFmtId="0" fontId="12" fillId="0" borderId="0" xfId="0" applyFont="1" applyFill="1"/>
    <xf numFmtId="165" fontId="5" fillId="0" borderId="0" xfId="3" applyNumberFormat="1" applyFont="1" applyFill="1" applyAlignment="1"/>
    <xf numFmtId="0" fontId="12" fillId="0" borderId="0" xfId="0" applyNumberFormat="1" applyFont="1" applyFill="1"/>
    <xf numFmtId="0" fontId="8" fillId="0" borderId="0" xfId="0" applyFont="1" applyFill="1" applyAlignment="1"/>
    <xf numFmtId="0" fontId="6" fillId="0" borderId="0" xfId="0" applyFont="1" applyFill="1" applyAlignment="1">
      <alignment horizontal="left" vertical="top"/>
    </xf>
    <xf numFmtId="5" fontId="6" fillId="0" borderId="0" xfId="0" applyNumberFormat="1" applyFont="1" applyFill="1" applyAlignment="1">
      <alignment horizontal="left" vertical="top" wrapText="1"/>
    </xf>
    <xf numFmtId="0" fontId="6" fillId="0" borderId="0" xfId="0" applyFont="1" applyFill="1"/>
    <xf numFmtId="0" fontId="6" fillId="0" borderId="0" xfId="0" applyFont="1" applyFill="1" applyAlignment="1">
      <alignment horizontal="right" vertical="top"/>
    </xf>
    <xf numFmtId="164" fontId="6" fillId="0" borderId="0" xfId="0" applyNumberFormat="1" applyFont="1" applyFill="1"/>
    <xf numFmtId="3" fontId="5" fillId="0" borderId="0" xfId="0" applyNumberFormat="1" applyFont="1" applyFill="1" applyAlignment="1"/>
    <xf numFmtId="165" fontId="9" fillId="0" borderId="0" xfId="3" applyNumberFormat="1" applyFont="1" applyFill="1" applyAlignment="1"/>
    <xf numFmtId="0" fontId="6" fillId="0" borderId="0" xfId="0" applyFont="1" applyFill="1" applyBorder="1" applyAlignment="1">
      <alignment horizontal="left" vertical="top"/>
    </xf>
    <xf numFmtId="5" fontId="6" fillId="0" borderId="0" xfId="0" applyNumberFormat="1" applyFont="1" applyFill="1" applyBorder="1" applyAlignment="1">
      <alignment horizontal="left" vertical="top" wrapText="1"/>
    </xf>
    <xf numFmtId="0" fontId="6" fillId="0" borderId="0" xfId="0" applyFont="1" applyFill="1" applyBorder="1"/>
    <xf numFmtId="0" fontId="6" fillId="0" borderId="0" xfId="0" applyFont="1" applyFill="1" applyBorder="1" applyAlignment="1">
      <alignment horizontal="right" vertical="top"/>
    </xf>
    <xf numFmtId="164" fontId="6" fillId="0" borderId="0" xfId="0" applyNumberFormat="1" applyFont="1" applyFill="1" applyBorder="1"/>
    <xf numFmtId="0" fontId="6" fillId="0" borderId="8" xfId="0" applyFont="1" applyFill="1" applyBorder="1" applyAlignment="1">
      <alignment horizontal="left"/>
    </xf>
    <xf numFmtId="164" fontId="6" fillId="0" borderId="8" xfId="0" applyNumberFormat="1" applyFont="1" applyFill="1" applyBorder="1" applyAlignment="1">
      <alignment horizontal="left"/>
    </xf>
    <xf numFmtId="0" fontId="8" fillId="0" borderId="8" xfId="0" applyFont="1" applyFill="1" applyBorder="1" applyAlignment="1">
      <alignment horizontal="left"/>
    </xf>
    <xf numFmtId="0" fontId="8" fillId="0" borderId="8" xfId="0" applyFont="1" applyFill="1" applyBorder="1" applyAlignment="1">
      <alignment horizontal="center"/>
    </xf>
    <xf numFmtId="164" fontId="6" fillId="0" borderId="8" xfId="0" applyNumberFormat="1" applyFont="1" applyFill="1" applyBorder="1" applyAlignment="1">
      <alignment horizontal="right"/>
    </xf>
    <xf numFmtId="0" fontId="8" fillId="0" borderId="8" xfId="0"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xf numFmtId="0" fontId="28" fillId="0" borderId="0" xfId="0" applyFont="1"/>
    <xf numFmtId="0" fontId="29" fillId="0" borderId="0" xfId="0" applyFont="1" applyFill="1"/>
    <xf numFmtId="0" fontId="5" fillId="0" borderId="0" xfId="0" applyFont="1" applyFill="1" applyAlignment="1">
      <alignment horizontal="center"/>
    </xf>
    <xf numFmtId="0" fontId="0" fillId="3" borderId="0" xfId="0" applyFill="1"/>
    <xf numFmtId="0" fontId="5" fillId="0" borderId="0" xfId="0" applyFont="1" applyFill="1" applyBorder="1" applyAlignment="1"/>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6" fillId="3" borderId="2" xfId="0" applyFont="1" applyFill="1" applyBorder="1" applyAlignment="1">
      <alignment horizontal="center" wrapText="1"/>
    </xf>
    <xf numFmtId="0" fontId="30" fillId="0" borderId="0" xfId="0" applyFont="1" applyAlignment="1">
      <alignment vertic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6" fillId="0" borderId="8" xfId="0" applyFont="1" applyFill="1" applyBorder="1" applyAlignment="1">
      <alignment horizontal="left" vertical="top"/>
    </xf>
    <xf numFmtId="0" fontId="9" fillId="0" borderId="0" xfId="0" applyFont="1" applyAlignment="1">
      <alignment horizontal="left" vertical="top" wrapText="1"/>
    </xf>
    <xf numFmtId="0" fontId="14" fillId="0" borderId="0" xfId="0" applyFont="1" applyBorder="1" applyAlignment="1">
      <alignment horizontal="left" vertical="top" wrapText="1"/>
    </xf>
    <xf numFmtId="0" fontId="5" fillId="0" borderId="0" xfId="0" applyFont="1" applyFill="1" applyAlignment="1">
      <alignment horizontal="center"/>
    </xf>
    <xf numFmtId="0" fontId="8" fillId="0" borderId="0" xfId="0" applyFont="1" applyFill="1" applyAlignment="1">
      <alignment horizontal="center"/>
    </xf>
    <xf numFmtId="0" fontId="22" fillId="3" borderId="6" xfId="0" applyFont="1" applyFill="1" applyBorder="1" applyAlignment="1">
      <alignment horizontal="center"/>
    </xf>
    <xf numFmtId="0" fontId="22" fillId="3" borderId="3" xfId="0" applyFont="1" applyFill="1" applyBorder="1" applyAlignment="1">
      <alignment horizontal="center"/>
    </xf>
    <xf numFmtId="0" fontId="22" fillId="3" borderId="7" xfId="0" applyFont="1" applyFill="1" applyBorder="1" applyAlignment="1">
      <alignment horizontal="center"/>
    </xf>
    <xf numFmtId="0" fontId="31" fillId="0" borderId="5" xfId="0" applyFont="1" applyBorder="1" applyAlignment="1">
      <alignment horizontal="right" vertical="center" wrapText="1"/>
    </xf>
  </cellXfs>
  <cellStyles count="6">
    <cellStyle name="Comma" xfId="3" builtinId="3"/>
    <cellStyle name="Currency" xfId="1" builtinId="4"/>
    <cellStyle name="Normal" xfId="0" builtinId="0"/>
    <cellStyle name="Normal 2" xfId="5"/>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170091</xdr:colOff>
      <xdr:row>0</xdr:row>
      <xdr:rowOff>0</xdr:rowOff>
    </xdr:from>
    <xdr:to>
      <xdr:col>1</xdr:col>
      <xdr:colOff>1394732</xdr:colOff>
      <xdr:row>5</xdr:row>
      <xdr:rowOff>206015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6749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W237"/>
  <sheetViews>
    <sheetView tabSelected="1" zoomScaleNormal="100" workbookViewId="0">
      <selection activeCell="A9" sqref="A9:B9"/>
    </sheetView>
  </sheetViews>
  <sheetFormatPr defaultRowHeight="15"/>
  <cols>
    <col min="1" max="1" width="7.5703125" style="1" customWidth="1"/>
    <col min="2" max="2" width="23.7109375" style="2" customWidth="1"/>
    <col min="3" max="3" width="16.7109375" style="2" customWidth="1"/>
    <col min="4" max="4" width="11.5703125" style="2" customWidth="1"/>
    <col min="5" max="5" width="2.42578125" style="20" customWidth="1"/>
    <col min="6" max="6" width="6.42578125" style="1" customWidth="1"/>
    <col min="7" max="7" width="10.42578125" style="3" customWidth="1"/>
    <col min="8" max="8" width="2.85546875" style="1" customWidth="1"/>
    <col min="9" max="9" width="6.28515625" style="1" customWidth="1"/>
    <col min="10" max="12" width="2.42578125" style="20" customWidth="1"/>
    <col min="13" max="13" width="4.5703125" style="1" customWidth="1"/>
    <col min="14" max="14" width="4.140625" style="1" customWidth="1"/>
    <col min="15" max="15" width="3.85546875" style="1" customWidth="1"/>
    <col min="16" max="16" width="4" style="1" customWidth="1"/>
    <col min="17" max="17" width="10.28515625" style="2" customWidth="1"/>
    <col min="18" max="18" width="11.7109375" style="4" customWidth="1"/>
    <col min="19" max="20" width="2.85546875" style="20" customWidth="1"/>
    <col min="21" max="21" width="14.28515625" style="17" customWidth="1"/>
    <col min="22" max="22" width="4.140625" style="2" customWidth="1"/>
    <col min="23" max="23" width="4.7109375" style="20" customWidth="1"/>
    <col min="24" max="24" width="2.85546875" style="21" customWidth="1"/>
    <col min="25" max="26" width="2.85546875" style="20" customWidth="1"/>
    <col min="27" max="27" width="2.85546875" style="21" customWidth="1"/>
    <col min="28" max="28" width="2.85546875" style="20" customWidth="1"/>
    <col min="29" max="29" width="5.85546875" style="20" customWidth="1"/>
    <col min="30" max="30" width="3.42578125" style="63" customWidth="1"/>
    <col min="31" max="31" width="12.5703125" style="2" customWidth="1"/>
    <col min="32" max="32" width="3.7109375" style="13" customWidth="1"/>
    <col min="33" max="33" width="2.85546875" customWidth="1"/>
    <col min="34" max="34" width="2.85546875" style="41" customWidth="1"/>
    <col min="35" max="35" width="2.85546875" customWidth="1"/>
    <col min="36" max="36" width="4.7109375" customWidth="1"/>
    <col min="37" max="37" width="6.85546875" customWidth="1"/>
    <col min="38" max="38" width="17.5703125" customWidth="1"/>
    <col min="41" max="41" width="459.42578125" bestFit="1"/>
    <col min="99" max="16384" width="9.140625" style="2"/>
  </cols>
  <sheetData>
    <row r="1" spans="1:98">
      <c r="A1" s="20"/>
      <c r="F1" s="20"/>
      <c r="H1" s="20"/>
      <c r="I1" s="20"/>
      <c r="M1" s="20"/>
      <c r="N1" s="20"/>
      <c r="O1" s="20"/>
      <c r="P1" s="20"/>
    </row>
    <row r="2" spans="1:98">
      <c r="A2" s="20"/>
      <c r="F2" s="20"/>
      <c r="G2" s="141" t="s">
        <v>630</v>
      </c>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row>
    <row r="3" spans="1:98" ht="18.75" customHeight="1">
      <c r="A3" s="20"/>
      <c r="F3" s="20"/>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row>
    <row r="4" spans="1:98">
      <c r="A4" s="20"/>
      <c r="F4" s="20"/>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row>
    <row r="5" spans="1:98" ht="16.5" customHeight="1">
      <c r="A5" s="20"/>
      <c r="F5" s="20"/>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row>
    <row r="6" spans="1:98" ht="20.25" customHeight="1">
      <c r="A6" s="20"/>
      <c r="C6" s="23"/>
      <c r="F6" s="20"/>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row>
    <row r="7" spans="1:98" ht="117.75" customHeight="1">
      <c r="A7" s="142" t="s">
        <v>609</v>
      </c>
      <c r="B7" s="142"/>
      <c r="C7" s="142"/>
      <c r="D7" s="142"/>
      <c r="E7"/>
      <c r="F7"/>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row>
    <row r="8" spans="1:98" customFormat="1" ht="8.25" customHeight="1" thickBot="1">
      <c r="A8" s="1"/>
      <c r="B8" s="45"/>
      <c r="C8" s="45"/>
      <c r="D8" s="45"/>
      <c r="E8" s="45"/>
      <c r="F8" s="45"/>
      <c r="G8" s="45"/>
      <c r="H8" s="45"/>
      <c r="I8" s="45"/>
      <c r="J8" s="45"/>
      <c r="K8" s="45"/>
      <c r="L8" s="45"/>
      <c r="M8" s="45"/>
      <c r="N8" s="45"/>
      <c r="O8" s="45"/>
      <c r="P8" s="45"/>
      <c r="Q8" s="45"/>
      <c r="R8" s="45"/>
      <c r="S8" s="45"/>
      <c r="T8" s="45"/>
      <c r="U8" s="45"/>
      <c r="W8" s="18"/>
      <c r="X8" s="34"/>
      <c r="Y8" s="18"/>
      <c r="Z8" s="18"/>
      <c r="AA8" s="34"/>
      <c r="AB8" s="18"/>
      <c r="AC8" s="18"/>
      <c r="AD8" s="18"/>
      <c r="AF8" s="41"/>
      <c r="AH8" s="41"/>
      <c r="AK8" s="51"/>
    </row>
    <row r="9" spans="1:98" customFormat="1" ht="15" customHeight="1" thickBot="1">
      <c r="A9" s="23" t="s">
        <v>625</v>
      </c>
      <c r="B9" s="2"/>
      <c r="C9" s="24"/>
      <c r="D9" s="24"/>
      <c r="E9" s="148" t="s">
        <v>558</v>
      </c>
      <c r="F9" s="148"/>
      <c r="G9" s="148"/>
      <c r="H9" s="126" t="s">
        <v>545</v>
      </c>
      <c r="I9" s="1"/>
      <c r="J9" s="31"/>
      <c r="K9" s="31"/>
      <c r="L9" s="31"/>
      <c r="M9" s="31"/>
      <c r="N9" s="31"/>
      <c r="O9" s="31"/>
      <c r="P9" s="31"/>
      <c r="Q9" s="31"/>
      <c r="R9" s="31"/>
      <c r="S9" s="31"/>
      <c r="T9" s="31"/>
      <c r="U9" s="31"/>
      <c r="W9" s="145" t="s">
        <v>622</v>
      </c>
      <c r="X9" s="146"/>
      <c r="Y9" s="146"/>
      <c r="Z9" s="146"/>
      <c r="AA9" s="146"/>
      <c r="AB9" s="146"/>
      <c r="AC9" s="146"/>
      <c r="AD9" s="146"/>
      <c r="AE9" s="146"/>
      <c r="AF9" s="146"/>
      <c r="AG9" s="146"/>
      <c r="AH9" s="146"/>
      <c r="AI9" s="146"/>
      <c r="AJ9" s="147"/>
      <c r="AK9" s="51"/>
    </row>
    <row r="10" spans="1:98" s="29" customFormat="1" ht="122.25" customHeight="1">
      <c r="A10" s="26" t="s">
        <v>0</v>
      </c>
      <c r="B10" s="27" t="s">
        <v>321</v>
      </c>
      <c r="C10" s="27" t="s">
        <v>322</v>
      </c>
      <c r="D10" s="27" t="s">
        <v>1</v>
      </c>
      <c r="E10" s="30" t="s">
        <v>278</v>
      </c>
      <c r="F10" s="28" t="s">
        <v>323</v>
      </c>
      <c r="G10" s="27" t="s">
        <v>2</v>
      </c>
      <c r="H10" s="26" t="s">
        <v>3</v>
      </c>
      <c r="I10" s="26" t="s">
        <v>324</v>
      </c>
      <c r="J10" s="26" t="s">
        <v>289</v>
      </c>
      <c r="K10" s="26" t="s">
        <v>288</v>
      </c>
      <c r="L10" s="26" t="s">
        <v>325</v>
      </c>
      <c r="M10" s="22" t="s">
        <v>492</v>
      </c>
      <c r="N10" s="26" t="s">
        <v>319</v>
      </c>
      <c r="O10" s="26" t="s">
        <v>279</v>
      </c>
      <c r="P10" s="26" t="s">
        <v>4</v>
      </c>
      <c r="Q10" s="22" t="s">
        <v>494</v>
      </c>
      <c r="R10" s="27" t="s">
        <v>5</v>
      </c>
      <c r="S10" s="26" t="s">
        <v>326</v>
      </c>
      <c r="T10" s="26" t="s">
        <v>328</v>
      </c>
      <c r="U10" s="27" t="s">
        <v>327</v>
      </c>
      <c r="V10" s="33" t="s">
        <v>547</v>
      </c>
      <c r="W10" s="32" t="s">
        <v>548</v>
      </c>
      <c r="X10" s="32" t="s">
        <v>549</v>
      </c>
      <c r="Y10" s="32" t="s">
        <v>550</v>
      </c>
      <c r="Z10" s="32" t="s">
        <v>551</v>
      </c>
      <c r="AA10" s="44" t="s">
        <v>557</v>
      </c>
      <c r="AB10" s="32" t="s">
        <v>552</v>
      </c>
      <c r="AC10" s="32" t="s">
        <v>546</v>
      </c>
      <c r="AD10" s="32" t="s">
        <v>608</v>
      </c>
      <c r="AE10" s="37" t="s">
        <v>320</v>
      </c>
      <c r="AF10" s="38" t="s">
        <v>553</v>
      </c>
      <c r="AG10" s="38" t="s">
        <v>554</v>
      </c>
      <c r="AH10" s="38" t="s">
        <v>559</v>
      </c>
      <c r="AI10" s="38" t="s">
        <v>560</v>
      </c>
      <c r="AJ10" s="40" t="s">
        <v>543</v>
      </c>
      <c r="AK10" s="30" t="s">
        <v>563</v>
      </c>
      <c r="AL10" s="125" t="s">
        <v>621</v>
      </c>
    </row>
    <row r="11" spans="1:98" s="10" customFormat="1" ht="14.1" customHeight="1">
      <c r="A11" s="12" t="s">
        <v>289</v>
      </c>
      <c r="B11" s="6"/>
      <c r="C11" s="6"/>
      <c r="D11" s="6"/>
      <c r="E11" s="5"/>
      <c r="F11" s="6"/>
      <c r="G11" s="7"/>
      <c r="H11" s="5"/>
      <c r="I11" s="5"/>
      <c r="J11" s="5"/>
      <c r="K11" s="5"/>
      <c r="L11" s="5"/>
      <c r="M11" s="5"/>
      <c r="N11" s="5"/>
      <c r="O11" s="5"/>
      <c r="P11" s="5"/>
      <c r="Q11" s="5"/>
      <c r="R11" s="8"/>
      <c r="S11" s="6"/>
      <c r="T11" s="6"/>
      <c r="U11" s="6"/>
      <c r="V11" s="9"/>
      <c r="W11" s="9"/>
      <c r="X11" s="9"/>
      <c r="Y11" s="9"/>
      <c r="Z11" s="9"/>
      <c r="AA11" s="21"/>
      <c r="AB11" s="9"/>
      <c r="AC11" s="9"/>
      <c r="AD11" s="9"/>
      <c r="AE11" s="2"/>
      <c r="AJ11" s="2"/>
      <c r="AK11" s="5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row>
    <row r="12" spans="1:98" s="47" customFormat="1" ht="14.1" customHeight="1">
      <c r="A12" s="47">
        <v>17330</v>
      </c>
      <c r="B12" s="47" t="s">
        <v>133</v>
      </c>
      <c r="C12" s="47" t="s">
        <v>351</v>
      </c>
      <c r="D12" s="47" t="s">
        <v>108</v>
      </c>
      <c r="E12" s="64"/>
      <c r="F12" s="47">
        <v>79901</v>
      </c>
      <c r="G12" s="47" t="s">
        <v>108</v>
      </c>
      <c r="H12" s="47">
        <v>13</v>
      </c>
      <c r="I12" s="47" t="s">
        <v>9</v>
      </c>
      <c r="J12" s="64" t="s">
        <v>280</v>
      </c>
      <c r="K12" s="64"/>
      <c r="L12" s="64" t="s">
        <v>280</v>
      </c>
      <c r="M12" s="47" t="s">
        <v>283</v>
      </c>
      <c r="N12" s="47">
        <v>120</v>
      </c>
      <c r="O12" s="47">
        <v>30</v>
      </c>
      <c r="P12" s="47">
        <v>150</v>
      </c>
      <c r="Q12" s="47" t="s">
        <v>11</v>
      </c>
      <c r="R12" s="65">
        <v>1500000</v>
      </c>
      <c r="S12" s="64"/>
      <c r="T12" s="64" t="s">
        <v>280</v>
      </c>
      <c r="U12" s="47" t="s">
        <v>329</v>
      </c>
      <c r="V12" s="47">
        <v>116</v>
      </c>
      <c r="W12" s="64">
        <v>17</v>
      </c>
      <c r="X12" s="64">
        <v>4</v>
      </c>
      <c r="Y12" s="64">
        <v>8</v>
      </c>
      <c r="Z12" s="64">
        <v>4</v>
      </c>
      <c r="AA12" s="64">
        <v>7</v>
      </c>
      <c r="AB12" s="64">
        <v>0</v>
      </c>
      <c r="AC12" s="64">
        <f t="shared" ref="AC12:AC13" si="0">SUM(V12:AB12)</f>
        <v>156</v>
      </c>
      <c r="AD12" s="116" t="s">
        <v>610</v>
      </c>
      <c r="AE12" s="47">
        <v>48141001700</v>
      </c>
      <c r="AF12" s="39"/>
      <c r="AG12" s="47">
        <v>0</v>
      </c>
      <c r="AH12" s="47">
        <v>0</v>
      </c>
      <c r="AI12" s="47">
        <v>58</v>
      </c>
      <c r="AJ12" s="47">
        <v>51.9</v>
      </c>
      <c r="AK12" s="66"/>
    </row>
    <row r="13" spans="1:98" s="47" customFormat="1" ht="14.1" customHeight="1">
      <c r="A13" s="47">
        <v>17362</v>
      </c>
      <c r="B13" s="47" t="s">
        <v>117</v>
      </c>
      <c r="C13" s="47" t="s">
        <v>118</v>
      </c>
      <c r="D13" s="47" t="s">
        <v>108</v>
      </c>
      <c r="E13" s="64"/>
      <c r="F13" s="47">
        <v>79936</v>
      </c>
      <c r="G13" s="47" t="s">
        <v>108</v>
      </c>
      <c r="H13" s="47">
        <v>13</v>
      </c>
      <c r="I13" s="47" t="s">
        <v>9</v>
      </c>
      <c r="J13" s="64" t="s">
        <v>280</v>
      </c>
      <c r="K13" s="64"/>
      <c r="L13" s="64" t="s">
        <v>280</v>
      </c>
      <c r="M13" s="47" t="s">
        <v>282</v>
      </c>
      <c r="N13" s="47">
        <v>113</v>
      </c>
      <c r="O13" s="47">
        <v>5</v>
      </c>
      <c r="P13" s="47">
        <v>118</v>
      </c>
      <c r="Q13" s="47" t="s">
        <v>11</v>
      </c>
      <c r="R13" s="65">
        <v>1500000</v>
      </c>
      <c r="S13" s="64"/>
      <c r="T13" s="64" t="s">
        <v>280</v>
      </c>
      <c r="U13" s="47" t="s">
        <v>329</v>
      </c>
      <c r="V13" s="47">
        <v>122</v>
      </c>
      <c r="W13" s="64">
        <v>17</v>
      </c>
      <c r="X13" s="64">
        <v>4</v>
      </c>
      <c r="Y13" s="64">
        <v>8</v>
      </c>
      <c r="Z13" s="64">
        <v>4</v>
      </c>
      <c r="AA13" s="64">
        <v>0</v>
      </c>
      <c r="AB13" s="64">
        <v>0</v>
      </c>
      <c r="AC13" s="64">
        <f t="shared" si="0"/>
        <v>155</v>
      </c>
      <c r="AD13" s="108" t="s">
        <v>610</v>
      </c>
      <c r="AE13" s="47">
        <v>48141010337</v>
      </c>
      <c r="AF13" s="39"/>
      <c r="AG13" s="47">
        <v>7</v>
      </c>
      <c r="AH13" s="47">
        <v>4</v>
      </c>
      <c r="AI13" s="47">
        <v>78</v>
      </c>
      <c r="AJ13" s="47">
        <v>16.399999999999999</v>
      </c>
      <c r="AK13" s="66"/>
    </row>
    <row r="14" spans="1:98" s="47" customFormat="1" ht="14.1" customHeight="1">
      <c r="A14" s="47">
        <v>17158</v>
      </c>
      <c r="B14" s="47" t="s">
        <v>261</v>
      </c>
      <c r="C14" s="47" t="s">
        <v>262</v>
      </c>
      <c r="D14" s="47" t="s">
        <v>263</v>
      </c>
      <c r="E14" s="64"/>
      <c r="F14" s="47">
        <v>76360</v>
      </c>
      <c r="G14" s="47" t="s">
        <v>28</v>
      </c>
      <c r="H14" s="47">
        <v>2</v>
      </c>
      <c r="I14" s="47" t="s">
        <v>18</v>
      </c>
      <c r="J14" s="64"/>
      <c r="K14" s="64" t="s">
        <v>280</v>
      </c>
      <c r="L14" s="64"/>
      <c r="M14" s="47" t="s">
        <v>284</v>
      </c>
      <c r="N14" s="47">
        <v>47</v>
      </c>
      <c r="O14" s="47">
        <v>1</v>
      </c>
      <c r="P14" s="47">
        <v>48</v>
      </c>
      <c r="Q14" s="47" t="s">
        <v>11</v>
      </c>
      <c r="R14" s="65">
        <v>340034</v>
      </c>
      <c r="S14" s="64"/>
      <c r="T14" s="64" t="s">
        <v>280</v>
      </c>
      <c r="U14" s="47" t="s">
        <v>332</v>
      </c>
      <c r="V14" s="47">
        <v>121</v>
      </c>
      <c r="W14" s="64">
        <v>17</v>
      </c>
      <c r="X14" s="64">
        <v>4</v>
      </c>
      <c r="Y14" s="64">
        <v>8</v>
      </c>
      <c r="Z14" s="64">
        <v>4</v>
      </c>
      <c r="AA14" s="64">
        <v>0</v>
      </c>
      <c r="AB14" s="64">
        <v>0</v>
      </c>
      <c r="AC14" s="64">
        <f t="shared" ref="AC14:AC25" si="1">SUM(V14:AB14)</f>
        <v>154</v>
      </c>
      <c r="AD14" s="112" t="s">
        <v>610</v>
      </c>
      <c r="AE14" s="47">
        <v>48485013700</v>
      </c>
      <c r="AF14" s="39"/>
      <c r="AG14" s="47">
        <v>7</v>
      </c>
      <c r="AH14" s="47">
        <v>2</v>
      </c>
      <c r="AI14" s="47">
        <v>81</v>
      </c>
      <c r="AJ14" s="47">
        <v>12</v>
      </c>
      <c r="AK14"/>
    </row>
    <row r="15" spans="1:98" s="47" customFormat="1" ht="14.1" customHeight="1">
      <c r="A15" s="47">
        <v>17253</v>
      </c>
      <c r="B15" s="47" t="s">
        <v>197</v>
      </c>
      <c r="C15" s="47" t="s">
        <v>355</v>
      </c>
      <c r="D15" s="47" t="s">
        <v>159</v>
      </c>
      <c r="E15" s="103"/>
      <c r="F15" s="47">
        <v>78411</v>
      </c>
      <c r="G15" s="47" t="s">
        <v>160</v>
      </c>
      <c r="H15" s="47">
        <v>10</v>
      </c>
      <c r="I15" s="47" t="s">
        <v>9</v>
      </c>
      <c r="J15" s="103" t="s">
        <v>280</v>
      </c>
      <c r="K15" s="103"/>
      <c r="L15" s="103" t="s">
        <v>280</v>
      </c>
      <c r="M15" s="47" t="s">
        <v>284</v>
      </c>
      <c r="N15" s="47">
        <v>60</v>
      </c>
      <c r="O15" s="47">
        <v>0</v>
      </c>
      <c r="P15" s="47">
        <v>60</v>
      </c>
      <c r="Q15" s="47" t="s">
        <v>11</v>
      </c>
      <c r="R15" s="65">
        <v>1130000</v>
      </c>
      <c r="S15" s="103"/>
      <c r="T15" s="103" t="s">
        <v>280</v>
      </c>
      <c r="U15" s="47" t="s">
        <v>356</v>
      </c>
      <c r="V15" s="47">
        <v>114</v>
      </c>
      <c r="W15" s="103">
        <v>17</v>
      </c>
      <c r="X15" s="103">
        <v>8</v>
      </c>
      <c r="Y15" s="103">
        <v>8</v>
      </c>
      <c r="Z15" s="103">
        <v>0</v>
      </c>
      <c r="AA15" s="103">
        <v>7</v>
      </c>
      <c r="AB15" s="103">
        <v>0</v>
      </c>
      <c r="AC15" s="103">
        <f t="shared" si="1"/>
        <v>154</v>
      </c>
      <c r="AD15" s="103" t="s">
        <v>610</v>
      </c>
      <c r="AE15" s="47">
        <v>48355002200</v>
      </c>
      <c r="AF15" s="39"/>
      <c r="AG15" s="100">
        <v>0</v>
      </c>
      <c r="AH15" s="100">
        <v>0</v>
      </c>
      <c r="AI15" s="100">
        <v>71</v>
      </c>
      <c r="AJ15" s="100">
        <v>26</v>
      </c>
      <c r="AK15"/>
    </row>
    <row r="16" spans="1:98" s="47" customFormat="1" ht="14.1" customHeight="1">
      <c r="A16" s="47">
        <v>17157</v>
      </c>
      <c r="B16" s="47" t="s">
        <v>264</v>
      </c>
      <c r="C16" s="47" t="s">
        <v>265</v>
      </c>
      <c r="D16" s="47" t="s">
        <v>206</v>
      </c>
      <c r="E16" s="64"/>
      <c r="F16" s="47">
        <v>78009</v>
      </c>
      <c r="G16" s="47" t="s">
        <v>207</v>
      </c>
      <c r="H16" s="47">
        <v>9</v>
      </c>
      <c r="I16" s="47" t="s">
        <v>18</v>
      </c>
      <c r="J16" s="64"/>
      <c r="K16" s="64" t="s">
        <v>280</v>
      </c>
      <c r="L16" s="64"/>
      <c r="M16" s="47" t="s">
        <v>284</v>
      </c>
      <c r="N16" s="47">
        <v>40</v>
      </c>
      <c r="O16" s="47">
        <v>0</v>
      </c>
      <c r="P16" s="47">
        <v>40</v>
      </c>
      <c r="Q16" s="47" t="s">
        <v>11</v>
      </c>
      <c r="R16" s="65">
        <v>240649</v>
      </c>
      <c r="S16" s="64"/>
      <c r="T16" s="64" t="s">
        <v>280</v>
      </c>
      <c r="U16" s="47" t="s">
        <v>332</v>
      </c>
      <c r="V16" s="47">
        <v>120</v>
      </c>
      <c r="W16" s="64">
        <v>17</v>
      </c>
      <c r="X16" s="64">
        <v>4</v>
      </c>
      <c r="Y16" s="64">
        <v>8</v>
      </c>
      <c r="Z16" s="64">
        <v>4</v>
      </c>
      <c r="AA16" s="64">
        <v>0</v>
      </c>
      <c r="AB16" s="64">
        <v>0</v>
      </c>
      <c r="AC16" s="64">
        <f t="shared" si="1"/>
        <v>153</v>
      </c>
      <c r="AD16" s="116" t="s">
        <v>610</v>
      </c>
      <c r="AE16" s="47">
        <v>48325000102</v>
      </c>
      <c r="AF16" s="39"/>
      <c r="AG16" s="47">
        <v>7</v>
      </c>
      <c r="AH16" s="47">
        <v>7</v>
      </c>
      <c r="AI16" s="47">
        <v>83</v>
      </c>
      <c r="AJ16" s="47">
        <v>9.3000000000000007</v>
      </c>
      <c r="AK16"/>
    </row>
    <row r="17" spans="1:38" s="47" customFormat="1" ht="14.1" customHeight="1">
      <c r="A17" s="47">
        <v>17151</v>
      </c>
      <c r="B17" s="47" t="s">
        <v>266</v>
      </c>
      <c r="C17" s="47" t="s">
        <v>334</v>
      </c>
      <c r="D17" s="47" t="s">
        <v>267</v>
      </c>
      <c r="E17" s="101"/>
      <c r="F17" s="47">
        <v>76430</v>
      </c>
      <c r="G17" s="47" t="s">
        <v>268</v>
      </c>
      <c r="H17" s="47">
        <v>2</v>
      </c>
      <c r="I17" s="47" t="s">
        <v>18</v>
      </c>
      <c r="J17" s="101"/>
      <c r="K17" s="101" t="s">
        <v>280</v>
      </c>
      <c r="L17" s="101"/>
      <c r="M17" s="47" t="s">
        <v>284</v>
      </c>
      <c r="N17" s="47">
        <v>40</v>
      </c>
      <c r="O17" s="47">
        <v>0</v>
      </c>
      <c r="P17" s="47">
        <v>40</v>
      </c>
      <c r="Q17" s="47" t="s">
        <v>11</v>
      </c>
      <c r="R17" s="65">
        <v>311796</v>
      </c>
      <c r="S17" s="101"/>
      <c r="T17" s="101" t="s">
        <v>280</v>
      </c>
      <c r="U17" s="47" t="s">
        <v>332</v>
      </c>
      <c r="V17" s="47">
        <v>120</v>
      </c>
      <c r="W17" s="101">
        <v>17</v>
      </c>
      <c r="X17" s="101">
        <v>4</v>
      </c>
      <c r="Y17" s="101">
        <v>8</v>
      </c>
      <c r="Z17" s="101">
        <v>4</v>
      </c>
      <c r="AA17" s="101">
        <v>0</v>
      </c>
      <c r="AB17" s="101">
        <v>0</v>
      </c>
      <c r="AC17" s="101">
        <f t="shared" si="1"/>
        <v>153</v>
      </c>
      <c r="AD17" s="128" t="s">
        <v>610</v>
      </c>
      <c r="AE17" s="66">
        <v>48417950300</v>
      </c>
      <c r="AF17" s="117"/>
      <c r="AG17" s="2">
        <v>7</v>
      </c>
      <c r="AH17" s="2">
        <v>6</v>
      </c>
      <c r="AI17" s="2">
        <v>87</v>
      </c>
      <c r="AJ17" s="2">
        <v>17.100000000000001</v>
      </c>
      <c r="AK17" s="66"/>
    </row>
    <row r="18" spans="1:38" s="47" customFormat="1" ht="14.1" customHeight="1">
      <c r="A18" s="47">
        <v>17148</v>
      </c>
      <c r="B18" s="47" t="s">
        <v>256</v>
      </c>
      <c r="C18" s="47" t="s">
        <v>330</v>
      </c>
      <c r="D18" s="47" t="s">
        <v>257</v>
      </c>
      <c r="E18" s="64"/>
      <c r="F18" s="47">
        <v>75065</v>
      </c>
      <c r="G18" s="47" t="s">
        <v>32</v>
      </c>
      <c r="H18" s="47">
        <v>3</v>
      </c>
      <c r="I18" s="47" t="s">
        <v>9</v>
      </c>
      <c r="J18" s="64"/>
      <c r="K18" s="64" t="s">
        <v>280</v>
      </c>
      <c r="L18" s="64"/>
      <c r="M18" s="47" t="s">
        <v>284</v>
      </c>
      <c r="N18" s="47">
        <v>40</v>
      </c>
      <c r="O18" s="47">
        <v>0</v>
      </c>
      <c r="P18" s="47">
        <v>40</v>
      </c>
      <c r="Q18" s="47" t="s">
        <v>11</v>
      </c>
      <c r="R18" s="65">
        <v>406324</v>
      </c>
      <c r="S18" s="64"/>
      <c r="T18" s="64" t="s">
        <v>280</v>
      </c>
      <c r="U18" s="47" t="s">
        <v>331</v>
      </c>
      <c r="V18" s="47">
        <v>120</v>
      </c>
      <c r="W18" s="64">
        <v>17</v>
      </c>
      <c r="X18" s="64">
        <v>4</v>
      </c>
      <c r="Y18" s="64">
        <v>8</v>
      </c>
      <c r="Z18" s="64">
        <v>4</v>
      </c>
      <c r="AA18" s="64">
        <v>0</v>
      </c>
      <c r="AB18" s="64">
        <v>0</v>
      </c>
      <c r="AC18" s="64">
        <f t="shared" si="1"/>
        <v>153</v>
      </c>
      <c r="AD18" s="64" t="s">
        <v>610</v>
      </c>
      <c r="AE18" s="47">
        <v>48121021403</v>
      </c>
      <c r="AF18" s="39"/>
      <c r="AG18" s="47">
        <v>7</v>
      </c>
      <c r="AH18" s="47">
        <v>4</v>
      </c>
      <c r="AI18" s="47">
        <v>83</v>
      </c>
      <c r="AJ18" s="47">
        <v>3.5</v>
      </c>
      <c r="AK18" s="66"/>
    </row>
    <row r="19" spans="1:38" s="47" customFormat="1" ht="14.1" customHeight="1">
      <c r="A19" s="47">
        <v>17036</v>
      </c>
      <c r="B19" s="47" t="s">
        <v>98</v>
      </c>
      <c r="C19" s="47" t="s">
        <v>357</v>
      </c>
      <c r="D19" s="47" t="s">
        <v>48</v>
      </c>
      <c r="E19" s="64"/>
      <c r="F19" s="47">
        <v>75069</v>
      </c>
      <c r="G19" s="47" t="s">
        <v>26</v>
      </c>
      <c r="H19" s="47">
        <v>3</v>
      </c>
      <c r="I19" s="47" t="s">
        <v>9</v>
      </c>
      <c r="J19" s="64" t="s">
        <v>280</v>
      </c>
      <c r="K19" s="64"/>
      <c r="L19" s="64"/>
      <c r="M19" s="47" t="s">
        <v>282</v>
      </c>
      <c r="N19" s="47">
        <v>136</v>
      </c>
      <c r="O19" s="47">
        <v>0</v>
      </c>
      <c r="P19" s="47">
        <v>136</v>
      </c>
      <c r="Q19" s="47" t="s">
        <v>11</v>
      </c>
      <c r="R19" s="65">
        <v>1500000</v>
      </c>
      <c r="S19" s="64"/>
      <c r="T19" s="64" t="s">
        <v>280</v>
      </c>
      <c r="U19" s="47" t="s">
        <v>358</v>
      </c>
      <c r="V19" s="47">
        <v>113</v>
      </c>
      <c r="W19" s="64">
        <v>17</v>
      </c>
      <c r="X19" s="64">
        <v>4</v>
      </c>
      <c r="Y19" s="64">
        <v>8</v>
      </c>
      <c r="Z19" s="64">
        <v>4</v>
      </c>
      <c r="AA19" s="64">
        <v>7</v>
      </c>
      <c r="AB19" s="64">
        <v>0</v>
      </c>
      <c r="AC19" s="64">
        <f t="shared" si="1"/>
        <v>153</v>
      </c>
      <c r="AD19" s="112" t="s">
        <v>610</v>
      </c>
      <c r="AE19" s="47">
        <v>48085030702</v>
      </c>
      <c r="AF19" s="39"/>
      <c r="AG19" s="43">
        <v>0</v>
      </c>
      <c r="AH19" s="43">
        <v>0</v>
      </c>
      <c r="AI19" s="43">
        <v>79</v>
      </c>
      <c r="AJ19" s="43">
        <v>23.7</v>
      </c>
      <c r="AK19" s="43"/>
    </row>
    <row r="20" spans="1:38" s="47" customFormat="1" ht="14.1" customHeight="1">
      <c r="A20" s="47">
        <v>17251</v>
      </c>
      <c r="B20" s="47" t="s">
        <v>352</v>
      </c>
      <c r="C20" s="47" t="s">
        <v>353</v>
      </c>
      <c r="D20" s="47" t="s">
        <v>200</v>
      </c>
      <c r="E20" s="64"/>
      <c r="F20" s="47">
        <v>75455</v>
      </c>
      <c r="G20" s="47" t="s">
        <v>201</v>
      </c>
      <c r="H20" s="47">
        <v>4</v>
      </c>
      <c r="I20" s="47" t="s">
        <v>18</v>
      </c>
      <c r="J20" s="64" t="s">
        <v>280</v>
      </c>
      <c r="K20" s="64" t="s">
        <v>280</v>
      </c>
      <c r="L20" s="64" t="s">
        <v>280</v>
      </c>
      <c r="M20" s="47" t="s">
        <v>284</v>
      </c>
      <c r="N20" s="47">
        <v>52</v>
      </c>
      <c r="O20" s="47">
        <v>0</v>
      </c>
      <c r="P20" s="47">
        <v>52</v>
      </c>
      <c r="Q20" s="47" t="s">
        <v>15</v>
      </c>
      <c r="R20" s="65">
        <v>370000</v>
      </c>
      <c r="S20" s="64"/>
      <c r="T20" s="64" t="s">
        <v>280</v>
      </c>
      <c r="U20" s="47" t="s">
        <v>354</v>
      </c>
      <c r="V20" s="47">
        <v>114</v>
      </c>
      <c r="W20" s="64">
        <v>17</v>
      </c>
      <c r="X20" s="64">
        <v>4</v>
      </c>
      <c r="Y20" s="64">
        <v>8</v>
      </c>
      <c r="Z20" s="64">
        <v>4</v>
      </c>
      <c r="AA20" s="64">
        <v>6</v>
      </c>
      <c r="AB20" s="64">
        <v>0</v>
      </c>
      <c r="AC20" s="64">
        <f>SUM(V20:AB20)</f>
        <v>153</v>
      </c>
      <c r="AD20" s="139" t="s">
        <v>611</v>
      </c>
      <c r="AE20" s="47">
        <v>48449950600</v>
      </c>
      <c r="AF20" s="39"/>
      <c r="AG20" s="100">
        <v>0</v>
      </c>
      <c r="AH20" s="100">
        <v>0</v>
      </c>
      <c r="AI20" s="100">
        <v>72</v>
      </c>
      <c r="AJ20" s="100">
        <v>33.6</v>
      </c>
      <c r="AK20"/>
      <c r="AL20" s="43"/>
    </row>
    <row r="21" spans="1:38" s="47" customFormat="1" ht="14.1" customHeight="1">
      <c r="A21" s="47">
        <v>17334</v>
      </c>
      <c r="B21" s="47" t="s">
        <v>130</v>
      </c>
      <c r="C21" s="47" t="s">
        <v>131</v>
      </c>
      <c r="D21" s="47" t="s">
        <v>108</v>
      </c>
      <c r="E21" s="64"/>
      <c r="F21" s="47">
        <v>79912</v>
      </c>
      <c r="G21" s="47" t="s">
        <v>108</v>
      </c>
      <c r="H21" s="47">
        <v>13</v>
      </c>
      <c r="I21" s="47" t="s">
        <v>9</v>
      </c>
      <c r="J21" s="64" t="s">
        <v>280</v>
      </c>
      <c r="K21" s="64"/>
      <c r="L21" s="64" t="s">
        <v>280</v>
      </c>
      <c r="M21" s="47" t="s">
        <v>282</v>
      </c>
      <c r="N21" s="47">
        <v>141</v>
      </c>
      <c r="O21" s="47">
        <v>5</v>
      </c>
      <c r="P21" s="47">
        <v>146</v>
      </c>
      <c r="Q21" s="47" t="s">
        <v>11</v>
      </c>
      <c r="R21" s="65">
        <v>1500000</v>
      </c>
      <c r="S21" s="64"/>
      <c r="T21" s="64" t="s">
        <v>280</v>
      </c>
      <c r="U21" s="47" t="s">
        <v>329</v>
      </c>
      <c r="V21" s="47">
        <v>119</v>
      </c>
      <c r="W21" s="64">
        <v>17</v>
      </c>
      <c r="X21" s="64">
        <v>4</v>
      </c>
      <c r="Y21" s="64">
        <v>8</v>
      </c>
      <c r="Z21" s="64">
        <v>4</v>
      </c>
      <c r="AA21" s="64">
        <v>0</v>
      </c>
      <c r="AB21" s="64">
        <v>0</v>
      </c>
      <c r="AC21" s="64">
        <f t="shared" si="1"/>
        <v>152</v>
      </c>
      <c r="AD21" s="109" t="s">
        <v>619</v>
      </c>
      <c r="AE21" s="47">
        <v>48141010215</v>
      </c>
      <c r="AF21" s="39"/>
      <c r="AG21" s="47">
        <v>7</v>
      </c>
      <c r="AH21" s="47">
        <v>7</v>
      </c>
      <c r="AI21" s="47">
        <v>80</v>
      </c>
      <c r="AJ21" s="47">
        <v>6.1</v>
      </c>
      <c r="AK21" s="66"/>
    </row>
    <row r="22" spans="1:38" s="47" customFormat="1" ht="14.1" customHeight="1">
      <c r="A22" s="115">
        <v>17091</v>
      </c>
      <c r="B22" s="47" t="s">
        <v>274</v>
      </c>
      <c r="C22" s="47" t="s">
        <v>342</v>
      </c>
      <c r="D22" s="47" t="s">
        <v>275</v>
      </c>
      <c r="E22" s="64"/>
      <c r="F22" s="47">
        <v>76033</v>
      </c>
      <c r="G22" s="47" t="s">
        <v>20</v>
      </c>
      <c r="H22" s="47">
        <v>3</v>
      </c>
      <c r="I22" s="47" t="s">
        <v>9</v>
      </c>
      <c r="J22" s="64" t="s">
        <v>280</v>
      </c>
      <c r="K22" s="64"/>
      <c r="L22" s="64"/>
      <c r="M22" s="47" t="s">
        <v>284</v>
      </c>
      <c r="N22" s="47">
        <v>48</v>
      </c>
      <c r="O22" s="47">
        <v>1</v>
      </c>
      <c r="P22" s="47">
        <v>49</v>
      </c>
      <c r="Q22" s="47" t="s">
        <v>15</v>
      </c>
      <c r="R22" s="65">
        <v>474656</v>
      </c>
      <c r="S22" s="64"/>
      <c r="T22" s="64" t="s">
        <v>280</v>
      </c>
      <c r="U22" s="47" t="s">
        <v>343</v>
      </c>
      <c r="V22" s="47">
        <v>119</v>
      </c>
      <c r="W22" s="64">
        <v>17</v>
      </c>
      <c r="X22" s="64">
        <v>8</v>
      </c>
      <c r="Y22" s="64">
        <v>8</v>
      </c>
      <c r="Z22" s="64">
        <v>0</v>
      </c>
      <c r="AA22" s="64">
        <v>0</v>
      </c>
      <c r="AB22" s="64">
        <v>0</v>
      </c>
      <c r="AC22" s="64">
        <f t="shared" si="1"/>
        <v>152</v>
      </c>
      <c r="AD22" s="64" t="s">
        <v>610</v>
      </c>
      <c r="AE22" s="113">
        <v>48251131100</v>
      </c>
      <c r="AF22" s="39"/>
      <c r="AG22" s="113">
        <v>7</v>
      </c>
      <c r="AH22" s="47">
        <v>3</v>
      </c>
      <c r="AI22" s="47">
        <v>68</v>
      </c>
      <c r="AJ22" s="114">
        <v>7.8</v>
      </c>
      <c r="AK22"/>
    </row>
    <row r="23" spans="1:38" s="47" customFormat="1" ht="14.1" customHeight="1">
      <c r="A23" s="47">
        <v>17324</v>
      </c>
      <c r="B23" s="47" t="s">
        <v>348</v>
      </c>
      <c r="C23" s="47" t="s">
        <v>349</v>
      </c>
      <c r="D23" s="47" t="s">
        <v>140</v>
      </c>
      <c r="E23" s="101"/>
      <c r="F23" s="47">
        <v>78732</v>
      </c>
      <c r="G23" s="47" t="s">
        <v>141</v>
      </c>
      <c r="H23" s="47">
        <v>10</v>
      </c>
      <c r="I23" s="47" t="s">
        <v>18</v>
      </c>
      <c r="J23" s="101"/>
      <c r="K23" s="101" t="s">
        <v>280</v>
      </c>
      <c r="L23" s="101"/>
      <c r="M23" s="47" t="s">
        <v>284</v>
      </c>
      <c r="N23" s="47">
        <v>24</v>
      </c>
      <c r="O23" s="47">
        <v>0</v>
      </c>
      <c r="P23" s="47">
        <v>24</v>
      </c>
      <c r="Q23" s="47" t="s">
        <v>15</v>
      </c>
      <c r="R23" s="65">
        <v>237078</v>
      </c>
      <c r="S23" s="101"/>
      <c r="T23" s="101" t="s">
        <v>280</v>
      </c>
      <c r="U23" s="47" t="s">
        <v>339</v>
      </c>
      <c r="V23" s="47">
        <v>119</v>
      </c>
      <c r="W23" s="101">
        <v>17</v>
      </c>
      <c r="X23" s="101">
        <v>8</v>
      </c>
      <c r="Y23" s="101">
        <v>8</v>
      </c>
      <c r="Z23" s="101">
        <v>0</v>
      </c>
      <c r="AA23" s="101">
        <v>0</v>
      </c>
      <c r="AB23" s="101">
        <v>0</v>
      </c>
      <c r="AC23" s="101">
        <f t="shared" si="1"/>
        <v>152</v>
      </c>
      <c r="AD23" s="119" t="s">
        <v>610</v>
      </c>
      <c r="AE23" s="113">
        <v>48249950100</v>
      </c>
      <c r="AF23" s="39"/>
      <c r="AG23" s="47">
        <v>7</v>
      </c>
      <c r="AH23" s="43">
        <v>2</v>
      </c>
      <c r="AI23" s="43">
        <v>73</v>
      </c>
      <c r="AJ23" s="43">
        <v>14.8</v>
      </c>
      <c r="AK23" s="43"/>
      <c r="AL23" s="43"/>
    </row>
    <row r="24" spans="1:38" s="47" customFormat="1" ht="14.1" customHeight="1">
      <c r="A24" s="47">
        <v>17161</v>
      </c>
      <c r="B24" s="47" t="s">
        <v>258</v>
      </c>
      <c r="C24" s="47" t="s">
        <v>259</v>
      </c>
      <c r="D24" s="47" t="s">
        <v>42</v>
      </c>
      <c r="E24" s="64"/>
      <c r="F24" s="47">
        <v>78681</v>
      </c>
      <c r="G24" s="47" t="s">
        <v>41</v>
      </c>
      <c r="H24" s="47">
        <v>7</v>
      </c>
      <c r="I24" s="47" t="s">
        <v>9</v>
      </c>
      <c r="J24" s="64"/>
      <c r="K24" s="64" t="s">
        <v>280</v>
      </c>
      <c r="L24" s="64"/>
      <c r="M24" s="47" t="s">
        <v>284</v>
      </c>
      <c r="N24" s="47">
        <v>24</v>
      </c>
      <c r="O24" s="47">
        <v>0</v>
      </c>
      <c r="P24" s="47">
        <v>24</v>
      </c>
      <c r="Q24" s="47" t="s">
        <v>11</v>
      </c>
      <c r="R24" s="65">
        <v>196270</v>
      </c>
      <c r="S24" s="64"/>
      <c r="T24" s="64" t="s">
        <v>280</v>
      </c>
      <c r="U24" s="47" t="s">
        <v>332</v>
      </c>
      <c r="V24" s="47">
        <v>120</v>
      </c>
      <c r="W24" s="64">
        <v>17</v>
      </c>
      <c r="X24" s="64">
        <v>4</v>
      </c>
      <c r="Y24" s="64">
        <v>8</v>
      </c>
      <c r="Z24" s="64">
        <v>2</v>
      </c>
      <c r="AA24" s="64">
        <v>0</v>
      </c>
      <c r="AB24" s="64">
        <v>0</v>
      </c>
      <c r="AC24" s="64">
        <f t="shared" si="1"/>
        <v>151</v>
      </c>
      <c r="AD24" s="119" t="s">
        <v>610</v>
      </c>
      <c r="AE24" s="47">
        <v>48491020503</v>
      </c>
      <c r="AF24" s="39"/>
      <c r="AG24" s="47">
        <v>7</v>
      </c>
      <c r="AH24" s="43">
        <v>6</v>
      </c>
      <c r="AI24" s="43">
        <v>87</v>
      </c>
      <c r="AJ24" s="43">
        <v>6.5</v>
      </c>
      <c r="AK24" s="43"/>
      <c r="AL24" s="43"/>
    </row>
    <row r="25" spans="1:38" s="47" customFormat="1" ht="14.1" customHeight="1">
      <c r="A25" s="47">
        <v>17338</v>
      </c>
      <c r="B25" s="47" t="s">
        <v>335</v>
      </c>
      <c r="C25" s="47" t="s">
        <v>336</v>
      </c>
      <c r="D25" s="47" t="s">
        <v>50</v>
      </c>
      <c r="E25" s="64"/>
      <c r="F25" s="47">
        <v>75791</v>
      </c>
      <c r="G25" s="47" t="s">
        <v>51</v>
      </c>
      <c r="H25" s="47">
        <v>4</v>
      </c>
      <c r="I25" s="47" t="s">
        <v>18</v>
      </c>
      <c r="J25" s="64"/>
      <c r="K25" s="64" t="s">
        <v>280</v>
      </c>
      <c r="L25" s="64"/>
      <c r="M25" s="47" t="s">
        <v>284</v>
      </c>
      <c r="N25" s="47">
        <v>31</v>
      </c>
      <c r="O25" s="47">
        <v>1</v>
      </c>
      <c r="P25" s="47">
        <v>32</v>
      </c>
      <c r="Q25" s="47" t="s">
        <v>11</v>
      </c>
      <c r="R25" s="65">
        <v>313333</v>
      </c>
      <c r="S25" s="64"/>
      <c r="T25" s="64" t="s">
        <v>280</v>
      </c>
      <c r="U25" s="47" t="s">
        <v>337</v>
      </c>
      <c r="V25" s="47">
        <v>118</v>
      </c>
      <c r="W25" s="64">
        <v>17</v>
      </c>
      <c r="X25" s="64">
        <v>8</v>
      </c>
      <c r="Y25" s="64">
        <v>8</v>
      </c>
      <c r="Z25" s="64">
        <v>0</v>
      </c>
      <c r="AA25" s="64">
        <v>0</v>
      </c>
      <c r="AB25" s="64">
        <v>0</v>
      </c>
      <c r="AC25" s="64">
        <f t="shared" si="1"/>
        <v>151</v>
      </c>
      <c r="AD25" s="64" t="s">
        <v>610</v>
      </c>
      <c r="AE25" s="47">
        <v>48423002009</v>
      </c>
      <c r="AF25" s="39"/>
      <c r="AG25" s="47">
        <v>7</v>
      </c>
      <c r="AH25" s="47">
        <v>6</v>
      </c>
      <c r="AI25" s="47">
        <v>87</v>
      </c>
      <c r="AJ25" s="47">
        <v>8.8000000000000007</v>
      </c>
      <c r="AK25"/>
    </row>
    <row r="26" spans="1:38" s="47" customFormat="1" ht="14.1" customHeight="1">
      <c r="A26" s="47">
        <v>17341</v>
      </c>
      <c r="B26" s="47" t="s">
        <v>338</v>
      </c>
      <c r="C26" s="47" t="s">
        <v>336</v>
      </c>
      <c r="D26" s="47" t="s">
        <v>50</v>
      </c>
      <c r="E26" s="64"/>
      <c r="F26" s="47">
        <v>75791</v>
      </c>
      <c r="G26" s="47" t="s">
        <v>51</v>
      </c>
      <c r="H26" s="47">
        <v>4</v>
      </c>
      <c r="I26" s="47" t="s">
        <v>18</v>
      </c>
      <c r="J26" s="64"/>
      <c r="K26" s="64" t="s">
        <v>280</v>
      </c>
      <c r="L26" s="64"/>
      <c r="M26" s="47" t="s">
        <v>284</v>
      </c>
      <c r="N26" s="47">
        <v>32</v>
      </c>
      <c r="O26" s="47">
        <v>0</v>
      </c>
      <c r="P26" s="47">
        <v>32</v>
      </c>
      <c r="Q26" s="47" t="s">
        <v>11</v>
      </c>
      <c r="R26" s="65">
        <v>283575</v>
      </c>
      <c r="S26" s="64"/>
      <c r="T26" s="64"/>
      <c r="U26" s="47" t="s">
        <v>339</v>
      </c>
      <c r="V26" s="47">
        <v>118</v>
      </c>
      <c r="W26" s="64">
        <v>17</v>
      </c>
      <c r="X26" s="64">
        <v>8</v>
      </c>
      <c r="Y26" s="64">
        <v>8</v>
      </c>
      <c r="Z26" s="64">
        <v>0</v>
      </c>
      <c r="AA26" s="64">
        <v>0</v>
      </c>
      <c r="AB26" s="64">
        <v>0</v>
      </c>
      <c r="AC26" s="64">
        <f t="shared" ref="AC26:AC28" si="2">SUM(V26:AB26)</f>
        <v>151</v>
      </c>
      <c r="AD26" s="64" t="s">
        <v>610</v>
      </c>
      <c r="AE26" s="47">
        <v>48423002009</v>
      </c>
      <c r="AF26" s="39"/>
      <c r="AG26" s="47">
        <v>7</v>
      </c>
      <c r="AH26" s="47">
        <v>6</v>
      </c>
      <c r="AI26" s="47">
        <v>87</v>
      </c>
      <c r="AJ26" s="47">
        <v>8.8000000000000007</v>
      </c>
      <c r="AK26"/>
    </row>
    <row r="27" spans="1:38" s="47" customFormat="1" ht="14.1" customHeight="1">
      <c r="A27" s="47">
        <v>17342</v>
      </c>
      <c r="B27" s="47" t="s">
        <v>340</v>
      </c>
      <c r="C27" s="47" t="s">
        <v>336</v>
      </c>
      <c r="D27" s="47" t="s">
        <v>50</v>
      </c>
      <c r="E27" s="64"/>
      <c r="F27" s="47">
        <v>75791</v>
      </c>
      <c r="G27" s="47" t="s">
        <v>51</v>
      </c>
      <c r="H27" s="47">
        <v>4</v>
      </c>
      <c r="I27" s="47" t="s">
        <v>18</v>
      </c>
      <c r="J27" s="64"/>
      <c r="K27" s="64" t="s">
        <v>280</v>
      </c>
      <c r="L27" s="64"/>
      <c r="M27" s="47" t="s">
        <v>284</v>
      </c>
      <c r="N27" s="47">
        <v>32</v>
      </c>
      <c r="O27" s="47">
        <v>0</v>
      </c>
      <c r="P27" s="47">
        <v>32</v>
      </c>
      <c r="Q27" s="47" t="s">
        <v>11</v>
      </c>
      <c r="R27" s="65">
        <v>278200</v>
      </c>
      <c r="S27" s="64"/>
      <c r="T27" s="64"/>
      <c r="U27" s="47" t="s">
        <v>339</v>
      </c>
      <c r="V27" s="47">
        <v>118</v>
      </c>
      <c r="W27" s="64">
        <v>17</v>
      </c>
      <c r="X27" s="64">
        <v>8</v>
      </c>
      <c r="Y27" s="64">
        <v>8</v>
      </c>
      <c r="Z27" s="64">
        <v>0</v>
      </c>
      <c r="AA27" s="64">
        <v>0</v>
      </c>
      <c r="AB27" s="64">
        <v>0</v>
      </c>
      <c r="AC27" s="64">
        <f t="shared" si="2"/>
        <v>151</v>
      </c>
      <c r="AD27" s="64" t="s">
        <v>610</v>
      </c>
      <c r="AE27" s="47">
        <v>48423002009</v>
      </c>
      <c r="AF27" s="39"/>
      <c r="AG27" s="47">
        <v>7</v>
      </c>
      <c r="AH27" s="47">
        <v>6</v>
      </c>
      <c r="AI27" s="47">
        <v>87</v>
      </c>
      <c r="AJ27" s="47">
        <v>8.8000000000000007</v>
      </c>
      <c r="AK27"/>
    </row>
    <row r="28" spans="1:38" s="47" customFormat="1" ht="14.1" customHeight="1">
      <c r="A28" s="47">
        <v>17383</v>
      </c>
      <c r="B28" s="47" t="s">
        <v>90</v>
      </c>
      <c r="C28" s="47" t="s">
        <v>91</v>
      </c>
      <c r="D28" s="47" t="s">
        <v>92</v>
      </c>
      <c r="E28" s="64"/>
      <c r="F28" s="47">
        <v>76657</v>
      </c>
      <c r="G28" s="47" t="s">
        <v>93</v>
      </c>
      <c r="H28" s="47">
        <v>8</v>
      </c>
      <c r="I28" s="47" t="s">
        <v>18</v>
      </c>
      <c r="J28" s="64" t="s">
        <v>280</v>
      </c>
      <c r="K28" s="64" t="s">
        <v>280</v>
      </c>
      <c r="L28" s="64"/>
      <c r="M28" s="47" t="s">
        <v>284</v>
      </c>
      <c r="N28" s="47">
        <v>36</v>
      </c>
      <c r="O28" s="47">
        <v>0</v>
      </c>
      <c r="P28" s="47">
        <v>36</v>
      </c>
      <c r="Q28" s="47" t="s">
        <v>15</v>
      </c>
      <c r="R28" s="65">
        <v>296223</v>
      </c>
      <c r="S28" s="64"/>
      <c r="T28" s="64" t="s">
        <v>280</v>
      </c>
      <c r="U28" s="47" t="s">
        <v>333</v>
      </c>
      <c r="V28" s="47">
        <v>118</v>
      </c>
      <c r="W28" s="64">
        <v>17</v>
      </c>
      <c r="X28" s="64">
        <v>4</v>
      </c>
      <c r="Y28" s="64">
        <v>8</v>
      </c>
      <c r="Z28" s="64">
        <v>4</v>
      </c>
      <c r="AA28" s="64">
        <v>0</v>
      </c>
      <c r="AB28" s="64">
        <v>0</v>
      </c>
      <c r="AC28" s="64">
        <f t="shared" si="2"/>
        <v>151</v>
      </c>
      <c r="AD28" s="103" t="s">
        <v>610</v>
      </c>
      <c r="AE28" s="47">
        <v>48309003900</v>
      </c>
      <c r="AF28" s="39"/>
      <c r="AG28" s="47">
        <v>7</v>
      </c>
      <c r="AH28" s="47">
        <v>6</v>
      </c>
      <c r="AI28" s="47">
        <v>77</v>
      </c>
      <c r="AJ28" s="47">
        <v>14.8</v>
      </c>
      <c r="AK28"/>
    </row>
    <row r="29" spans="1:38" s="47" customFormat="1" ht="14.1" customHeight="1">
      <c r="A29" s="47">
        <v>17159</v>
      </c>
      <c r="B29" s="47" t="s">
        <v>260</v>
      </c>
      <c r="C29" s="47" t="s">
        <v>350</v>
      </c>
      <c r="D29" s="47" t="s">
        <v>43</v>
      </c>
      <c r="E29" s="64"/>
      <c r="F29" s="47">
        <v>78660</v>
      </c>
      <c r="G29" s="47" t="s">
        <v>44</v>
      </c>
      <c r="H29" s="47">
        <v>7</v>
      </c>
      <c r="I29" s="47" t="s">
        <v>9</v>
      </c>
      <c r="J29" s="64"/>
      <c r="K29" s="64" t="s">
        <v>280</v>
      </c>
      <c r="L29" s="64"/>
      <c r="M29" s="47" t="s">
        <v>284</v>
      </c>
      <c r="N29" s="47">
        <v>20</v>
      </c>
      <c r="O29" s="47">
        <v>0</v>
      </c>
      <c r="P29" s="47">
        <v>20</v>
      </c>
      <c r="Q29" s="47" t="s">
        <v>11</v>
      </c>
      <c r="R29" s="65">
        <v>146265</v>
      </c>
      <c r="S29" s="64"/>
      <c r="T29" s="64" t="s">
        <v>280</v>
      </c>
      <c r="U29" s="47" t="s">
        <v>332</v>
      </c>
      <c r="V29" s="47">
        <v>118</v>
      </c>
      <c r="W29" s="64">
        <v>17</v>
      </c>
      <c r="X29" s="64">
        <v>4</v>
      </c>
      <c r="Y29" s="64">
        <v>8</v>
      </c>
      <c r="Z29" s="64">
        <v>2</v>
      </c>
      <c r="AA29" s="64">
        <v>0</v>
      </c>
      <c r="AB29" s="64">
        <v>0</v>
      </c>
      <c r="AC29" s="64">
        <f>SUM(V29:AB29)</f>
        <v>149</v>
      </c>
      <c r="AD29" s="119" t="s">
        <v>610</v>
      </c>
      <c r="AE29" s="47">
        <v>48453001862</v>
      </c>
      <c r="AF29" s="39"/>
      <c r="AG29" s="47">
        <v>7</v>
      </c>
      <c r="AH29" s="43">
        <v>4</v>
      </c>
      <c r="AI29" s="43">
        <v>80</v>
      </c>
      <c r="AJ29" s="43">
        <v>11.1</v>
      </c>
      <c r="AK29" s="43"/>
      <c r="AL29" s="43"/>
    </row>
    <row r="30" spans="1:38" s="47" customFormat="1" ht="14.1" customHeight="1">
      <c r="A30" s="47">
        <v>17708</v>
      </c>
      <c r="B30" s="47" t="s">
        <v>33</v>
      </c>
      <c r="C30" s="47" t="s">
        <v>34</v>
      </c>
      <c r="D30" s="47" t="s">
        <v>35</v>
      </c>
      <c r="E30" s="64"/>
      <c r="F30" s="47">
        <v>77535</v>
      </c>
      <c r="G30" s="47" t="s">
        <v>36</v>
      </c>
      <c r="H30" s="47">
        <v>6</v>
      </c>
      <c r="I30" s="47" t="s">
        <v>18</v>
      </c>
      <c r="J30" s="64"/>
      <c r="K30" s="64" t="s">
        <v>280</v>
      </c>
      <c r="L30" s="64"/>
      <c r="M30" s="47" t="s">
        <v>284</v>
      </c>
      <c r="N30" s="47">
        <v>79</v>
      </c>
      <c r="O30" s="47">
        <v>1</v>
      </c>
      <c r="P30" s="47">
        <v>80</v>
      </c>
      <c r="Q30" s="47" t="s">
        <v>11</v>
      </c>
      <c r="R30" s="65">
        <v>739274</v>
      </c>
      <c r="S30" s="64"/>
      <c r="T30" s="64" t="s">
        <v>280</v>
      </c>
      <c r="U30" s="47" t="s">
        <v>341</v>
      </c>
      <c r="V30" s="47">
        <v>119</v>
      </c>
      <c r="W30" s="64">
        <v>17</v>
      </c>
      <c r="X30" s="64">
        <v>4</v>
      </c>
      <c r="Y30" s="64">
        <v>8</v>
      </c>
      <c r="Z30" s="64">
        <v>0</v>
      </c>
      <c r="AA30" s="64">
        <v>0</v>
      </c>
      <c r="AB30" s="64">
        <v>0</v>
      </c>
      <c r="AC30" s="64">
        <f>SUM(V30:AB30)</f>
        <v>148</v>
      </c>
      <c r="AD30" s="112" t="s">
        <v>610</v>
      </c>
      <c r="AE30" s="47">
        <v>48291700800</v>
      </c>
      <c r="AF30" s="39"/>
      <c r="AG30" s="43">
        <v>7</v>
      </c>
      <c r="AH30" s="43">
        <v>6</v>
      </c>
      <c r="AI30" s="43">
        <v>75</v>
      </c>
      <c r="AJ30" s="43">
        <v>12.3</v>
      </c>
      <c r="AK30" s="43"/>
    </row>
    <row r="31" spans="1:38" s="47" customFormat="1" ht="14.1" customHeight="1">
      <c r="A31" s="47">
        <v>17384</v>
      </c>
      <c r="B31" s="47" t="s">
        <v>85</v>
      </c>
      <c r="C31" s="47" t="s">
        <v>86</v>
      </c>
      <c r="D31" s="47" t="s">
        <v>87</v>
      </c>
      <c r="E31" s="64"/>
      <c r="F31" s="47">
        <v>76009</v>
      </c>
      <c r="G31" s="47" t="s">
        <v>20</v>
      </c>
      <c r="H31" s="47">
        <v>3</v>
      </c>
      <c r="I31" s="47" t="s">
        <v>18</v>
      </c>
      <c r="J31" s="64" t="s">
        <v>280</v>
      </c>
      <c r="K31" s="64" t="s">
        <v>280</v>
      </c>
      <c r="L31" s="64"/>
      <c r="M31" s="47" t="s">
        <v>284</v>
      </c>
      <c r="N31" s="47">
        <v>24</v>
      </c>
      <c r="O31" s="47">
        <v>0</v>
      </c>
      <c r="P31" s="47">
        <v>24</v>
      </c>
      <c r="Q31" s="47" t="s">
        <v>15</v>
      </c>
      <c r="R31" s="65">
        <v>209135</v>
      </c>
      <c r="S31" s="64"/>
      <c r="T31" s="64" t="s">
        <v>280</v>
      </c>
      <c r="U31" s="47" t="s">
        <v>333</v>
      </c>
      <c r="V31" s="47">
        <v>114</v>
      </c>
      <c r="W31" s="64">
        <v>17</v>
      </c>
      <c r="X31" s="64">
        <v>4</v>
      </c>
      <c r="Y31" s="64">
        <v>8</v>
      </c>
      <c r="Z31" s="64">
        <v>4</v>
      </c>
      <c r="AA31" s="64">
        <v>0</v>
      </c>
      <c r="AB31" s="64">
        <v>0</v>
      </c>
      <c r="AC31" s="64">
        <f>SUM(V31:AB31)</f>
        <v>147</v>
      </c>
      <c r="AD31" s="112" t="s">
        <v>610</v>
      </c>
      <c r="AE31" s="47">
        <v>48251130410</v>
      </c>
      <c r="AF31" s="39"/>
      <c r="AG31" s="47">
        <v>7</v>
      </c>
      <c r="AH31" s="43">
        <v>5</v>
      </c>
      <c r="AI31" s="43">
        <v>0</v>
      </c>
      <c r="AJ31" s="43">
        <v>12.5</v>
      </c>
      <c r="AK31" s="43"/>
      <c r="AL31" s="43"/>
    </row>
    <row r="32" spans="1:38" s="47" customFormat="1" ht="14.1" customHeight="1">
      <c r="A32" s="47">
        <v>17255</v>
      </c>
      <c r="B32" s="47" t="s">
        <v>198</v>
      </c>
      <c r="C32" s="47" t="s">
        <v>361</v>
      </c>
      <c r="D32" s="47" t="s">
        <v>199</v>
      </c>
      <c r="E32" s="64"/>
      <c r="F32" s="47">
        <v>75482</v>
      </c>
      <c r="G32" s="47" t="s">
        <v>71</v>
      </c>
      <c r="H32" s="47">
        <v>4</v>
      </c>
      <c r="I32" s="47" t="s">
        <v>18</v>
      </c>
      <c r="J32" s="64" t="s">
        <v>280</v>
      </c>
      <c r="K32" s="64" t="s">
        <v>280</v>
      </c>
      <c r="L32" s="64" t="s">
        <v>280</v>
      </c>
      <c r="M32" s="47" t="s">
        <v>284</v>
      </c>
      <c r="N32" s="47">
        <v>24</v>
      </c>
      <c r="O32" s="47">
        <v>0</v>
      </c>
      <c r="P32" s="47">
        <v>24</v>
      </c>
      <c r="Q32" s="47" t="s">
        <v>15</v>
      </c>
      <c r="R32" s="65">
        <v>186000</v>
      </c>
      <c r="S32" s="64"/>
      <c r="T32" s="64" t="s">
        <v>280</v>
      </c>
      <c r="U32" s="47" t="s">
        <v>354</v>
      </c>
      <c r="V32" s="47">
        <v>107</v>
      </c>
      <c r="W32" s="64">
        <v>17</v>
      </c>
      <c r="X32" s="64">
        <v>4</v>
      </c>
      <c r="Y32" s="64">
        <v>8</v>
      </c>
      <c r="Z32" s="64">
        <v>4</v>
      </c>
      <c r="AA32" s="64">
        <v>7</v>
      </c>
      <c r="AB32" s="64">
        <v>0</v>
      </c>
      <c r="AC32" s="64">
        <f>SUM(V32:AB32)</f>
        <v>147</v>
      </c>
      <c r="AD32" s="139" t="s">
        <v>610</v>
      </c>
      <c r="AE32" s="47">
        <v>48223950402</v>
      </c>
      <c r="AF32" s="39"/>
      <c r="AG32" s="47">
        <v>0</v>
      </c>
      <c r="AH32" s="47">
        <v>0</v>
      </c>
      <c r="AI32" s="47">
        <v>75</v>
      </c>
      <c r="AJ32" s="47">
        <v>21.3</v>
      </c>
      <c r="AK32"/>
      <c r="AL32" s="43" t="s">
        <v>618</v>
      </c>
    </row>
    <row r="33" spans="1:179" s="47" customFormat="1" ht="14.1" customHeight="1">
      <c r="A33" s="47">
        <v>17146</v>
      </c>
      <c r="B33" s="47" t="s">
        <v>345</v>
      </c>
      <c r="C33" s="47" t="s">
        <v>346</v>
      </c>
      <c r="D33" s="47" t="s">
        <v>220</v>
      </c>
      <c r="E33" s="64"/>
      <c r="F33" s="47">
        <v>77515</v>
      </c>
      <c r="G33" s="47" t="s">
        <v>221</v>
      </c>
      <c r="H33" s="47">
        <v>6</v>
      </c>
      <c r="I33" s="47" t="s">
        <v>18</v>
      </c>
      <c r="J33" s="64"/>
      <c r="K33" s="64" t="s">
        <v>280</v>
      </c>
      <c r="L33" s="64"/>
      <c r="M33" s="47" t="s">
        <v>284</v>
      </c>
      <c r="N33" s="47">
        <v>48</v>
      </c>
      <c r="O33" s="47">
        <v>0</v>
      </c>
      <c r="P33" s="47">
        <v>48</v>
      </c>
      <c r="Q33" s="47" t="s">
        <v>15</v>
      </c>
      <c r="R33" s="65">
        <v>370637</v>
      </c>
      <c r="S33" s="64"/>
      <c r="T33" s="64" t="s">
        <v>280</v>
      </c>
      <c r="U33" s="47" t="s">
        <v>347</v>
      </c>
      <c r="V33" s="47">
        <v>113</v>
      </c>
      <c r="W33" s="64">
        <v>17</v>
      </c>
      <c r="X33" s="64">
        <v>4</v>
      </c>
      <c r="Y33" s="64">
        <v>8</v>
      </c>
      <c r="Z33" s="64">
        <v>4</v>
      </c>
      <c r="AA33" s="64">
        <v>0</v>
      </c>
      <c r="AB33" s="64">
        <v>0</v>
      </c>
      <c r="AC33" s="64">
        <f t="shared" ref="AC33:AC37" si="3">SUM(V33:AB33)</f>
        <v>146</v>
      </c>
      <c r="AD33" s="106" t="s">
        <v>610</v>
      </c>
      <c r="AE33" s="47">
        <v>48039662200</v>
      </c>
      <c r="AF33" s="39"/>
      <c r="AG33" s="113">
        <v>7</v>
      </c>
      <c r="AH33" s="47">
        <v>6</v>
      </c>
      <c r="AI33" s="47">
        <v>77</v>
      </c>
      <c r="AJ33" s="114">
        <v>8.8000000000000007</v>
      </c>
      <c r="AK33"/>
    </row>
    <row r="34" spans="1:179" s="47" customFormat="1" ht="14.1" customHeight="1">
      <c r="A34" s="47">
        <v>17138</v>
      </c>
      <c r="B34" s="47" t="s">
        <v>362</v>
      </c>
      <c r="C34" s="47" t="s">
        <v>363</v>
      </c>
      <c r="D34" s="47" t="s">
        <v>6</v>
      </c>
      <c r="E34" s="101"/>
      <c r="F34" s="47">
        <v>75224</v>
      </c>
      <c r="G34" s="47" t="s">
        <v>6</v>
      </c>
      <c r="H34" s="47">
        <v>3</v>
      </c>
      <c r="I34" s="47" t="s">
        <v>9</v>
      </c>
      <c r="J34" s="101" t="s">
        <v>280</v>
      </c>
      <c r="K34" s="101"/>
      <c r="L34" s="101" t="s">
        <v>280</v>
      </c>
      <c r="M34" s="47" t="s">
        <v>282</v>
      </c>
      <c r="N34" s="47">
        <v>110</v>
      </c>
      <c r="O34" s="47">
        <v>1</v>
      </c>
      <c r="P34" s="47">
        <v>111</v>
      </c>
      <c r="Q34" s="47" t="s">
        <v>7</v>
      </c>
      <c r="R34" s="65">
        <v>1500000</v>
      </c>
      <c r="S34" s="101"/>
      <c r="T34" s="101" t="s">
        <v>280</v>
      </c>
      <c r="U34" s="47" t="s">
        <v>364</v>
      </c>
      <c r="V34" s="47">
        <v>97</v>
      </c>
      <c r="W34" s="101">
        <v>17</v>
      </c>
      <c r="X34" s="101">
        <v>8</v>
      </c>
      <c r="Y34" s="101">
        <v>8</v>
      </c>
      <c r="Z34" s="101">
        <v>0</v>
      </c>
      <c r="AA34" s="101">
        <v>7</v>
      </c>
      <c r="AB34" s="101">
        <v>0</v>
      </c>
      <c r="AC34" s="101">
        <f t="shared" si="3"/>
        <v>137</v>
      </c>
      <c r="AD34" s="121" t="s">
        <v>610</v>
      </c>
      <c r="AE34" s="113">
        <v>48113006200</v>
      </c>
      <c r="AF34" s="39"/>
      <c r="AG34" s="47">
        <v>0</v>
      </c>
      <c r="AH34" s="43">
        <v>0</v>
      </c>
      <c r="AI34" s="43">
        <v>67</v>
      </c>
      <c r="AJ34" s="43">
        <v>31.6</v>
      </c>
      <c r="AK34" s="43"/>
      <c r="AL34" s="43"/>
    </row>
    <row r="35" spans="1:179" s="43" customFormat="1">
      <c r="A35" s="67">
        <v>17084</v>
      </c>
      <c r="B35" s="42" t="s">
        <v>596</v>
      </c>
      <c r="C35" s="42"/>
      <c r="D35" s="42"/>
      <c r="E35" s="42"/>
      <c r="F35" s="42"/>
      <c r="G35" s="42"/>
      <c r="H35" s="42">
        <v>4</v>
      </c>
      <c r="I35" s="42" t="s">
        <v>18</v>
      </c>
      <c r="J35" s="35" t="s">
        <v>280</v>
      </c>
      <c r="K35" s="35" t="s">
        <v>280</v>
      </c>
      <c r="L35" s="36"/>
      <c r="M35" s="41"/>
      <c r="N35" s="41"/>
      <c r="O35" s="41"/>
      <c r="P35" s="41"/>
      <c r="Q35" s="41"/>
      <c r="R35" s="41"/>
      <c r="S35" s="41"/>
      <c r="T35" s="41"/>
      <c r="U35" s="46" t="s">
        <v>597</v>
      </c>
      <c r="V35" s="43">
        <v>121</v>
      </c>
      <c r="W35" s="41"/>
      <c r="X35" s="41"/>
      <c r="Y35" s="41"/>
      <c r="Z35" s="41"/>
      <c r="AA35" s="34"/>
      <c r="AB35" s="41"/>
      <c r="AC35" s="64">
        <f t="shared" si="3"/>
        <v>121</v>
      </c>
      <c r="AD35" s="109" t="s">
        <v>619</v>
      </c>
      <c r="AE35" s="144" t="s">
        <v>598</v>
      </c>
      <c r="AF35" s="144"/>
      <c r="AG35" s="144"/>
      <c r="AH35" s="144"/>
      <c r="AI35" s="144"/>
      <c r="AJ35" s="144"/>
      <c r="AK35" s="68"/>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c r="EO35" s="69"/>
      <c r="EP35" s="69"/>
      <c r="EQ35" s="69"/>
      <c r="ER35" s="69"/>
      <c r="ES35" s="69"/>
      <c r="ET35" s="69"/>
      <c r="EU35" s="69"/>
      <c r="EV35" s="69"/>
      <c r="EW35" s="69"/>
      <c r="EX35" s="69"/>
      <c r="EY35" s="69"/>
      <c r="EZ35" s="69"/>
      <c r="FA35" s="69"/>
      <c r="FB35" s="69"/>
      <c r="FC35" s="69"/>
      <c r="FD35" s="69"/>
      <c r="FE35" s="69"/>
      <c r="FF35" s="69"/>
      <c r="FG35" s="69"/>
      <c r="FH35" s="69"/>
      <c r="FI35" s="69"/>
      <c r="FJ35" s="69"/>
      <c r="FK35" s="69"/>
      <c r="FL35" s="69"/>
      <c r="FM35" s="69"/>
      <c r="FN35" s="69"/>
      <c r="FO35" s="69"/>
      <c r="FP35" s="69"/>
      <c r="FQ35" s="69"/>
      <c r="FR35" s="69"/>
      <c r="FS35" s="69"/>
      <c r="FT35" s="69"/>
      <c r="FU35" s="69"/>
      <c r="FV35" s="69"/>
      <c r="FW35" s="69"/>
    </row>
    <row r="36" spans="1:179" s="47" customFormat="1" ht="14.1" customHeight="1">
      <c r="A36" s="47">
        <v>17105</v>
      </c>
      <c r="B36" s="47" t="s">
        <v>106</v>
      </c>
      <c r="C36" s="47" t="s">
        <v>359</v>
      </c>
      <c r="D36" s="47" t="s">
        <v>107</v>
      </c>
      <c r="E36" s="64"/>
      <c r="F36" s="47">
        <v>79927</v>
      </c>
      <c r="G36" s="47" t="s">
        <v>108</v>
      </c>
      <c r="H36" s="47">
        <v>13</v>
      </c>
      <c r="I36" s="47" t="s">
        <v>9</v>
      </c>
      <c r="J36" s="64"/>
      <c r="K36" s="64" t="s">
        <v>280</v>
      </c>
      <c r="L36" s="64" t="s">
        <v>280</v>
      </c>
      <c r="M36" s="47" t="s">
        <v>282</v>
      </c>
      <c r="N36" s="47">
        <v>40</v>
      </c>
      <c r="O36" s="47">
        <v>0</v>
      </c>
      <c r="P36" s="47">
        <v>40</v>
      </c>
      <c r="Q36" s="47" t="s">
        <v>11</v>
      </c>
      <c r="R36" s="65">
        <v>0</v>
      </c>
      <c r="S36" s="64"/>
      <c r="T36" s="64"/>
      <c r="U36" s="47" t="s">
        <v>360</v>
      </c>
      <c r="V36" s="47">
        <v>113</v>
      </c>
      <c r="W36" s="64">
        <v>17</v>
      </c>
      <c r="X36" s="64">
        <v>4</v>
      </c>
      <c r="Y36" s="64">
        <v>8</v>
      </c>
      <c r="Z36" s="64">
        <v>4</v>
      </c>
      <c r="AA36" s="64">
        <v>0</v>
      </c>
      <c r="AB36" s="64">
        <v>0</v>
      </c>
      <c r="AC36" s="64">
        <f t="shared" si="3"/>
        <v>146</v>
      </c>
      <c r="AD36" s="109" t="s">
        <v>619</v>
      </c>
      <c r="AE36" s="144" t="s">
        <v>598</v>
      </c>
      <c r="AF36" s="144"/>
      <c r="AG36" s="144"/>
      <c r="AH36" s="144"/>
      <c r="AI36" s="144"/>
      <c r="AJ36" s="144"/>
      <c r="AK36" s="66"/>
    </row>
    <row r="37" spans="1:179" s="47" customFormat="1" ht="14.1" customHeight="1">
      <c r="A37" s="47">
        <v>17180</v>
      </c>
      <c r="B37" s="47" t="s">
        <v>53</v>
      </c>
      <c r="C37" s="47" t="s">
        <v>54</v>
      </c>
      <c r="D37" s="47" t="s">
        <v>55</v>
      </c>
      <c r="E37" s="64" t="s">
        <v>280</v>
      </c>
      <c r="F37" s="47">
        <v>77532</v>
      </c>
      <c r="G37" s="47" t="s">
        <v>8</v>
      </c>
      <c r="H37" s="47">
        <v>6</v>
      </c>
      <c r="I37" s="47" t="s">
        <v>18</v>
      </c>
      <c r="J37" s="64" t="s">
        <v>280</v>
      </c>
      <c r="K37" s="64"/>
      <c r="L37" s="64"/>
      <c r="M37" s="47" t="s">
        <v>284</v>
      </c>
      <c r="N37" s="47">
        <v>86</v>
      </c>
      <c r="O37" s="47">
        <v>0</v>
      </c>
      <c r="P37" s="47">
        <v>86</v>
      </c>
      <c r="Q37" s="47" t="s">
        <v>11</v>
      </c>
      <c r="R37" s="65">
        <v>0</v>
      </c>
      <c r="S37" s="64"/>
      <c r="T37" s="64"/>
      <c r="U37" s="47" t="s">
        <v>344</v>
      </c>
      <c r="V37" s="47">
        <v>119</v>
      </c>
      <c r="W37" s="64">
        <v>17</v>
      </c>
      <c r="X37" s="64">
        <v>4</v>
      </c>
      <c r="Y37" s="64">
        <v>8</v>
      </c>
      <c r="Z37" s="64">
        <v>4</v>
      </c>
      <c r="AA37" s="64">
        <v>0</v>
      </c>
      <c r="AB37" s="64">
        <v>0</v>
      </c>
      <c r="AC37" s="64">
        <f t="shared" si="3"/>
        <v>152</v>
      </c>
      <c r="AD37" s="109" t="s">
        <v>619</v>
      </c>
      <c r="AE37" s="144" t="s">
        <v>598</v>
      </c>
      <c r="AF37" s="144"/>
      <c r="AG37" s="144"/>
      <c r="AH37" s="144"/>
      <c r="AI37" s="144"/>
      <c r="AJ37" s="144"/>
      <c r="AK37" s="66"/>
    </row>
    <row r="38" spans="1:179" s="13" customFormat="1" ht="12.75">
      <c r="A38" s="70" t="s">
        <v>286</v>
      </c>
      <c r="B38" s="71"/>
      <c r="C38" s="11">
        <v>10088896</v>
      </c>
      <c r="D38" s="42"/>
      <c r="E38" s="35"/>
      <c r="F38" s="42"/>
      <c r="G38" s="42"/>
      <c r="H38" s="42"/>
      <c r="I38" s="42"/>
      <c r="J38" s="35"/>
      <c r="K38" s="25"/>
      <c r="L38" s="35"/>
      <c r="M38" s="35"/>
      <c r="N38" s="42"/>
      <c r="O38" s="42"/>
      <c r="P38" s="42"/>
      <c r="Q38" s="72" t="s">
        <v>287</v>
      </c>
      <c r="R38" s="73">
        <f>SUM(R12:R36)</f>
        <v>14029449</v>
      </c>
      <c r="S38" s="21"/>
      <c r="T38" s="21"/>
      <c r="V38" s="42"/>
      <c r="W38" s="35"/>
      <c r="X38" s="35"/>
      <c r="Y38" s="35"/>
      <c r="Z38" s="35"/>
      <c r="AA38" s="35"/>
      <c r="AB38" s="35"/>
      <c r="AC38" s="35"/>
      <c r="AD38" s="35"/>
      <c r="AE38" s="42"/>
      <c r="AF38" s="42"/>
      <c r="AK38" s="74"/>
    </row>
    <row r="39" spans="1:179" s="13" customFormat="1" ht="12.75">
      <c r="A39" s="75"/>
      <c r="B39" s="76" t="s">
        <v>288</v>
      </c>
      <c r="C39" s="11">
        <v>3507389</v>
      </c>
      <c r="D39" s="42"/>
      <c r="E39" s="35"/>
      <c r="F39" s="42"/>
      <c r="G39" s="42"/>
      <c r="H39" s="42"/>
      <c r="I39" s="42"/>
      <c r="J39" s="35"/>
      <c r="K39" s="25"/>
      <c r="L39" s="35"/>
      <c r="M39" s="35"/>
      <c r="N39" s="42"/>
      <c r="O39" s="42"/>
      <c r="P39" s="42"/>
      <c r="Q39" s="42"/>
      <c r="R39" s="77"/>
      <c r="S39" s="21"/>
      <c r="T39" s="21"/>
      <c r="V39" s="42"/>
      <c r="W39" s="35"/>
      <c r="X39" s="35"/>
      <c r="Y39" s="35"/>
      <c r="Z39" s="35"/>
      <c r="AA39" s="35"/>
      <c r="AB39" s="35"/>
      <c r="AC39" s="35"/>
      <c r="AD39" s="35"/>
      <c r="AE39" s="42"/>
      <c r="AF39" s="42"/>
      <c r="AK39" s="74"/>
    </row>
    <row r="40" spans="1:179" s="13" customFormat="1" ht="7.5" customHeight="1">
      <c r="A40" s="75"/>
      <c r="B40" s="76"/>
      <c r="C40" s="11"/>
      <c r="D40" s="42"/>
      <c r="E40" s="35"/>
      <c r="F40" s="42"/>
      <c r="G40" s="42"/>
      <c r="H40" s="42"/>
      <c r="I40" s="42"/>
      <c r="J40" s="35"/>
      <c r="K40" s="25"/>
      <c r="L40" s="35"/>
      <c r="M40" s="35"/>
      <c r="N40" s="42"/>
      <c r="O40" s="42"/>
      <c r="P40" s="42"/>
      <c r="Q40" s="42"/>
      <c r="R40" s="77"/>
      <c r="S40" s="21"/>
      <c r="T40" s="21"/>
      <c r="V40" s="42"/>
      <c r="W40" s="35"/>
      <c r="X40" s="35"/>
      <c r="Y40" s="35"/>
      <c r="Z40" s="35"/>
      <c r="AA40" s="35"/>
      <c r="AB40" s="35"/>
      <c r="AC40" s="35"/>
      <c r="AD40" s="35"/>
      <c r="AE40" s="42"/>
      <c r="AF40" s="42"/>
      <c r="AK40" s="74"/>
    </row>
    <row r="41" spans="1:179" s="13" customFormat="1" ht="14.1" customHeight="1">
      <c r="A41" s="78" t="s">
        <v>290</v>
      </c>
      <c r="E41" s="21"/>
      <c r="F41" s="21"/>
      <c r="G41" s="14"/>
      <c r="H41" s="21"/>
      <c r="I41" s="21"/>
      <c r="J41" s="21"/>
      <c r="K41" s="21"/>
      <c r="L41" s="21"/>
      <c r="M41" s="21"/>
      <c r="N41" s="21"/>
      <c r="O41" s="21"/>
      <c r="P41" s="21"/>
      <c r="R41" s="15"/>
      <c r="S41" s="21"/>
      <c r="T41" s="21"/>
      <c r="V41" s="16"/>
      <c r="W41" s="16"/>
      <c r="X41" s="16"/>
      <c r="Y41" s="16"/>
      <c r="Z41" s="16"/>
      <c r="AA41" s="16"/>
      <c r="AB41" s="16"/>
      <c r="AC41" s="16"/>
      <c r="AD41" s="16"/>
      <c r="AK41" s="74"/>
    </row>
    <row r="42" spans="1:179" s="43" customFormat="1" ht="14.1" customHeight="1">
      <c r="A42" s="43">
        <v>17107</v>
      </c>
      <c r="B42" s="43" t="s">
        <v>247</v>
      </c>
      <c r="C42" s="43" t="s">
        <v>248</v>
      </c>
      <c r="D42" s="43" t="s">
        <v>188</v>
      </c>
      <c r="E42" s="64"/>
      <c r="F42" s="43">
        <v>79382</v>
      </c>
      <c r="G42" s="43" t="s">
        <v>153</v>
      </c>
      <c r="H42" s="43">
        <v>1</v>
      </c>
      <c r="I42" s="43" t="s">
        <v>18</v>
      </c>
      <c r="J42" s="64"/>
      <c r="K42" s="64"/>
      <c r="L42" s="64"/>
      <c r="M42" s="43" t="s">
        <v>282</v>
      </c>
      <c r="N42" s="43">
        <v>41</v>
      </c>
      <c r="O42" s="43">
        <v>8</v>
      </c>
      <c r="P42" s="43">
        <v>49</v>
      </c>
      <c r="Q42" s="43" t="s">
        <v>7</v>
      </c>
      <c r="R42" s="79">
        <v>664709</v>
      </c>
      <c r="S42" s="64" t="s">
        <v>280</v>
      </c>
      <c r="T42" s="64" t="s">
        <v>280</v>
      </c>
      <c r="U42" s="43" t="s">
        <v>365</v>
      </c>
      <c r="V42" s="43">
        <v>119</v>
      </c>
      <c r="W42" s="64">
        <v>17</v>
      </c>
      <c r="X42" s="64">
        <v>4</v>
      </c>
      <c r="Y42" s="64">
        <v>8</v>
      </c>
      <c r="Z42" s="64">
        <v>4</v>
      </c>
      <c r="AA42" s="21">
        <v>0</v>
      </c>
      <c r="AB42" s="64">
        <v>0</v>
      </c>
      <c r="AC42" s="64">
        <f>SUM(V42:AB42)</f>
        <v>152</v>
      </c>
      <c r="AD42" s="64" t="s">
        <v>610</v>
      </c>
      <c r="AE42" s="43">
        <v>48303010404</v>
      </c>
      <c r="AF42" s="43" t="s">
        <v>556</v>
      </c>
      <c r="AG42" s="2">
        <v>7</v>
      </c>
      <c r="AH42" s="2">
        <v>6</v>
      </c>
      <c r="AI42" s="2">
        <v>84</v>
      </c>
      <c r="AJ42" s="2">
        <v>14.6</v>
      </c>
      <c r="AK42"/>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row>
    <row r="43" spans="1:179" s="13" customFormat="1" ht="14.1" customHeight="1">
      <c r="A43" s="70" t="s">
        <v>292</v>
      </c>
      <c r="B43" s="71"/>
      <c r="C43" s="11">
        <v>675095</v>
      </c>
      <c r="D43" s="42"/>
      <c r="E43" s="35"/>
      <c r="F43" s="42"/>
      <c r="G43" s="42"/>
      <c r="H43" s="42"/>
      <c r="I43" s="80"/>
      <c r="J43" s="35"/>
      <c r="K43" s="35"/>
      <c r="L43" s="35"/>
      <c r="M43" s="35"/>
      <c r="N43" s="42"/>
      <c r="O43" s="42"/>
      <c r="P43" s="42"/>
      <c r="Q43" s="72" t="s">
        <v>287</v>
      </c>
      <c r="R43" s="73">
        <f>SUM(R42:R42)</f>
        <v>664709</v>
      </c>
      <c r="S43" s="21"/>
      <c r="T43" s="21"/>
      <c r="V43" s="42"/>
      <c r="W43" s="35"/>
      <c r="X43" s="35"/>
      <c r="Y43" s="35"/>
      <c r="Z43" s="35"/>
      <c r="AA43" s="21"/>
      <c r="AB43" s="35"/>
      <c r="AC43" s="35"/>
      <c r="AD43" s="35"/>
      <c r="AE43" s="42"/>
      <c r="AF43" s="42"/>
      <c r="AG43" s="41"/>
      <c r="AH43" s="41"/>
      <c r="AI43" s="41"/>
      <c r="AK43" s="74"/>
    </row>
    <row r="44" spans="1:179" s="13" customFormat="1" ht="14.1" customHeight="1">
      <c r="A44" s="21"/>
      <c r="E44" s="21"/>
      <c r="F44" s="21"/>
      <c r="G44" s="14"/>
      <c r="H44" s="21"/>
      <c r="I44" s="21"/>
      <c r="J44" s="21"/>
      <c r="K44" s="21"/>
      <c r="L44" s="21"/>
      <c r="M44" s="21"/>
      <c r="N44" s="21"/>
      <c r="O44" s="21"/>
      <c r="P44" s="21"/>
      <c r="R44" s="15"/>
      <c r="S44" s="21"/>
      <c r="T44" s="21"/>
      <c r="U44" s="81"/>
      <c r="V44" s="16"/>
      <c r="W44" s="16"/>
      <c r="X44" s="16"/>
      <c r="Y44" s="16"/>
      <c r="Z44" s="16"/>
      <c r="AA44" s="21"/>
      <c r="AB44" s="16"/>
      <c r="AC44" s="16"/>
      <c r="AD44" s="16"/>
      <c r="AG44" s="41"/>
      <c r="AH44" s="41"/>
      <c r="AI44" s="41"/>
      <c r="AK44" s="74"/>
    </row>
    <row r="45" spans="1:179" s="13" customFormat="1" ht="13.5" customHeight="1">
      <c r="A45" s="78" t="s">
        <v>291</v>
      </c>
      <c r="E45" s="104"/>
      <c r="F45" s="104"/>
      <c r="G45" s="14"/>
      <c r="H45" s="104"/>
      <c r="I45" s="104"/>
      <c r="J45" s="104"/>
      <c r="K45" s="104"/>
      <c r="L45" s="104"/>
      <c r="M45" s="104"/>
      <c r="N45" s="104"/>
      <c r="O45" s="104"/>
      <c r="P45" s="104"/>
      <c r="R45" s="15"/>
      <c r="S45" s="104"/>
      <c r="T45" s="104"/>
      <c r="V45" s="16"/>
      <c r="W45" s="16"/>
      <c r="X45" s="16"/>
      <c r="Y45" s="16"/>
      <c r="Z45" s="16"/>
      <c r="AA45" s="104"/>
      <c r="AB45" s="16"/>
      <c r="AC45" s="16"/>
      <c r="AD45" s="16"/>
      <c r="AG45" s="41"/>
      <c r="AH45" s="41"/>
      <c r="AI45" s="41"/>
      <c r="AK45" s="74"/>
    </row>
    <row r="46" spans="1:179" s="43" customFormat="1" ht="14.1" customHeight="1">
      <c r="A46" s="43">
        <v>17307</v>
      </c>
      <c r="B46" s="43" t="s">
        <v>367</v>
      </c>
      <c r="C46" s="43" t="s">
        <v>495</v>
      </c>
      <c r="D46" s="43" t="s">
        <v>154</v>
      </c>
      <c r="E46" s="103"/>
      <c r="F46" s="43">
        <v>79106</v>
      </c>
      <c r="G46" s="43" t="s">
        <v>155</v>
      </c>
      <c r="H46" s="43">
        <v>1</v>
      </c>
      <c r="I46" s="43" t="s">
        <v>9</v>
      </c>
      <c r="J46" s="103"/>
      <c r="K46" s="103"/>
      <c r="L46" s="103"/>
      <c r="M46" s="43" t="s">
        <v>282</v>
      </c>
      <c r="N46" s="43">
        <v>85</v>
      </c>
      <c r="O46" s="43">
        <v>16</v>
      </c>
      <c r="P46" s="43">
        <v>101</v>
      </c>
      <c r="Q46" s="43" t="s">
        <v>7</v>
      </c>
      <c r="R46" s="79">
        <v>1243565</v>
      </c>
      <c r="S46" s="103"/>
      <c r="T46" s="103" t="s">
        <v>280</v>
      </c>
      <c r="U46" s="43" t="s">
        <v>366</v>
      </c>
      <c r="V46" s="43">
        <v>108</v>
      </c>
      <c r="W46" s="103">
        <v>17</v>
      </c>
      <c r="X46" s="103">
        <v>4</v>
      </c>
      <c r="Y46" s="103">
        <v>8</v>
      </c>
      <c r="Z46" s="103">
        <v>4</v>
      </c>
      <c r="AA46" s="104">
        <v>0</v>
      </c>
      <c r="AB46" s="103">
        <v>0</v>
      </c>
      <c r="AC46" s="103">
        <f>SUM(V46:AB46)</f>
        <v>141</v>
      </c>
      <c r="AD46" s="103" t="s">
        <v>610</v>
      </c>
      <c r="AE46" s="43">
        <v>48375013200</v>
      </c>
      <c r="AF46" s="43" t="s">
        <v>556</v>
      </c>
      <c r="AG46" s="43">
        <v>7</v>
      </c>
      <c r="AH46" s="43">
        <v>4</v>
      </c>
      <c r="AI46" s="43">
        <v>75</v>
      </c>
      <c r="AJ46" s="43">
        <v>7.1</v>
      </c>
      <c r="AK46" s="74"/>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row>
    <row r="47" spans="1:179" s="43" customFormat="1" ht="14.1" customHeight="1">
      <c r="A47" s="43">
        <v>17306</v>
      </c>
      <c r="B47" s="43" t="s">
        <v>156</v>
      </c>
      <c r="C47" s="43" t="s">
        <v>495</v>
      </c>
      <c r="D47" s="43" t="s">
        <v>154</v>
      </c>
      <c r="E47" s="103"/>
      <c r="F47" s="43">
        <v>79106</v>
      </c>
      <c r="G47" s="43" t="s">
        <v>155</v>
      </c>
      <c r="H47" s="43">
        <v>1</v>
      </c>
      <c r="I47" s="43" t="s">
        <v>9</v>
      </c>
      <c r="J47" s="103"/>
      <c r="K47" s="103"/>
      <c r="L47" s="103"/>
      <c r="M47" s="43" t="s">
        <v>282</v>
      </c>
      <c r="N47" s="43">
        <v>50</v>
      </c>
      <c r="O47" s="43">
        <v>10</v>
      </c>
      <c r="P47" s="43">
        <v>60</v>
      </c>
      <c r="Q47" s="43" t="s">
        <v>7</v>
      </c>
      <c r="R47" s="79">
        <v>793565</v>
      </c>
      <c r="S47" s="103"/>
      <c r="T47" s="103" t="s">
        <v>280</v>
      </c>
      <c r="U47" s="43" t="s">
        <v>366</v>
      </c>
      <c r="V47" s="43">
        <v>108</v>
      </c>
      <c r="W47" s="103">
        <v>17</v>
      </c>
      <c r="X47" s="103">
        <v>4</v>
      </c>
      <c r="Y47" s="103">
        <v>8</v>
      </c>
      <c r="Z47" s="103">
        <v>4</v>
      </c>
      <c r="AA47" s="104">
        <v>0</v>
      </c>
      <c r="AB47" s="103">
        <v>0</v>
      </c>
      <c r="AC47" s="103">
        <f>SUM(V47:AB47)</f>
        <v>141</v>
      </c>
      <c r="AD47" s="103" t="s">
        <v>610</v>
      </c>
      <c r="AE47" s="143" t="s">
        <v>605</v>
      </c>
      <c r="AF47" s="143"/>
      <c r="AG47" s="143"/>
      <c r="AH47" s="143"/>
      <c r="AI47" s="143"/>
      <c r="AJ47" s="143"/>
      <c r="AK47" s="66"/>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row>
    <row r="48" spans="1:179" s="13" customFormat="1" ht="14.1" customHeight="1">
      <c r="A48" s="82" t="s">
        <v>292</v>
      </c>
      <c r="B48" s="82"/>
      <c r="C48" s="83">
        <v>1265807</v>
      </c>
      <c r="E48" s="104"/>
      <c r="I48" s="84"/>
      <c r="J48" s="104"/>
      <c r="K48" s="104"/>
      <c r="L48" s="104"/>
      <c r="M48" s="104"/>
      <c r="Q48" s="85" t="s">
        <v>287</v>
      </c>
      <c r="R48" s="86">
        <f>SUM(R47:R47)</f>
        <v>793565</v>
      </c>
      <c r="S48" s="104"/>
      <c r="T48" s="104"/>
      <c r="W48" s="104"/>
      <c r="X48" s="104"/>
      <c r="Y48" s="104"/>
      <c r="Z48" s="104"/>
      <c r="AA48" s="104"/>
      <c r="AB48" s="104"/>
      <c r="AC48" s="104"/>
      <c r="AD48" s="104"/>
      <c r="AG48" s="41"/>
      <c r="AH48" s="41"/>
      <c r="AI48" s="41"/>
      <c r="AK48" s="74"/>
    </row>
    <row r="49" spans="1:174" s="13" customFormat="1" ht="14.1" customHeight="1">
      <c r="A49" s="104"/>
      <c r="E49" s="104"/>
      <c r="F49" s="104"/>
      <c r="G49" s="14"/>
      <c r="H49" s="104"/>
      <c r="I49" s="104"/>
      <c r="J49" s="104"/>
      <c r="K49" s="104"/>
      <c r="L49" s="104"/>
      <c r="M49" s="104"/>
      <c r="N49" s="104"/>
      <c r="O49" s="104"/>
      <c r="P49" s="104"/>
      <c r="R49" s="15"/>
      <c r="S49" s="104"/>
      <c r="T49" s="104"/>
      <c r="V49" s="16"/>
      <c r="W49" s="16"/>
      <c r="X49" s="16"/>
      <c r="Y49" s="16"/>
      <c r="Z49" s="16"/>
      <c r="AA49" s="104"/>
      <c r="AB49" s="16"/>
      <c r="AC49" s="104"/>
      <c r="AD49" s="104"/>
      <c r="AK49" s="74"/>
    </row>
    <row r="50" spans="1:174" s="13" customFormat="1" ht="14.1" customHeight="1">
      <c r="A50" s="78" t="s">
        <v>294</v>
      </c>
      <c r="E50" s="104"/>
      <c r="F50" s="104"/>
      <c r="G50" s="14"/>
      <c r="H50" s="104"/>
      <c r="I50" s="104"/>
      <c r="J50" s="104"/>
      <c r="K50" s="104"/>
      <c r="L50" s="104"/>
      <c r="M50" s="104"/>
      <c r="N50" s="104"/>
      <c r="O50" s="104"/>
      <c r="P50" s="104"/>
      <c r="R50" s="15"/>
      <c r="S50" s="104"/>
      <c r="T50" s="104"/>
      <c r="V50" s="16"/>
      <c r="W50" s="16"/>
      <c r="X50" s="16"/>
      <c r="Y50" s="16"/>
      <c r="Z50" s="16"/>
      <c r="AA50" s="104"/>
      <c r="AB50" s="16"/>
      <c r="AC50" s="104"/>
      <c r="AD50" s="104"/>
      <c r="AG50" s="41"/>
      <c r="AH50" s="41"/>
      <c r="AI50" s="41"/>
      <c r="AK50" s="74"/>
    </row>
    <row r="51" spans="1:174" s="43" customFormat="1" ht="14.1" customHeight="1">
      <c r="A51" s="43">
        <v>17235</v>
      </c>
      <c r="B51" s="43" t="s">
        <v>150</v>
      </c>
      <c r="C51" s="43" t="s">
        <v>368</v>
      </c>
      <c r="D51" s="43" t="s">
        <v>151</v>
      </c>
      <c r="E51" s="103"/>
      <c r="F51" s="43">
        <v>76365</v>
      </c>
      <c r="G51" s="43" t="s">
        <v>152</v>
      </c>
      <c r="H51" s="43">
        <v>2</v>
      </c>
      <c r="I51" s="43" t="s">
        <v>18</v>
      </c>
      <c r="J51" s="103"/>
      <c r="K51" s="103"/>
      <c r="L51" s="103"/>
      <c r="M51" s="43" t="s">
        <v>282</v>
      </c>
      <c r="N51" s="43">
        <v>44</v>
      </c>
      <c r="O51" s="43">
        <v>5</v>
      </c>
      <c r="P51" s="43">
        <v>49</v>
      </c>
      <c r="Q51" s="43" t="s">
        <v>7</v>
      </c>
      <c r="R51" s="79">
        <v>527610</v>
      </c>
      <c r="S51" s="103"/>
      <c r="T51" s="103" t="s">
        <v>280</v>
      </c>
      <c r="U51" s="43" t="s">
        <v>369</v>
      </c>
      <c r="V51" s="43">
        <v>120</v>
      </c>
      <c r="W51" s="103">
        <v>17</v>
      </c>
      <c r="X51" s="103">
        <v>4</v>
      </c>
      <c r="Y51" s="103">
        <v>8</v>
      </c>
      <c r="Z51" s="103">
        <v>4</v>
      </c>
      <c r="AA51" s="104">
        <v>0</v>
      </c>
      <c r="AB51" s="103">
        <v>0</v>
      </c>
      <c r="AC51" s="103">
        <f>SUM(V51:AB51)</f>
        <v>153</v>
      </c>
      <c r="AD51" s="103" t="s">
        <v>610</v>
      </c>
      <c r="AE51" s="43">
        <v>48077030302</v>
      </c>
      <c r="AF51" s="43" t="s">
        <v>556</v>
      </c>
      <c r="AG51" s="43">
        <v>7</v>
      </c>
      <c r="AH51" s="43">
        <v>5</v>
      </c>
      <c r="AI51" s="43">
        <v>78</v>
      </c>
      <c r="AJ51" s="43">
        <v>15</v>
      </c>
      <c r="AK51" s="74"/>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row>
    <row r="52" spans="1:174" s="13" customFormat="1" ht="14.1" customHeight="1">
      <c r="A52" s="82" t="s">
        <v>292</v>
      </c>
      <c r="B52" s="82"/>
      <c r="C52" s="83">
        <v>535187</v>
      </c>
      <c r="E52" s="104"/>
      <c r="I52" s="84"/>
      <c r="J52" s="104"/>
      <c r="K52" s="104"/>
      <c r="L52" s="104"/>
      <c r="M52" s="104"/>
      <c r="Q52" s="85" t="s">
        <v>287</v>
      </c>
      <c r="R52" s="86">
        <f>SUM(R51:R51)</f>
        <v>527610</v>
      </c>
      <c r="S52" s="104"/>
      <c r="T52" s="104"/>
      <c r="W52" s="104"/>
      <c r="X52" s="104"/>
      <c r="Y52" s="104"/>
      <c r="Z52" s="104"/>
      <c r="AA52" s="104"/>
      <c r="AB52" s="104"/>
      <c r="AC52" s="104"/>
      <c r="AD52" s="104"/>
      <c r="AK52" s="74"/>
    </row>
    <row r="53" spans="1:174" s="13" customFormat="1" ht="14.1" customHeight="1">
      <c r="A53" s="104"/>
      <c r="E53" s="104"/>
      <c r="F53" s="104"/>
      <c r="G53" s="14"/>
      <c r="H53" s="104"/>
      <c r="I53" s="104"/>
      <c r="J53" s="104"/>
      <c r="K53" s="104"/>
      <c r="L53" s="104"/>
      <c r="M53" s="104"/>
      <c r="N53" s="104"/>
      <c r="O53" s="104"/>
      <c r="P53" s="104"/>
      <c r="R53" s="15"/>
      <c r="S53" s="104"/>
      <c r="T53" s="104"/>
      <c r="U53" s="81"/>
      <c r="V53" s="16"/>
      <c r="W53" s="16"/>
      <c r="X53" s="16"/>
      <c r="Y53" s="16"/>
      <c r="Z53" s="16"/>
      <c r="AA53" s="104"/>
      <c r="AB53" s="16"/>
      <c r="AC53" s="104"/>
      <c r="AD53" s="104"/>
      <c r="AK53" s="74"/>
    </row>
    <row r="54" spans="1:174" s="13" customFormat="1" ht="14.1" customHeight="1">
      <c r="A54" s="78" t="s">
        <v>293</v>
      </c>
      <c r="E54" s="104"/>
      <c r="F54" s="104"/>
      <c r="G54" s="14"/>
      <c r="H54" s="104"/>
      <c r="I54" s="104"/>
      <c r="J54" s="104"/>
      <c r="K54" s="104"/>
      <c r="L54" s="104"/>
      <c r="M54" s="104"/>
      <c r="N54" s="104"/>
      <c r="O54" s="104"/>
      <c r="P54" s="104"/>
      <c r="R54" s="15"/>
      <c r="S54" s="104"/>
      <c r="T54" s="104"/>
      <c r="V54" s="16"/>
      <c r="W54" s="16"/>
      <c r="X54" s="16"/>
      <c r="Y54" s="16"/>
      <c r="Z54" s="16"/>
      <c r="AA54" s="104"/>
      <c r="AB54" s="16"/>
      <c r="AC54" s="104"/>
      <c r="AD54" s="104"/>
      <c r="AK54" s="74"/>
    </row>
    <row r="55" spans="1:174" s="43" customFormat="1" ht="14.1" customHeight="1">
      <c r="A55" s="43">
        <v>17273</v>
      </c>
      <c r="B55" s="43" t="s">
        <v>183</v>
      </c>
      <c r="C55" s="43" t="s">
        <v>371</v>
      </c>
      <c r="D55" s="43" t="s">
        <v>184</v>
      </c>
      <c r="E55" s="103"/>
      <c r="F55" s="43">
        <v>76301</v>
      </c>
      <c r="G55" s="43" t="s">
        <v>28</v>
      </c>
      <c r="H55" s="43">
        <v>2</v>
      </c>
      <c r="I55" s="43" t="s">
        <v>9</v>
      </c>
      <c r="J55" s="103"/>
      <c r="K55" s="103"/>
      <c r="L55" s="103"/>
      <c r="M55" s="43" t="s">
        <v>283</v>
      </c>
      <c r="N55" s="43">
        <v>28</v>
      </c>
      <c r="O55" s="43">
        <v>2</v>
      </c>
      <c r="P55" s="43">
        <v>30</v>
      </c>
      <c r="Q55" s="43" t="s">
        <v>7</v>
      </c>
      <c r="R55" s="79">
        <v>444767</v>
      </c>
      <c r="S55" s="103" t="s">
        <v>280</v>
      </c>
      <c r="T55" s="103" t="s">
        <v>280</v>
      </c>
      <c r="U55" s="43" t="s">
        <v>365</v>
      </c>
      <c r="V55" s="43">
        <v>116</v>
      </c>
      <c r="W55" s="103">
        <v>17</v>
      </c>
      <c r="X55" s="103">
        <v>4</v>
      </c>
      <c r="Y55" s="103">
        <v>8</v>
      </c>
      <c r="Z55" s="103">
        <v>4</v>
      </c>
      <c r="AA55" s="104">
        <v>7</v>
      </c>
      <c r="AB55" s="103">
        <v>0</v>
      </c>
      <c r="AC55" s="103">
        <f>SUM(V55:AB55)</f>
        <v>156</v>
      </c>
      <c r="AD55" s="103" t="s">
        <v>610</v>
      </c>
      <c r="AE55" s="43">
        <v>48485010100</v>
      </c>
      <c r="AF55" s="43" t="s">
        <v>556</v>
      </c>
      <c r="AG55" s="43">
        <v>0</v>
      </c>
      <c r="AH55" s="43">
        <v>0</v>
      </c>
      <c r="AI55" s="43">
        <v>55</v>
      </c>
      <c r="AJ55" s="43">
        <v>43.3</v>
      </c>
      <c r="AK55" s="74"/>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row>
    <row r="56" spans="1:174" s="43" customFormat="1" ht="14.1" customHeight="1">
      <c r="A56" s="43">
        <v>17225</v>
      </c>
      <c r="B56" s="43" t="s">
        <v>195</v>
      </c>
      <c r="C56" s="43" t="s">
        <v>196</v>
      </c>
      <c r="D56" s="43" t="s">
        <v>184</v>
      </c>
      <c r="E56" s="103"/>
      <c r="F56" s="43">
        <v>76310</v>
      </c>
      <c r="G56" s="43" t="s">
        <v>28</v>
      </c>
      <c r="H56" s="43">
        <v>2</v>
      </c>
      <c r="I56" s="43" t="s">
        <v>9</v>
      </c>
      <c r="J56" s="103"/>
      <c r="K56" s="103"/>
      <c r="L56" s="103"/>
      <c r="M56" s="43" t="s">
        <v>282</v>
      </c>
      <c r="N56" s="43">
        <v>46</v>
      </c>
      <c r="O56" s="43">
        <v>14</v>
      </c>
      <c r="P56" s="43">
        <v>60</v>
      </c>
      <c r="Q56" s="43" t="s">
        <v>11</v>
      </c>
      <c r="R56" s="79">
        <v>750000</v>
      </c>
      <c r="S56" s="103"/>
      <c r="T56" s="103" t="s">
        <v>280</v>
      </c>
      <c r="U56" s="43" t="s">
        <v>370</v>
      </c>
      <c r="V56" s="43">
        <v>116</v>
      </c>
      <c r="W56" s="103">
        <v>17</v>
      </c>
      <c r="X56" s="103">
        <v>4</v>
      </c>
      <c r="Y56" s="103">
        <v>8</v>
      </c>
      <c r="Z56" s="103">
        <v>0</v>
      </c>
      <c r="AA56" s="104">
        <v>0</v>
      </c>
      <c r="AB56" s="103">
        <v>0</v>
      </c>
      <c r="AC56" s="103">
        <f>SUM(V56:AB56)</f>
        <v>145</v>
      </c>
      <c r="AD56" s="122" t="s">
        <v>610</v>
      </c>
      <c r="AE56" s="43">
        <v>48485012300</v>
      </c>
      <c r="AF56" s="43" t="s">
        <v>556</v>
      </c>
      <c r="AG56" s="43">
        <v>7</v>
      </c>
      <c r="AH56" s="43">
        <v>6</v>
      </c>
      <c r="AI56" s="43">
        <v>84</v>
      </c>
      <c r="AJ56" s="43">
        <v>13.7</v>
      </c>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row>
    <row r="57" spans="1:174" s="13" customFormat="1" ht="14.1" customHeight="1">
      <c r="A57" s="82" t="s">
        <v>292</v>
      </c>
      <c r="B57" s="82"/>
      <c r="C57" s="83">
        <v>500000</v>
      </c>
      <c r="E57" s="104"/>
      <c r="I57" s="84"/>
      <c r="J57" s="104"/>
      <c r="K57" s="104"/>
      <c r="L57" s="104"/>
      <c r="M57" s="104"/>
      <c r="Q57" s="85" t="s">
        <v>287</v>
      </c>
      <c r="R57" s="86">
        <f>SUM(R55:R56)</f>
        <v>1194767</v>
      </c>
      <c r="S57" s="104"/>
      <c r="T57" s="104"/>
      <c r="W57" s="104"/>
      <c r="X57" s="104"/>
      <c r="Y57" s="104"/>
      <c r="Z57" s="104"/>
      <c r="AA57" s="104"/>
      <c r="AB57" s="104"/>
      <c r="AC57" s="104"/>
      <c r="AD57" s="104"/>
      <c r="AG57" s="41"/>
      <c r="AH57" s="41"/>
      <c r="AI57" s="41"/>
      <c r="AK57" s="74"/>
    </row>
    <row r="58" spans="1:174" s="13" customFormat="1" ht="14.1" customHeight="1">
      <c r="A58" s="104"/>
      <c r="E58" s="104"/>
      <c r="F58" s="104"/>
      <c r="G58" s="14"/>
      <c r="H58" s="104"/>
      <c r="I58" s="104"/>
      <c r="J58" s="104"/>
      <c r="K58" s="104"/>
      <c r="L58" s="104"/>
      <c r="M58" s="104"/>
      <c r="N58" s="104"/>
      <c r="O58" s="104"/>
      <c r="P58" s="104"/>
      <c r="R58" s="15"/>
      <c r="S58" s="104"/>
      <c r="T58" s="104"/>
      <c r="V58" s="16"/>
      <c r="W58" s="16"/>
      <c r="X58" s="16"/>
      <c r="Y58" s="16"/>
      <c r="Z58" s="16"/>
      <c r="AA58" s="104"/>
      <c r="AB58" s="16"/>
      <c r="AC58" s="104"/>
      <c r="AD58" s="104"/>
      <c r="AK58" s="74"/>
    </row>
    <row r="59" spans="1:174" s="13" customFormat="1" ht="14.1" customHeight="1">
      <c r="A59" s="84" t="s">
        <v>295</v>
      </c>
      <c r="E59" s="104"/>
      <c r="F59" s="104"/>
      <c r="G59" s="14"/>
      <c r="H59" s="104"/>
      <c r="I59" s="104"/>
      <c r="J59" s="104"/>
      <c r="K59" s="104"/>
      <c r="L59" s="104"/>
      <c r="M59" s="104"/>
      <c r="N59" s="104"/>
      <c r="O59" s="104"/>
      <c r="P59" s="104"/>
      <c r="R59" s="15"/>
      <c r="S59" s="104"/>
      <c r="T59" s="104"/>
      <c r="V59" s="16"/>
      <c r="W59" s="16"/>
      <c r="X59" s="16"/>
      <c r="Y59" s="16"/>
      <c r="Z59" s="16"/>
      <c r="AA59" s="104"/>
      <c r="AB59" s="16"/>
      <c r="AC59" s="104"/>
      <c r="AD59" s="104"/>
      <c r="AG59" s="41"/>
      <c r="AH59" s="41"/>
      <c r="AI59" s="41"/>
      <c r="AK59" s="74"/>
    </row>
    <row r="60" spans="1:174" s="43" customFormat="1" ht="14.1" customHeight="1">
      <c r="A60" s="43">
        <v>17295</v>
      </c>
      <c r="B60" s="43" t="s">
        <v>162</v>
      </c>
      <c r="C60" s="43" t="s">
        <v>163</v>
      </c>
      <c r="D60" s="43" t="s">
        <v>79</v>
      </c>
      <c r="E60" s="103"/>
      <c r="F60" s="43">
        <v>76234</v>
      </c>
      <c r="G60" s="43" t="s">
        <v>80</v>
      </c>
      <c r="H60" s="43">
        <v>3</v>
      </c>
      <c r="I60" s="43" t="s">
        <v>18</v>
      </c>
      <c r="J60" s="103"/>
      <c r="K60" s="103"/>
      <c r="L60" s="103"/>
      <c r="M60" s="43" t="s">
        <v>282</v>
      </c>
      <c r="N60" s="43">
        <v>41</v>
      </c>
      <c r="O60" s="43">
        <v>29</v>
      </c>
      <c r="P60" s="43">
        <v>70</v>
      </c>
      <c r="Q60" s="43" t="s">
        <v>7</v>
      </c>
      <c r="R60" s="79">
        <v>597599</v>
      </c>
      <c r="S60" s="103"/>
      <c r="T60" s="103" t="s">
        <v>280</v>
      </c>
      <c r="U60" s="43" t="s">
        <v>374</v>
      </c>
      <c r="V60" s="43">
        <v>121</v>
      </c>
      <c r="W60" s="103">
        <v>17</v>
      </c>
      <c r="X60" s="103">
        <v>4</v>
      </c>
      <c r="Y60" s="103">
        <v>8</v>
      </c>
      <c r="Z60" s="103">
        <v>4</v>
      </c>
      <c r="AA60" s="104">
        <v>0</v>
      </c>
      <c r="AB60" s="103">
        <v>0</v>
      </c>
      <c r="AC60" s="103">
        <f>SUM(V60:AB60)</f>
        <v>154</v>
      </c>
      <c r="AD60" s="103" t="s">
        <v>610</v>
      </c>
      <c r="AE60" s="43">
        <v>48497150102</v>
      </c>
      <c r="AF60" s="43" t="s">
        <v>556</v>
      </c>
      <c r="AG60" s="43">
        <v>7</v>
      </c>
      <c r="AH60" s="43">
        <v>6</v>
      </c>
      <c r="AI60" s="43">
        <v>78</v>
      </c>
      <c r="AJ60" s="43">
        <v>10.9</v>
      </c>
      <c r="AK60" s="74"/>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row>
    <row r="61" spans="1:174" s="43" customFormat="1" ht="14.1" customHeight="1">
      <c r="A61" s="43">
        <v>17021</v>
      </c>
      <c r="B61" s="43" t="s">
        <v>226</v>
      </c>
      <c r="C61" s="43" t="s">
        <v>372</v>
      </c>
      <c r="D61" s="43" t="s">
        <v>227</v>
      </c>
      <c r="E61" s="103"/>
      <c r="F61" s="43">
        <v>76049</v>
      </c>
      <c r="G61" s="43" t="s">
        <v>228</v>
      </c>
      <c r="H61" s="43">
        <v>3</v>
      </c>
      <c r="I61" s="43" t="s">
        <v>18</v>
      </c>
      <c r="J61" s="103"/>
      <c r="K61" s="103"/>
      <c r="L61" s="103"/>
      <c r="M61" s="43" t="s">
        <v>282</v>
      </c>
      <c r="N61" s="87">
        <v>48</v>
      </c>
      <c r="O61" s="87">
        <v>0</v>
      </c>
      <c r="P61" s="87">
        <v>48</v>
      </c>
      <c r="Q61" s="43" t="s">
        <v>7</v>
      </c>
      <c r="R61" s="79">
        <v>876887.19</v>
      </c>
      <c r="S61" s="103"/>
      <c r="T61" s="103" t="s">
        <v>280</v>
      </c>
      <c r="U61" s="43" t="s">
        <v>373</v>
      </c>
      <c r="V61" s="43">
        <v>119</v>
      </c>
      <c r="W61" s="103">
        <v>17</v>
      </c>
      <c r="X61" s="103">
        <v>4</v>
      </c>
      <c r="Y61" s="103">
        <v>8</v>
      </c>
      <c r="Z61" s="103">
        <v>4</v>
      </c>
      <c r="AA61" s="104">
        <v>0</v>
      </c>
      <c r="AB61" s="103">
        <v>0</v>
      </c>
      <c r="AC61" s="103">
        <f>SUM(V61:AB61)</f>
        <v>152</v>
      </c>
      <c r="AD61" s="133" t="s">
        <v>619</v>
      </c>
      <c r="AE61" s="143" t="s">
        <v>598</v>
      </c>
      <c r="AF61" s="143"/>
      <c r="AG61" s="143"/>
      <c r="AH61" s="143"/>
      <c r="AI61" s="143"/>
      <c r="AJ61" s="143"/>
      <c r="AK61" s="74"/>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row>
    <row r="62" spans="1:174" s="13" customFormat="1" ht="14.1" customHeight="1">
      <c r="A62" s="82" t="s">
        <v>292</v>
      </c>
      <c r="B62" s="82"/>
      <c r="C62" s="83">
        <v>606609</v>
      </c>
      <c r="E62" s="104"/>
      <c r="I62" s="84"/>
      <c r="J62" s="104"/>
      <c r="K62" s="104"/>
      <c r="L62" s="104"/>
      <c r="M62" s="104"/>
      <c r="Q62" s="85" t="s">
        <v>287</v>
      </c>
      <c r="R62" s="86">
        <f>SUM(R61:R61)</f>
        <v>876887.19</v>
      </c>
      <c r="S62" s="104"/>
      <c r="T62" s="104"/>
      <c r="W62" s="104"/>
      <c r="X62" s="104"/>
      <c r="Y62" s="104"/>
      <c r="Z62" s="104"/>
      <c r="AA62" s="104"/>
      <c r="AB62" s="104"/>
      <c r="AC62" s="104"/>
      <c r="AD62" s="104"/>
      <c r="AG62" s="41"/>
      <c r="AH62" s="41"/>
      <c r="AI62" s="41"/>
      <c r="AK62" s="74"/>
    </row>
    <row r="63" spans="1:174" s="13" customFormat="1" ht="14.1" customHeight="1">
      <c r="A63" s="104"/>
      <c r="E63" s="104"/>
      <c r="F63" s="104"/>
      <c r="G63" s="14"/>
      <c r="H63" s="104"/>
      <c r="I63" s="104"/>
      <c r="J63" s="104"/>
      <c r="K63" s="104"/>
      <c r="L63" s="104"/>
      <c r="M63" s="104"/>
      <c r="N63" s="104"/>
      <c r="O63" s="104"/>
      <c r="P63" s="104"/>
      <c r="R63" s="15"/>
      <c r="S63" s="104"/>
      <c r="T63" s="104"/>
      <c r="U63" s="81"/>
      <c r="V63" s="16"/>
      <c r="W63" s="16"/>
      <c r="X63" s="16"/>
      <c r="Y63" s="16"/>
      <c r="Z63" s="16"/>
      <c r="AA63" s="16"/>
      <c r="AB63" s="16"/>
      <c r="AC63" s="104"/>
      <c r="AD63" s="104"/>
      <c r="AG63" s="41"/>
      <c r="AH63" s="41"/>
      <c r="AI63" s="41"/>
      <c r="AK63" s="74"/>
    </row>
    <row r="64" spans="1:174" s="13" customFormat="1" ht="14.1" customHeight="1">
      <c r="A64" s="84" t="s">
        <v>296</v>
      </c>
      <c r="E64" s="104"/>
      <c r="F64" s="104"/>
      <c r="G64" s="14"/>
      <c r="H64" s="104"/>
      <c r="I64" s="104"/>
      <c r="J64" s="104"/>
      <c r="K64" s="104"/>
      <c r="L64" s="104"/>
      <c r="M64" s="104"/>
      <c r="N64" s="104"/>
      <c r="O64" s="104"/>
      <c r="P64" s="104"/>
      <c r="R64" s="15"/>
      <c r="S64" s="104"/>
      <c r="T64" s="104"/>
      <c r="V64" s="16"/>
      <c r="W64" s="16"/>
      <c r="X64" s="16"/>
      <c r="Y64" s="16"/>
      <c r="Z64" s="16"/>
      <c r="AA64" s="16"/>
      <c r="AB64" s="16"/>
      <c r="AC64" s="104"/>
      <c r="AD64" s="104"/>
      <c r="AG64" s="41"/>
      <c r="AH64" s="41"/>
      <c r="AI64" s="41"/>
      <c r="AK64" s="74"/>
    </row>
    <row r="65" spans="1:174" s="43" customFormat="1" ht="14.1" customHeight="1">
      <c r="A65" s="43">
        <v>17028</v>
      </c>
      <c r="B65" s="43" t="s">
        <v>251</v>
      </c>
      <c r="C65" s="43" t="s">
        <v>252</v>
      </c>
      <c r="D65" s="43" t="s">
        <v>21</v>
      </c>
      <c r="E65" s="103"/>
      <c r="F65" s="43">
        <v>76102</v>
      </c>
      <c r="G65" s="43" t="s">
        <v>22</v>
      </c>
      <c r="H65" s="43">
        <v>3</v>
      </c>
      <c r="I65" s="43" t="s">
        <v>9</v>
      </c>
      <c r="J65" s="103"/>
      <c r="K65" s="103"/>
      <c r="L65" s="103"/>
      <c r="M65" s="43" t="s">
        <v>282</v>
      </c>
      <c r="N65" s="43">
        <v>98</v>
      </c>
      <c r="O65" s="43">
        <v>6</v>
      </c>
      <c r="P65" s="43">
        <v>104</v>
      </c>
      <c r="Q65" s="43" t="s">
        <v>493</v>
      </c>
      <c r="R65" s="79">
        <v>1330273</v>
      </c>
      <c r="S65" s="103"/>
      <c r="T65" s="103"/>
      <c r="U65" s="43" t="s">
        <v>376</v>
      </c>
      <c r="V65" s="43">
        <v>119</v>
      </c>
      <c r="W65" s="103">
        <v>17</v>
      </c>
      <c r="X65" s="103">
        <v>8</v>
      </c>
      <c r="Y65" s="103">
        <v>8</v>
      </c>
      <c r="Z65" s="103">
        <v>0</v>
      </c>
      <c r="AA65" s="104">
        <v>4</v>
      </c>
      <c r="AB65" s="103">
        <v>0</v>
      </c>
      <c r="AC65" s="103">
        <f>SUM(V65:AB65)</f>
        <v>156</v>
      </c>
      <c r="AD65" s="134" t="s">
        <v>610</v>
      </c>
      <c r="AE65" s="81">
        <v>48439101700</v>
      </c>
      <c r="AF65" s="81" t="s">
        <v>555</v>
      </c>
      <c r="AG65" s="81">
        <v>0</v>
      </c>
      <c r="AH65" s="81">
        <v>0</v>
      </c>
      <c r="AI65" s="81">
        <v>59</v>
      </c>
      <c r="AJ65" s="81">
        <v>78.900000000000006</v>
      </c>
      <c r="AK65" s="74"/>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row>
    <row r="66" spans="1:174" s="43" customFormat="1" ht="14.1" customHeight="1">
      <c r="A66" s="43">
        <v>17259</v>
      </c>
      <c r="B66" s="43" t="s">
        <v>194</v>
      </c>
      <c r="C66" s="43" t="s">
        <v>388</v>
      </c>
      <c r="D66" s="43" t="s">
        <v>21</v>
      </c>
      <c r="E66" s="103"/>
      <c r="F66" s="43">
        <v>76104</v>
      </c>
      <c r="G66" s="43" t="s">
        <v>22</v>
      </c>
      <c r="H66" s="43">
        <v>3</v>
      </c>
      <c r="I66" s="43" t="s">
        <v>9</v>
      </c>
      <c r="J66" s="103"/>
      <c r="K66" s="103"/>
      <c r="L66" s="103"/>
      <c r="M66" s="43" t="s">
        <v>282</v>
      </c>
      <c r="N66" s="43">
        <v>74</v>
      </c>
      <c r="O66" s="43">
        <v>4</v>
      </c>
      <c r="P66" s="43">
        <v>78</v>
      </c>
      <c r="Q66" s="43" t="s">
        <v>11</v>
      </c>
      <c r="R66" s="79">
        <v>1500000</v>
      </c>
      <c r="S66" s="103"/>
      <c r="T66" s="103" t="s">
        <v>280</v>
      </c>
      <c r="U66" s="43" t="s">
        <v>389</v>
      </c>
      <c r="V66" s="43">
        <v>126</v>
      </c>
      <c r="W66" s="103">
        <v>17</v>
      </c>
      <c r="X66" s="103">
        <v>4</v>
      </c>
      <c r="Y66" s="103">
        <v>8</v>
      </c>
      <c r="Z66" s="103">
        <v>4</v>
      </c>
      <c r="AA66" s="103">
        <v>0</v>
      </c>
      <c r="AB66" s="103">
        <v>0</v>
      </c>
      <c r="AC66" s="103">
        <f t="shared" ref="AC66:AC83" si="4">SUM(V66:AB66)</f>
        <v>159</v>
      </c>
      <c r="AD66" s="103" t="s">
        <v>610</v>
      </c>
      <c r="AE66" s="43">
        <v>48439102800</v>
      </c>
      <c r="AF66" s="43" t="s">
        <v>555</v>
      </c>
      <c r="AG66" s="43">
        <v>7</v>
      </c>
      <c r="AH66" s="43">
        <v>5</v>
      </c>
      <c r="AI66" s="43">
        <v>77</v>
      </c>
      <c r="AJ66" s="43">
        <v>0.7</v>
      </c>
      <c r="AK66" s="74"/>
      <c r="AL66" s="2"/>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row>
    <row r="67" spans="1:174" s="43" customFormat="1" ht="14.1" customHeight="1">
      <c r="A67" s="43">
        <v>17281</v>
      </c>
      <c r="B67" s="43" t="s">
        <v>175</v>
      </c>
      <c r="C67" s="43" t="s">
        <v>390</v>
      </c>
      <c r="D67" s="43" t="s">
        <v>27</v>
      </c>
      <c r="E67" s="103"/>
      <c r="F67" s="43">
        <v>76011</v>
      </c>
      <c r="G67" s="43" t="s">
        <v>22</v>
      </c>
      <c r="H67" s="43">
        <v>3</v>
      </c>
      <c r="I67" s="43" t="s">
        <v>9</v>
      </c>
      <c r="J67" s="103"/>
      <c r="K67" s="103"/>
      <c r="L67" s="103"/>
      <c r="M67" s="43" t="s">
        <v>282</v>
      </c>
      <c r="N67" s="43">
        <v>107</v>
      </c>
      <c r="O67" s="43">
        <v>19</v>
      </c>
      <c r="P67" s="43">
        <v>126</v>
      </c>
      <c r="Q67" s="43" t="s">
        <v>7</v>
      </c>
      <c r="R67" s="79">
        <v>1434000</v>
      </c>
      <c r="S67" s="103" t="s">
        <v>280</v>
      </c>
      <c r="T67" s="103" t="s">
        <v>280</v>
      </c>
      <c r="U67" s="43" t="s">
        <v>365</v>
      </c>
      <c r="V67" s="43">
        <v>118</v>
      </c>
      <c r="W67" s="103">
        <v>17</v>
      </c>
      <c r="X67" s="103">
        <v>4</v>
      </c>
      <c r="Y67" s="103">
        <v>8</v>
      </c>
      <c r="Z67" s="103">
        <v>4</v>
      </c>
      <c r="AA67" s="103">
        <v>7</v>
      </c>
      <c r="AB67" s="103">
        <v>0</v>
      </c>
      <c r="AC67" s="103">
        <f t="shared" si="4"/>
        <v>158</v>
      </c>
      <c r="AD67" s="112" t="s">
        <v>610</v>
      </c>
      <c r="AE67" s="43">
        <v>48439121703</v>
      </c>
      <c r="AF67" s="43" t="s">
        <v>555</v>
      </c>
      <c r="AG67" s="43">
        <v>0</v>
      </c>
      <c r="AH67" s="43">
        <v>0</v>
      </c>
      <c r="AI67" s="43">
        <v>66</v>
      </c>
      <c r="AJ67" s="43">
        <v>36.700000000000003</v>
      </c>
      <c r="AK67" s="74"/>
      <c r="AL67" s="2"/>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row>
    <row r="68" spans="1:174" s="43" customFormat="1" ht="14.1" customHeight="1">
      <c r="A68" s="43">
        <v>17012</v>
      </c>
      <c r="B68" s="43" t="s">
        <v>209</v>
      </c>
      <c r="C68" s="43" t="s">
        <v>496</v>
      </c>
      <c r="D68" s="43" t="s">
        <v>27</v>
      </c>
      <c r="E68" s="103"/>
      <c r="F68" s="43">
        <v>76002</v>
      </c>
      <c r="G68" s="43" t="s">
        <v>22</v>
      </c>
      <c r="H68" s="43">
        <v>3</v>
      </c>
      <c r="I68" s="43" t="s">
        <v>9</v>
      </c>
      <c r="J68" s="103"/>
      <c r="K68" s="103"/>
      <c r="L68" s="103"/>
      <c r="M68" s="43" t="s">
        <v>282</v>
      </c>
      <c r="N68" s="87">
        <v>65</v>
      </c>
      <c r="O68" s="87">
        <v>9</v>
      </c>
      <c r="P68" s="87">
        <v>74</v>
      </c>
      <c r="Q68" s="43" t="s">
        <v>7</v>
      </c>
      <c r="R68" s="79">
        <v>1243264</v>
      </c>
      <c r="S68" s="103" t="s">
        <v>280</v>
      </c>
      <c r="T68" s="103" t="s">
        <v>280</v>
      </c>
      <c r="U68" s="43" t="s">
        <v>375</v>
      </c>
      <c r="V68" s="43">
        <v>124</v>
      </c>
      <c r="W68" s="103">
        <v>17</v>
      </c>
      <c r="X68" s="103">
        <v>4</v>
      </c>
      <c r="Y68" s="103">
        <v>8</v>
      </c>
      <c r="Z68" s="103">
        <v>4</v>
      </c>
      <c r="AA68" s="103">
        <v>0</v>
      </c>
      <c r="AB68" s="103">
        <v>0</v>
      </c>
      <c r="AC68" s="103">
        <f t="shared" si="4"/>
        <v>157</v>
      </c>
      <c r="AD68" s="112" t="s">
        <v>610</v>
      </c>
      <c r="AE68" s="43">
        <v>48439111310</v>
      </c>
      <c r="AF68" s="43" t="s">
        <v>556</v>
      </c>
      <c r="AG68" s="43">
        <v>7</v>
      </c>
      <c r="AH68" s="43">
        <v>2</v>
      </c>
      <c r="AI68" s="43">
        <v>80</v>
      </c>
      <c r="AJ68" s="43">
        <v>6.7</v>
      </c>
      <c r="AK68" s="74"/>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row>
    <row r="69" spans="1:174" s="43" customFormat="1" ht="14.1" customHeight="1">
      <c r="A69" s="43">
        <v>17363</v>
      </c>
      <c r="B69" s="43" t="s">
        <v>101</v>
      </c>
      <c r="C69" s="43" t="s">
        <v>394</v>
      </c>
      <c r="D69" s="43" t="s">
        <v>49</v>
      </c>
      <c r="E69" s="103"/>
      <c r="F69" s="43">
        <v>75088</v>
      </c>
      <c r="G69" s="43" t="s">
        <v>6</v>
      </c>
      <c r="H69" s="43">
        <v>3</v>
      </c>
      <c r="I69" s="43" t="s">
        <v>9</v>
      </c>
      <c r="J69" s="103"/>
      <c r="K69" s="103"/>
      <c r="L69" s="103"/>
      <c r="M69" s="43" t="s">
        <v>282</v>
      </c>
      <c r="N69" s="43">
        <v>76</v>
      </c>
      <c r="O69" s="43">
        <v>0</v>
      </c>
      <c r="P69" s="43">
        <v>76</v>
      </c>
      <c r="Q69" s="43" t="s">
        <v>11</v>
      </c>
      <c r="R69" s="79">
        <v>1500000</v>
      </c>
      <c r="S69" s="103"/>
      <c r="T69" s="103" t="s">
        <v>280</v>
      </c>
      <c r="U69" s="43" t="s">
        <v>395</v>
      </c>
      <c r="V69" s="43">
        <v>122</v>
      </c>
      <c r="W69" s="103">
        <v>17</v>
      </c>
      <c r="X69" s="103">
        <v>4</v>
      </c>
      <c r="Y69" s="103">
        <v>8</v>
      </c>
      <c r="Z69" s="103">
        <v>4</v>
      </c>
      <c r="AA69" s="103">
        <v>0</v>
      </c>
      <c r="AB69" s="103">
        <v>0</v>
      </c>
      <c r="AC69" s="103">
        <f>SUM(V69:AB69)</f>
        <v>155</v>
      </c>
      <c r="AD69" s="105" t="s">
        <v>610</v>
      </c>
      <c r="AE69" s="43">
        <v>48113018133</v>
      </c>
      <c r="AF69" s="43" t="s">
        <v>556</v>
      </c>
      <c r="AG69" s="43">
        <v>7</v>
      </c>
      <c r="AH69" s="43">
        <v>6</v>
      </c>
      <c r="AI69" s="43">
        <v>78</v>
      </c>
      <c r="AJ69" s="43">
        <v>5.0999999999999996</v>
      </c>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row>
    <row r="70" spans="1:174" s="43" customFormat="1" ht="14.1" customHeight="1">
      <c r="A70" s="43">
        <v>17315</v>
      </c>
      <c r="B70" s="43" t="s">
        <v>147</v>
      </c>
      <c r="C70" s="43" t="s">
        <v>148</v>
      </c>
      <c r="D70" s="43" t="s">
        <v>149</v>
      </c>
      <c r="E70" s="103"/>
      <c r="F70" s="43">
        <v>76053</v>
      </c>
      <c r="G70" s="43" t="s">
        <v>22</v>
      </c>
      <c r="H70" s="43">
        <v>3</v>
      </c>
      <c r="I70" s="43" t="s">
        <v>9</v>
      </c>
      <c r="J70" s="103"/>
      <c r="K70" s="103"/>
      <c r="L70" s="103"/>
      <c r="M70" s="43" t="s">
        <v>282</v>
      </c>
      <c r="N70" s="43">
        <v>96</v>
      </c>
      <c r="O70" s="43">
        <v>24</v>
      </c>
      <c r="P70" s="43">
        <v>120</v>
      </c>
      <c r="Q70" s="43" t="s">
        <v>11</v>
      </c>
      <c r="R70" s="79">
        <v>1500000</v>
      </c>
      <c r="S70" s="103"/>
      <c r="T70" s="103" t="s">
        <v>280</v>
      </c>
      <c r="U70" s="43" t="s">
        <v>393</v>
      </c>
      <c r="V70" s="43">
        <v>122</v>
      </c>
      <c r="W70" s="103">
        <v>17</v>
      </c>
      <c r="X70" s="103">
        <v>4</v>
      </c>
      <c r="Y70" s="103">
        <v>8</v>
      </c>
      <c r="Z70" s="103">
        <v>4</v>
      </c>
      <c r="AA70" s="103">
        <v>0</v>
      </c>
      <c r="AB70" s="103">
        <v>0</v>
      </c>
      <c r="AC70" s="103">
        <f t="shared" si="4"/>
        <v>155</v>
      </c>
      <c r="AD70" s="103" t="s">
        <v>610</v>
      </c>
      <c r="AE70" s="43">
        <v>48439113404</v>
      </c>
      <c r="AF70" s="43" t="s">
        <v>556</v>
      </c>
      <c r="AG70" s="43">
        <v>7</v>
      </c>
      <c r="AH70" s="43">
        <v>5</v>
      </c>
      <c r="AI70" s="43">
        <v>83</v>
      </c>
      <c r="AJ70" s="43">
        <v>10</v>
      </c>
      <c r="AK70" s="74"/>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row>
    <row r="71" spans="1:174" s="43" customFormat="1" ht="14.1" customHeight="1">
      <c r="A71" s="43">
        <v>17080</v>
      </c>
      <c r="B71" s="43" t="s">
        <v>250</v>
      </c>
      <c r="C71" s="43" t="s">
        <v>498</v>
      </c>
      <c r="D71" s="43" t="s">
        <v>21</v>
      </c>
      <c r="E71" s="103"/>
      <c r="F71" s="43">
        <v>76108</v>
      </c>
      <c r="G71" s="43" t="s">
        <v>22</v>
      </c>
      <c r="H71" s="43">
        <v>3</v>
      </c>
      <c r="I71" s="43" t="s">
        <v>9</v>
      </c>
      <c r="J71" s="103"/>
      <c r="K71" s="103"/>
      <c r="L71" s="103"/>
      <c r="M71" s="43" t="s">
        <v>282</v>
      </c>
      <c r="N71" s="43">
        <v>92</v>
      </c>
      <c r="O71" s="43">
        <v>58</v>
      </c>
      <c r="P71" s="43">
        <v>150</v>
      </c>
      <c r="Q71" s="43" t="s">
        <v>11</v>
      </c>
      <c r="R71" s="79">
        <v>1500000</v>
      </c>
      <c r="S71" s="103"/>
      <c r="T71" s="103" t="s">
        <v>280</v>
      </c>
      <c r="U71" s="43" t="s">
        <v>382</v>
      </c>
      <c r="V71" s="43">
        <v>122</v>
      </c>
      <c r="W71" s="103">
        <v>17</v>
      </c>
      <c r="X71" s="103">
        <v>4</v>
      </c>
      <c r="Y71" s="103">
        <v>8</v>
      </c>
      <c r="Z71" s="103">
        <v>4</v>
      </c>
      <c r="AA71" s="103">
        <v>0</v>
      </c>
      <c r="AB71" s="103">
        <v>0</v>
      </c>
      <c r="AC71" s="103">
        <f t="shared" si="4"/>
        <v>155</v>
      </c>
      <c r="AD71" s="103" t="s">
        <v>610</v>
      </c>
      <c r="AE71" s="43">
        <v>48439110805</v>
      </c>
      <c r="AF71" s="43" t="s">
        <v>556</v>
      </c>
      <c r="AG71" s="43">
        <v>7</v>
      </c>
      <c r="AH71" s="43">
        <v>5</v>
      </c>
      <c r="AI71" s="43">
        <v>80</v>
      </c>
      <c r="AJ71" s="43">
        <v>5.0999999999999996</v>
      </c>
      <c r="AK71" s="74"/>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row>
    <row r="72" spans="1:174" s="43" customFormat="1" ht="14.1" customHeight="1">
      <c r="A72" s="43">
        <v>17037</v>
      </c>
      <c r="B72" s="43" t="s">
        <v>73</v>
      </c>
      <c r="C72" s="43" t="s">
        <v>377</v>
      </c>
      <c r="D72" s="43" t="s">
        <v>72</v>
      </c>
      <c r="E72" s="64"/>
      <c r="F72" s="43">
        <v>76063</v>
      </c>
      <c r="G72" s="43" t="s">
        <v>22</v>
      </c>
      <c r="H72" s="43">
        <v>3</v>
      </c>
      <c r="I72" s="43" t="s">
        <v>9</v>
      </c>
      <c r="J72" s="64"/>
      <c r="K72" s="64"/>
      <c r="L72" s="64" t="s">
        <v>280</v>
      </c>
      <c r="M72" s="43" t="s">
        <v>282</v>
      </c>
      <c r="N72" s="43">
        <v>135</v>
      </c>
      <c r="O72" s="43">
        <v>0</v>
      </c>
      <c r="P72" s="43">
        <v>135</v>
      </c>
      <c r="Q72" s="43" t="s">
        <v>7</v>
      </c>
      <c r="R72" s="79">
        <v>1500000</v>
      </c>
      <c r="S72" s="64"/>
      <c r="T72" s="64" t="s">
        <v>280</v>
      </c>
      <c r="U72" s="43" t="s">
        <v>378</v>
      </c>
      <c r="V72" s="43">
        <v>122</v>
      </c>
      <c r="W72" s="64">
        <v>17</v>
      </c>
      <c r="X72" s="64">
        <v>4</v>
      </c>
      <c r="Y72" s="64">
        <v>8</v>
      </c>
      <c r="Z72" s="64">
        <v>4</v>
      </c>
      <c r="AA72" s="64">
        <v>0</v>
      </c>
      <c r="AB72" s="64">
        <v>0</v>
      </c>
      <c r="AC72" s="64">
        <f>SUM(V72:AB72)</f>
        <v>155</v>
      </c>
      <c r="AD72" s="116" t="s">
        <v>610</v>
      </c>
      <c r="AE72" s="43">
        <v>48439111306</v>
      </c>
      <c r="AF72" s="43" t="s">
        <v>556</v>
      </c>
      <c r="AG72" s="43">
        <v>7</v>
      </c>
      <c r="AH72" s="43">
        <v>3</v>
      </c>
      <c r="AI72" s="43">
        <v>82</v>
      </c>
      <c r="AJ72" s="43">
        <v>18.399999999999999</v>
      </c>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row>
    <row r="73" spans="1:174" s="43" customFormat="1" ht="14.1" customHeight="1">
      <c r="A73" s="43">
        <v>17133</v>
      </c>
      <c r="B73" s="43" t="s">
        <v>544</v>
      </c>
      <c r="C73" s="43" t="s">
        <v>384</v>
      </c>
      <c r="D73" s="43" t="s">
        <v>49</v>
      </c>
      <c r="E73" s="64"/>
      <c r="F73" s="43">
        <v>75088</v>
      </c>
      <c r="G73" s="43" t="s">
        <v>6</v>
      </c>
      <c r="H73" s="43">
        <v>3</v>
      </c>
      <c r="I73" s="43" t="s">
        <v>9</v>
      </c>
      <c r="J73" s="64"/>
      <c r="K73" s="64"/>
      <c r="L73" s="64"/>
      <c r="M73" s="43" t="s">
        <v>282</v>
      </c>
      <c r="N73" s="43">
        <v>80</v>
      </c>
      <c r="O73" s="43">
        <v>34</v>
      </c>
      <c r="P73" s="43">
        <v>114</v>
      </c>
      <c r="Q73" s="43" t="s">
        <v>11</v>
      </c>
      <c r="R73" s="79">
        <v>1500000</v>
      </c>
      <c r="S73" s="64"/>
      <c r="T73" s="64" t="s">
        <v>280</v>
      </c>
      <c r="U73" s="43" t="s">
        <v>385</v>
      </c>
      <c r="V73" s="43">
        <v>122</v>
      </c>
      <c r="W73" s="64">
        <v>17</v>
      </c>
      <c r="X73" s="64">
        <v>4</v>
      </c>
      <c r="Y73" s="64">
        <v>8</v>
      </c>
      <c r="Z73" s="64">
        <v>4</v>
      </c>
      <c r="AA73" s="64">
        <v>0</v>
      </c>
      <c r="AB73" s="64">
        <v>0</v>
      </c>
      <c r="AC73" s="64">
        <f t="shared" si="4"/>
        <v>155</v>
      </c>
      <c r="AD73" s="106" t="s">
        <v>610</v>
      </c>
      <c r="AE73" s="43">
        <v>48113018134</v>
      </c>
      <c r="AF73" s="43" t="s">
        <v>556</v>
      </c>
      <c r="AG73" s="43">
        <v>7</v>
      </c>
      <c r="AH73" s="43">
        <v>3</v>
      </c>
      <c r="AI73" s="43">
        <v>79</v>
      </c>
      <c r="AJ73" s="43">
        <v>3.6</v>
      </c>
      <c r="AK73" s="74"/>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row>
    <row r="74" spans="1:174" s="43" customFormat="1" ht="14.1" customHeight="1">
      <c r="A74" s="43">
        <v>17081</v>
      </c>
      <c r="B74" s="43" t="s">
        <v>249</v>
      </c>
      <c r="C74" s="43" t="s">
        <v>499</v>
      </c>
      <c r="D74" s="43" t="s">
        <v>32</v>
      </c>
      <c r="E74" s="64"/>
      <c r="F74" s="43">
        <v>76208</v>
      </c>
      <c r="G74" s="43" t="s">
        <v>32</v>
      </c>
      <c r="H74" s="43">
        <v>3</v>
      </c>
      <c r="I74" s="43" t="s">
        <v>9</v>
      </c>
      <c r="J74" s="64"/>
      <c r="K74" s="64"/>
      <c r="L74" s="64"/>
      <c r="M74" s="43" t="s">
        <v>282</v>
      </c>
      <c r="N74" s="43">
        <v>93</v>
      </c>
      <c r="O74" s="43">
        <v>57</v>
      </c>
      <c r="P74" s="43">
        <v>150</v>
      </c>
      <c r="Q74" s="43" t="s">
        <v>11</v>
      </c>
      <c r="R74" s="79">
        <v>1500000</v>
      </c>
      <c r="S74" s="64"/>
      <c r="T74" s="64" t="s">
        <v>280</v>
      </c>
      <c r="U74" s="43" t="s">
        <v>382</v>
      </c>
      <c r="V74" s="43">
        <v>122</v>
      </c>
      <c r="W74" s="64">
        <v>17</v>
      </c>
      <c r="X74" s="64">
        <v>4</v>
      </c>
      <c r="Y74" s="64">
        <v>8</v>
      </c>
      <c r="Z74" s="64">
        <v>4</v>
      </c>
      <c r="AA74" s="64">
        <v>0</v>
      </c>
      <c r="AB74" s="64">
        <v>0</v>
      </c>
      <c r="AC74" s="64">
        <f t="shared" si="4"/>
        <v>155</v>
      </c>
      <c r="AD74" s="121" t="s">
        <v>610</v>
      </c>
      <c r="AE74" s="43">
        <v>48121020505</v>
      </c>
      <c r="AF74" s="43" t="s">
        <v>556</v>
      </c>
      <c r="AG74" s="43">
        <v>7</v>
      </c>
      <c r="AH74" s="43">
        <v>3</v>
      </c>
      <c r="AI74" s="43">
        <v>78</v>
      </c>
      <c r="AJ74" s="43">
        <v>3.2</v>
      </c>
      <c r="AK74" s="74"/>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row>
    <row r="75" spans="1:174" s="43" customFormat="1" ht="14.1" customHeight="1">
      <c r="A75" s="43">
        <v>17056</v>
      </c>
      <c r="B75" s="43" t="s">
        <v>379</v>
      </c>
      <c r="C75" s="43" t="s">
        <v>500</v>
      </c>
      <c r="D75" s="43" t="s">
        <v>277</v>
      </c>
      <c r="E75" s="64"/>
      <c r="F75" s="43">
        <v>75165</v>
      </c>
      <c r="G75" s="43" t="s">
        <v>16</v>
      </c>
      <c r="H75" s="43">
        <v>3</v>
      </c>
      <c r="I75" s="43" t="s">
        <v>9</v>
      </c>
      <c r="J75" s="64"/>
      <c r="K75" s="64"/>
      <c r="L75" s="64"/>
      <c r="M75" s="43" t="s">
        <v>282</v>
      </c>
      <c r="N75" s="43">
        <v>115</v>
      </c>
      <c r="O75" s="43">
        <v>107</v>
      </c>
      <c r="P75" s="43">
        <v>222</v>
      </c>
      <c r="Q75" s="43" t="s">
        <v>7</v>
      </c>
      <c r="R75" s="79">
        <v>1500000</v>
      </c>
      <c r="S75" s="64"/>
      <c r="T75" s="64" t="s">
        <v>280</v>
      </c>
      <c r="U75" s="43" t="s">
        <v>380</v>
      </c>
      <c r="V75" s="43">
        <v>121</v>
      </c>
      <c r="W75" s="64">
        <v>17</v>
      </c>
      <c r="X75" s="64">
        <v>4</v>
      </c>
      <c r="Y75" s="64">
        <v>8</v>
      </c>
      <c r="Z75" s="64">
        <v>4</v>
      </c>
      <c r="AA75" s="64">
        <v>0</v>
      </c>
      <c r="AB75" s="64">
        <v>0</v>
      </c>
      <c r="AC75" s="64">
        <f t="shared" si="4"/>
        <v>154</v>
      </c>
      <c r="AD75" s="121" t="s">
        <v>610</v>
      </c>
      <c r="AE75" s="43">
        <v>48139060208</v>
      </c>
      <c r="AF75" s="43" t="s">
        <v>556</v>
      </c>
      <c r="AG75" s="43">
        <v>7</v>
      </c>
      <c r="AH75" s="43">
        <v>6</v>
      </c>
      <c r="AI75" s="43">
        <v>81</v>
      </c>
      <c r="AJ75" s="43">
        <v>2.8</v>
      </c>
      <c r="AK75" s="74"/>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row>
    <row r="76" spans="1:174" s="43" customFormat="1" ht="14.1" customHeight="1">
      <c r="A76" s="43">
        <v>17058</v>
      </c>
      <c r="B76" s="43" t="s">
        <v>381</v>
      </c>
      <c r="C76" s="43" t="s">
        <v>501</v>
      </c>
      <c r="D76" s="43" t="s">
        <v>273</v>
      </c>
      <c r="E76" s="64"/>
      <c r="F76" s="43">
        <v>75189</v>
      </c>
      <c r="G76" s="43" t="s">
        <v>124</v>
      </c>
      <c r="H76" s="43">
        <v>3</v>
      </c>
      <c r="I76" s="43" t="s">
        <v>9</v>
      </c>
      <c r="J76" s="64"/>
      <c r="K76" s="64"/>
      <c r="L76" s="64"/>
      <c r="M76" s="43" t="s">
        <v>282</v>
      </c>
      <c r="N76" s="43">
        <v>115</v>
      </c>
      <c r="O76" s="43">
        <v>107</v>
      </c>
      <c r="P76" s="43">
        <v>222</v>
      </c>
      <c r="Q76" s="43" t="s">
        <v>7</v>
      </c>
      <c r="R76" s="79">
        <v>1500000</v>
      </c>
      <c r="S76" s="64"/>
      <c r="T76" s="64" t="s">
        <v>280</v>
      </c>
      <c r="U76" s="43" t="s">
        <v>380</v>
      </c>
      <c r="V76" s="43">
        <v>121</v>
      </c>
      <c r="W76" s="64">
        <v>17</v>
      </c>
      <c r="X76" s="64">
        <v>4</v>
      </c>
      <c r="Y76" s="64">
        <v>8</v>
      </c>
      <c r="Z76" s="64">
        <v>4</v>
      </c>
      <c r="AA76" s="64">
        <v>0</v>
      </c>
      <c r="AB76" s="64">
        <v>0</v>
      </c>
      <c r="AC76" s="64">
        <f t="shared" si="4"/>
        <v>154</v>
      </c>
      <c r="AD76" s="109" t="s">
        <v>619</v>
      </c>
      <c r="AE76" s="43">
        <v>48397040401</v>
      </c>
      <c r="AF76" s="43" t="s">
        <v>556</v>
      </c>
      <c r="AG76" s="43">
        <v>7</v>
      </c>
      <c r="AH76" s="43">
        <v>6</v>
      </c>
      <c r="AI76" s="43">
        <v>80</v>
      </c>
      <c r="AJ76" s="43">
        <v>12.7</v>
      </c>
      <c r="AK76" s="74"/>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row>
    <row r="77" spans="1:174" s="43" customFormat="1" ht="14.1" customHeight="1">
      <c r="A77" s="43">
        <v>17293</v>
      </c>
      <c r="B77" s="43" t="s">
        <v>391</v>
      </c>
      <c r="C77" s="43" t="s">
        <v>502</v>
      </c>
      <c r="D77" s="43" t="s">
        <v>21</v>
      </c>
      <c r="E77" s="64"/>
      <c r="F77" s="43">
        <v>76108</v>
      </c>
      <c r="G77" s="43" t="s">
        <v>22</v>
      </c>
      <c r="H77" s="43">
        <v>3</v>
      </c>
      <c r="I77" s="43" t="s">
        <v>9</v>
      </c>
      <c r="J77" s="64"/>
      <c r="K77" s="64"/>
      <c r="L77" s="64"/>
      <c r="M77" s="43" t="s">
        <v>282</v>
      </c>
      <c r="N77" s="43">
        <v>83</v>
      </c>
      <c r="O77" s="43">
        <v>13</v>
      </c>
      <c r="P77" s="43">
        <v>96</v>
      </c>
      <c r="Q77" s="43" t="s">
        <v>11</v>
      </c>
      <c r="R77" s="79">
        <v>1499915</v>
      </c>
      <c r="S77" s="64"/>
      <c r="T77" s="64" t="s">
        <v>280</v>
      </c>
      <c r="U77" s="43" t="s">
        <v>392</v>
      </c>
      <c r="V77" s="43">
        <v>121</v>
      </c>
      <c r="W77" s="64">
        <v>17</v>
      </c>
      <c r="X77" s="64">
        <v>4</v>
      </c>
      <c r="Y77" s="64">
        <v>8</v>
      </c>
      <c r="Z77" s="64">
        <v>4</v>
      </c>
      <c r="AA77" s="64">
        <v>0</v>
      </c>
      <c r="AB77" s="64">
        <v>0</v>
      </c>
      <c r="AC77" s="64">
        <f t="shared" si="4"/>
        <v>154</v>
      </c>
      <c r="AD77" s="109" t="s">
        <v>619</v>
      </c>
      <c r="AE77" s="43">
        <v>48439114207</v>
      </c>
      <c r="AF77" s="43" t="s">
        <v>556</v>
      </c>
      <c r="AG77" s="43">
        <v>7</v>
      </c>
      <c r="AH77" s="43">
        <v>6</v>
      </c>
      <c r="AI77" s="43">
        <v>78</v>
      </c>
      <c r="AJ77" s="43">
        <v>4.2</v>
      </c>
      <c r="AK77" s="74"/>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row>
    <row r="78" spans="1:174" s="43" customFormat="1" ht="14.1" customHeight="1">
      <c r="A78" s="43">
        <v>17074</v>
      </c>
      <c r="B78" s="43" t="s">
        <v>253</v>
      </c>
      <c r="C78" s="43" t="s">
        <v>536</v>
      </c>
      <c r="D78" s="43" t="s">
        <v>254</v>
      </c>
      <c r="E78" s="64"/>
      <c r="F78" s="43">
        <v>75009</v>
      </c>
      <c r="G78" s="43" t="s">
        <v>26</v>
      </c>
      <c r="H78" s="43">
        <v>3</v>
      </c>
      <c r="I78" s="43" t="s">
        <v>9</v>
      </c>
      <c r="J78" s="64"/>
      <c r="K78" s="64"/>
      <c r="L78" s="64"/>
      <c r="M78" s="43" t="s">
        <v>282</v>
      </c>
      <c r="N78" s="43">
        <v>97</v>
      </c>
      <c r="O78" s="43">
        <v>23</v>
      </c>
      <c r="P78" s="43">
        <v>120</v>
      </c>
      <c r="Q78" s="43" t="s">
        <v>7</v>
      </c>
      <c r="R78" s="79">
        <v>1500000</v>
      </c>
      <c r="S78" s="64"/>
      <c r="T78" s="64" t="s">
        <v>280</v>
      </c>
      <c r="U78" s="43" t="s">
        <v>382</v>
      </c>
      <c r="V78" s="43">
        <v>121</v>
      </c>
      <c r="W78" s="64">
        <v>17</v>
      </c>
      <c r="X78" s="64">
        <v>4</v>
      </c>
      <c r="Y78" s="64">
        <v>8</v>
      </c>
      <c r="Z78" s="64">
        <v>4</v>
      </c>
      <c r="AA78" s="64">
        <v>0</v>
      </c>
      <c r="AB78" s="64">
        <v>0</v>
      </c>
      <c r="AC78" s="64">
        <f t="shared" si="4"/>
        <v>154</v>
      </c>
      <c r="AD78" s="109" t="s">
        <v>619</v>
      </c>
      <c r="AE78" s="43">
        <v>48085030305</v>
      </c>
      <c r="AF78" s="43" t="s">
        <v>556</v>
      </c>
      <c r="AG78" s="43">
        <v>7</v>
      </c>
      <c r="AH78" s="43">
        <v>5</v>
      </c>
      <c r="AI78" s="43">
        <v>87</v>
      </c>
      <c r="AJ78" s="43">
        <v>13.4</v>
      </c>
      <c r="AK78" s="74"/>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row>
    <row r="79" spans="1:174" s="43" customFormat="1" ht="14.1" customHeight="1">
      <c r="A79" s="43">
        <v>17367</v>
      </c>
      <c r="B79" s="43" t="s">
        <v>31</v>
      </c>
      <c r="C79" s="43" t="s">
        <v>503</v>
      </c>
      <c r="D79" s="43" t="s">
        <v>32</v>
      </c>
      <c r="E79" s="64"/>
      <c r="F79" s="43">
        <v>76208</v>
      </c>
      <c r="G79" s="43" t="s">
        <v>32</v>
      </c>
      <c r="H79" s="43">
        <v>3</v>
      </c>
      <c r="I79" s="43" t="s">
        <v>9</v>
      </c>
      <c r="J79" s="64"/>
      <c r="K79" s="64"/>
      <c r="L79" s="64"/>
      <c r="M79" s="43" t="s">
        <v>282</v>
      </c>
      <c r="N79" s="43">
        <v>96</v>
      </c>
      <c r="O79" s="43">
        <v>24</v>
      </c>
      <c r="P79" s="43">
        <v>120</v>
      </c>
      <c r="Q79" s="43" t="s">
        <v>11</v>
      </c>
      <c r="R79" s="79">
        <v>1500000</v>
      </c>
      <c r="S79" s="64"/>
      <c r="T79" s="64" t="s">
        <v>280</v>
      </c>
      <c r="U79" s="43" t="s">
        <v>392</v>
      </c>
      <c r="V79" s="43">
        <v>121</v>
      </c>
      <c r="W79" s="64">
        <v>17</v>
      </c>
      <c r="X79" s="64">
        <v>4</v>
      </c>
      <c r="Y79" s="64">
        <v>8</v>
      </c>
      <c r="Z79" s="64">
        <v>4</v>
      </c>
      <c r="AA79" s="64">
        <v>0</v>
      </c>
      <c r="AB79" s="64">
        <v>0</v>
      </c>
      <c r="AC79" s="64">
        <f t="shared" si="4"/>
        <v>154</v>
      </c>
      <c r="AD79" s="109" t="s">
        <v>619</v>
      </c>
      <c r="AE79" s="43">
        <v>48121020506</v>
      </c>
      <c r="AF79" s="43" t="s">
        <v>556</v>
      </c>
      <c r="AG79" s="43">
        <v>7</v>
      </c>
      <c r="AH79" s="43">
        <v>5</v>
      </c>
      <c r="AI79" s="43">
        <v>76</v>
      </c>
      <c r="AJ79" s="43">
        <v>3.9</v>
      </c>
      <c r="AK79" s="74"/>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row>
    <row r="80" spans="1:174" s="43" customFormat="1" ht="14.1" customHeight="1">
      <c r="A80" s="43">
        <v>17134</v>
      </c>
      <c r="B80" s="43" t="s">
        <v>52</v>
      </c>
      <c r="C80" s="43" t="s">
        <v>497</v>
      </c>
      <c r="D80" s="43" t="s">
        <v>21</v>
      </c>
      <c r="E80" s="103"/>
      <c r="F80" s="43">
        <v>76108</v>
      </c>
      <c r="G80" s="43" t="s">
        <v>22</v>
      </c>
      <c r="H80" s="43">
        <v>3</v>
      </c>
      <c r="I80" s="43" t="s">
        <v>9</v>
      </c>
      <c r="J80" s="103"/>
      <c r="K80" s="103"/>
      <c r="L80" s="103"/>
      <c r="M80" s="43" t="s">
        <v>282</v>
      </c>
      <c r="N80" s="43">
        <v>89</v>
      </c>
      <c r="O80" s="43">
        <v>7</v>
      </c>
      <c r="P80" s="43">
        <v>96</v>
      </c>
      <c r="Q80" s="43" t="s">
        <v>15</v>
      </c>
      <c r="R80" s="79">
        <v>1500000</v>
      </c>
      <c r="S80" s="103"/>
      <c r="T80" s="103" t="s">
        <v>280</v>
      </c>
      <c r="U80" s="43" t="s">
        <v>385</v>
      </c>
      <c r="V80" s="43">
        <v>121</v>
      </c>
      <c r="W80" s="103">
        <v>17</v>
      </c>
      <c r="X80" s="103">
        <v>4</v>
      </c>
      <c r="Y80" s="103">
        <v>8</v>
      </c>
      <c r="Z80" s="103">
        <v>4</v>
      </c>
      <c r="AA80" s="103">
        <v>0</v>
      </c>
      <c r="AB80" s="103">
        <v>0</v>
      </c>
      <c r="AC80" s="103">
        <f>SUM(V80:AB80)</f>
        <v>154</v>
      </c>
      <c r="AD80" s="103" t="s">
        <v>610</v>
      </c>
      <c r="AE80" s="43">
        <v>48439110805</v>
      </c>
      <c r="AF80" s="43" t="s">
        <v>556</v>
      </c>
      <c r="AG80" s="118">
        <v>7</v>
      </c>
      <c r="AH80" s="118">
        <v>2</v>
      </c>
      <c r="AI80" s="118">
        <v>78</v>
      </c>
      <c r="AJ80" s="118">
        <v>5.0999999999999996</v>
      </c>
      <c r="AK80"/>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row>
    <row r="81" spans="1:179" s="43" customFormat="1" ht="14.1" customHeight="1">
      <c r="A81" s="43">
        <v>17140</v>
      </c>
      <c r="B81" s="43" t="s">
        <v>216</v>
      </c>
      <c r="C81" s="43" t="s">
        <v>386</v>
      </c>
      <c r="D81" s="43" t="s">
        <v>25</v>
      </c>
      <c r="E81" s="64"/>
      <c r="F81" s="43">
        <v>75074</v>
      </c>
      <c r="G81" s="43" t="s">
        <v>26</v>
      </c>
      <c r="H81" s="43">
        <v>3</v>
      </c>
      <c r="I81" s="43" t="s">
        <v>9</v>
      </c>
      <c r="J81" s="64"/>
      <c r="K81" s="64"/>
      <c r="L81" s="64" t="s">
        <v>280</v>
      </c>
      <c r="M81" s="43" t="s">
        <v>282</v>
      </c>
      <c r="N81" s="43">
        <v>110</v>
      </c>
      <c r="O81" s="43">
        <v>29</v>
      </c>
      <c r="P81" s="43">
        <v>139</v>
      </c>
      <c r="Q81" s="43" t="s">
        <v>11</v>
      </c>
      <c r="R81" s="79">
        <v>1500000</v>
      </c>
      <c r="S81" s="64"/>
      <c r="T81" s="64" t="s">
        <v>280</v>
      </c>
      <c r="U81" s="43" t="s">
        <v>387</v>
      </c>
      <c r="V81" s="43">
        <v>114</v>
      </c>
      <c r="W81" s="64">
        <v>17</v>
      </c>
      <c r="X81" s="64">
        <v>8</v>
      </c>
      <c r="Y81" s="64">
        <v>8</v>
      </c>
      <c r="Z81" s="64">
        <v>0</v>
      </c>
      <c r="AA81" s="64">
        <v>7</v>
      </c>
      <c r="AB81" s="64">
        <v>0</v>
      </c>
      <c r="AC81" s="64">
        <f t="shared" si="4"/>
        <v>154</v>
      </c>
      <c r="AD81" s="109" t="s">
        <v>619</v>
      </c>
      <c r="AE81" s="43">
        <v>48085031900</v>
      </c>
      <c r="AF81" s="43" t="s">
        <v>556</v>
      </c>
      <c r="AG81" s="43">
        <v>0</v>
      </c>
      <c r="AH81" s="43">
        <v>0</v>
      </c>
      <c r="AI81" s="43">
        <v>82</v>
      </c>
      <c r="AJ81" s="43">
        <v>31.2</v>
      </c>
      <c r="AK81" s="74"/>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row>
    <row r="82" spans="1:179" s="43" customFormat="1" ht="12.75">
      <c r="A82" s="67">
        <v>17038</v>
      </c>
      <c r="B82" s="42" t="s">
        <v>599</v>
      </c>
      <c r="C82" s="42"/>
      <c r="D82" s="42"/>
      <c r="E82" s="42"/>
      <c r="F82" s="42"/>
      <c r="G82" s="42"/>
      <c r="H82" s="42">
        <v>3</v>
      </c>
      <c r="I82" s="42" t="s">
        <v>9</v>
      </c>
      <c r="J82" s="42"/>
      <c r="K82" s="42"/>
      <c r="L82" s="42"/>
      <c r="M82" s="13"/>
      <c r="N82" s="13"/>
      <c r="O82" s="13"/>
      <c r="P82" s="13"/>
      <c r="Q82" s="13"/>
      <c r="R82" s="13"/>
      <c r="S82" s="13"/>
      <c r="T82" s="13"/>
      <c r="U82" s="13" t="s">
        <v>600</v>
      </c>
      <c r="V82" s="43">
        <v>117</v>
      </c>
      <c r="W82" s="13"/>
      <c r="X82" s="13"/>
      <c r="Y82" s="13"/>
      <c r="Z82" s="13"/>
      <c r="AA82" s="21"/>
      <c r="AB82" s="13"/>
      <c r="AC82" s="64">
        <f t="shared" si="4"/>
        <v>117</v>
      </c>
      <c r="AD82" s="109" t="s">
        <v>619</v>
      </c>
      <c r="AE82" s="144" t="s">
        <v>598</v>
      </c>
      <c r="AF82" s="144"/>
      <c r="AG82" s="144"/>
      <c r="AH82" s="144"/>
      <c r="AI82" s="144"/>
      <c r="AJ82" s="144"/>
      <c r="AK82" s="67"/>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row>
    <row r="83" spans="1:179" s="43" customFormat="1" ht="12.75">
      <c r="A83" s="43">
        <v>17076</v>
      </c>
      <c r="B83" s="43" t="s">
        <v>46</v>
      </c>
      <c r="C83" s="43" t="s">
        <v>47</v>
      </c>
      <c r="D83" s="43" t="s">
        <v>48</v>
      </c>
      <c r="E83" s="64"/>
      <c r="F83" s="43">
        <v>75069</v>
      </c>
      <c r="G83" s="43" t="s">
        <v>26</v>
      </c>
      <c r="H83" s="43">
        <v>3</v>
      </c>
      <c r="I83" s="43" t="s">
        <v>9</v>
      </c>
      <c r="J83" s="64"/>
      <c r="K83" s="64"/>
      <c r="L83" s="64" t="s">
        <v>280</v>
      </c>
      <c r="M83" s="43" t="s">
        <v>282</v>
      </c>
      <c r="N83" s="43">
        <v>81</v>
      </c>
      <c r="O83" s="43">
        <v>43</v>
      </c>
      <c r="P83" s="43">
        <v>124</v>
      </c>
      <c r="Q83" s="43" t="s">
        <v>11</v>
      </c>
      <c r="R83" s="79">
        <v>0</v>
      </c>
      <c r="S83" s="64" t="s">
        <v>280</v>
      </c>
      <c r="T83" s="64"/>
      <c r="U83" s="43" t="s">
        <v>383</v>
      </c>
      <c r="V83" s="43">
        <v>111</v>
      </c>
      <c r="W83" s="64">
        <v>17</v>
      </c>
      <c r="X83" s="64">
        <v>4</v>
      </c>
      <c r="Y83" s="64">
        <v>8</v>
      </c>
      <c r="Z83" s="64">
        <v>2</v>
      </c>
      <c r="AA83" s="64">
        <v>5</v>
      </c>
      <c r="AB83" s="64">
        <v>0</v>
      </c>
      <c r="AC83" s="64">
        <f t="shared" si="4"/>
        <v>147</v>
      </c>
      <c r="AD83" s="109" t="s">
        <v>619</v>
      </c>
      <c r="AE83" s="143" t="s">
        <v>598</v>
      </c>
      <c r="AF83" s="143"/>
      <c r="AG83" s="143"/>
      <c r="AH83" s="143"/>
      <c r="AI83" s="143"/>
      <c r="AJ83" s="143"/>
      <c r="AK83" s="74" t="s">
        <v>620</v>
      </c>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row>
    <row r="84" spans="1:179" s="13" customFormat="1">
      <c r="A84" s="82" t="s">
        <v>292</v>
      </c>
      <c r="B84" s="82"/>
      <c r="C84" s="83">
        <v>12785803</v>
      </c>
      <c r="D84" s="19" t="s">
        <v>626</v>
      </c>
      <c r="E84" s="21"/>
      <c r="I84" s="84"/>
      <c r="J84" s="21"/>
      <c r="K84" s="21"/>
      <c r="L84" s="21"/>
      <c r="M84" s="21"/>
      <c r="Q84" s="85" t="s">
        <v>287</v>
      </c>
      <c r="R84" s="86">
        <f>SUM(R66:R81)</f>
        <v>23677179</v>
      </c>
      <c r="S84" s="21"/>
      <c r="T84" s="21"/>
      <c r="W84" s="21"/>
      <c r="X84" s="21"/>
      <c r="Y84" s="21"/>
      <c r="Z84" s="21"/>
      <c r="AA84" s="21"/>
      <c r="AB84" s="21"/>
      <c r="AC84" s="21"/>
      <c r="AD84" s="21"/>
      <c r="AK84" s="74"/>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row>
    <row r="85" spans="1:179" s="13" customFormat="1" ht="14.1" customHeight="1">
      <c r="A85" s="21"/>
      <c r="E85" s="21"/>
      <c r="F85" s="21"/>
      <c r="G85" s="14"/>
      <c r="H85" s="21"/>
      <c r="I85" s="21"/>
      <c r="J85" s="21"/>
      <c r="K85" s="21"/>
      <c r="L85" s="21"/>
      <c r="M85" s="21"/>
      <c r="N85" s="21"/>
      <c r="O85" s="21"/>
      <c r="P85" s="21"/>
      <c r="R85" s="15"/>
      <c r="S85" s="21"/>
      <c r="T85" s="21"/>
      <c r="U85" s="81"/>
      <c r="V85" s="16"/>
      <c r="W85" s="16"/>
      <c r="X85" s="16"/>
      <c r="Y85" s="16"/>
      <c r="Z85" s="16"/>
      <c r="AA85" s="16"/>
      <c r="AB85" s="16"/>
      <c r="AC85" s="16"/>
      <c r="AD85" s="16"/>
      <c r="AK85" s="74"/>
    </row>
    <row r="86" spans="1:179" s="13" customFormat="1" ht="14.1" customHeight="1">
      <c r="A86" s="84" t="s">
        <v>297</v>
      </c>
      <c r="E86" s="21"/>
      <c r="F86" s="21"/>
      <c r="G86" s="14"/>
      <c r="H86" s="21"/>
      <c r="I86" s="21"/>
      <c r="J86" s="21"/>
      <c r="K86" s="21"/>
      <c r="L86" s="21"/>
      <c r="M86" s="21"/>
      <c r="N86" s="21"/>
      <c r="O86" s="21"/>
      <c r="P86" s="21"/>
      <c r="R86" s="15"/>
      <c r="S86" s="21"/>
      <c r="T86" s="21"/>
      <c r="V86" s="16"/>
      <c r="W86" s="16"/>
      <c r="X86" s="16"/>
      <c r="Y86" s="16"/>
      <c r="Z86" s="16"/>
      <c r="AA86" s="16"/>
      <c r="AB86" s="16"/>
      <c r="AC86" s="16"/>
      <c r="AD86" s="16"/>
      <c r="AK86" s="74"/>
    </row>
    <row r="87" spans="1:179" s="43" customFormat="1" ht="14.1" customHeight="1">
      <c r="A87" s="43">
        <v>17278</v>
      </c>
      <c r="B87" s="43" t="s">
        <v>177</v>
      </c>
      <c r="C87" s="43" t="s">
        <v>397</v>
      </c>
      <c r="D87" s="43" t="s">
        <v>126</v>
      </c>
      <c r="E87" s="64"/>
      <c r="F87" s="43">
        <v>75462</v>
      </c>
      <c r="G87" s="43" t="s">
        <v>125</v>
      </c>
      <c r="H87" s="43">
        <v>4</v>
      </c>
      <c r="I87" s="43" t="s">
        <v>18</v>
      </c>
      <c r="J87" s="64"/>
      <c r="K87" s="64"/>
      <c r="L87" s="64"/>
      <c r="M87" s="43" t="s">
        <v>282</v>
      </c>
      <c r="N87" s="43">
        <v>64</v>
      </c>
      <c r="O87" s="43">
        <v>16</v>
      </c>
      <c r="P87" s="43">
        <v>80</v>
      </c>
      <c r="Q87" s="43" t="s">
        <v>11</v>
      </c>
      <c r="R87" s="79">
        <v>948535.02639142983</v>
      </c>
      <c r="S87" s="64"/>
      <c r="T87" s="64" t="s">
        <v>280</v>
      </c>
      <c r="U87" s="43" t="s">
        <v>398</v>
      </c>
      <c r="V87" s="43">
        <v>121</v>
      </c>
      <c r="W87" s="64">
        <v>17</v>
      </c>
      <c r="X87" s="64">
        <v>4</v>
      </c>
      <c r="Y87" s="64">
        <v>8</v>
      </c>
      <c r="Z87" s="43">
        <v>4</v>
      </c>
      <c r="AA87" s="21">
        <v>0</v>
      </c>
      <c r="AB87" s="64">
        <v>0</v>
      </c>
      <c r="AC87" s="64">
        <f>SUM(V87:AB87)</f>
        <v>154</v>
      </c>
      <c r="AD87" s="138" t="s">
        <v>611</v>
      </c>
      <c r="AE87" s="43">
        <v>48277000402</v>
      </c>
      <c r="AF87" s="43" t="s">
        <v>556</v>
      </c>
      <c r="AG87" s="43">
        <v>7</v>
      </c>
      <c r="AH87" s="43">
        <v>7</v>
      </c>
      <c r="AI87" s="43">
        <v>77</v>
      </c>
      <c r="AJ87" s="43">
        <v>4.4000000000000004</v>
      </c>
      <c r="AK87" s="74"/>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row>
    <row r="88" spans="1:179" s="13" customFormat="1" ht="14.1" customHeight="1">
      <c r="A88" s="43">
        <v>17327</v>
      </c>
      <c r="B88" s="43" t="s">
        <v>134</v>
      </c>
      <c r="C88" s="43" t="s">
        <v>135</v>
      </c>
      <c r="D88" s="43" t="s">
        <v>136</v>
      </c>
      <c r="E88" s="64"/>
      <c r="F88" s="43">
        <v>75771</v>
      </c>
      <c r="G88" s="43" t="s">
        <v>51</v>
      </c>
      <c r="H88" s="43">
        <v>4</v>
      </c>
      <c r="I88" s="43" t="s">
        <v>18</v>
      </c>
      <c r="J88" s="64"/>
      <c r="K88" s="64"/>
      <c r="L88" s="64"/>
      <c r="M88" s="43" t="s">
        <v>282</v>
      </c>
      <c r="N88" s="43">
        <v>64</v>
      </c>
      <c r="O88" s="43">
        <v>12</v>
      </c>
      <c r="P88" s="43">
        <v>76</v>
      </c>
      <c r="Q88" s="43" t="s">
        <v>7</v>
      </c>
      <c r="R88" s="79">
        <v>889903.83548930509</v>
      </c>
      <c r="S88" s="64"/>
      <c r="T88" s="64" t="s">
        <v>280</v>
      </c>
      <c r="U88" s="43" t="s">
        <v>374</v>
      </c>
      <c r="V88" s="43">
        <v>121</v>
      </c>
      <c r="W88" s="64">
        <v>17</v>
      </c>
      <c r="X88" s="64">
        <v>4</v>
      </c>
      <c r="Y88" s="64">
        <v>8</v>
      </c>
      <c r="Z88" s="43">
        <v>4</v>
      </c>
      <c r="AA88" s="21">
        <v>0</v>
      </c>
      <c r="AB88" s="64">
        <v>0</v>
      </c>
      <c r="AC88" s="64">
        <f>SUM(V88:AB88)</f>
        <v>154</v>
      </c>
      <c r="AD88" s="124" t="s">
        <v>610</v>
      </c>
      <c r="AE88" s="43">
        <v>48423001401</v>
      </c>
      <c r="AF88" s="43" t="s">
        <v>556</v>
      </c>
      <c r="AG88" s="43">
        <v>7</v>
      </c>
      <c r="AH88" s="43">
        <v>6</v>
      </c>
      <c r="AI88" s="43">
        <v>88</v>
      </c>
      <c r="AJ88" s="43">
        <v>6.6</v>
      </c>
      <c r="AK88" s="74" t="s">
        <v>586</v>
      </c>
      <c r="AL88" s="43" t="s">
        <v>618</v>
      </c>
    </row>
    <row r="89" spans="1:179" s="43" customFormat="1" ht="14.1" customHeight="1">
      <c r="A89" s="43">
        <v>17288</v>
      </c>
      <c r="B89" s="43" t="s">
        <v>169</v>
      </c>
      <c r="C89" s="43" t="s">
        <v>170</v>
      </c>
      <c r="D89" s="43" t="s">
        <v>136</v>
      </c>
      <c r="E89" s="64" t="s">
        <v>280</v>
      </c>
      <c r="F89" s="43">
        <v>75771</v>
      </c>
      <c r="G89" s="43" t="s">
        <v>51</v>
      </c>
      <c r="H89" s="43">
        <v>4</v>
      </c>
      <c r="I89" s="43" t="s">
        <v>18</v>
      </c>
      <c r="J89" s="64"/>
      <c r="K89" s="64"/>
      <c r="L89" s="64"/>
      <c r="M89" s="43" t="s">
        <v>282</v>
      </c>
      <c r="N89" s="43">
        <v>60</v>
      </c>
      <c r="O89" s="43">
        <v>0</v>
      </c>
      <c r="P89" s="43">
        <v>60</v>
      </c>
      <c r="Q89" s="43" t="s">
        <v>7</v>
      </c>
      <c r="R89" s="79">
        <v>790740</v>
      </c>
      <c r="S89" s="64"/>
      <c r="T89" s="64" t="s">
        <v>280</v>
      </c>
      <c r="U89" s="43" t="s">
        <v>399</v>
      </c>
      <c r="V89" s="43">
        <v>121</v>
      </c>
      <c r="W89" s="64">
        <v>17</v>
      </c>
      <c r="X89" s="64">
        <v>4</v>
      </c>
      <c r="Y89" s="64">
        <v>8</v>
      </c>
      <c r="Z89" s="43">
        <v>4</v>
      </c>
      <c r="AA89" s="21">
        <v>0</v>
      </c>
      <c r="AB89" s="64">
        <v>0</v>
      </c>
      <c r="AC89" s="64">
        <f>SUM(V89:AB89)</f>
        <v>154</v>
      </c>
      <c r="AD89" s="138" t="s">
        <v>610</v>
      </c>
      <c r="AE89" s="43">
        <v>48423001401</v>
      </c>
      <c r="AF89" s="43" t="s">
        <v>556</v>
      </c>
      <c r="AG89" s="43">
        <v>7</v>
      </c>
      <c r="AH89" s="43">
        <v>6</v>
      </c>
      <c r="AI89" s="43">
        <v>88</v>
      </c>
      <c r="AJ89" s="43">
        <v>6.6</v>
      </c>
      <c r="AK89" s="74" t="s">
        <v>587</v>
      </c>
      <c r="AL89" s="43" t="s">
        <v>618</v>
      </c>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R89" s="13"/>
      <c r="BS89" s="13"/>
      <c r="BT89" s="13"/>
      <c r="BU89" s="13"/>
      <c r="BV89" s="13"/>
      <c r="BW89" s="13"/>
      <c r="BX89" s="13"/>
      <c r="BY89" s="13"/>
      <c r="BZ89" s="13"/>
      <c r="CA89" s="13"/>
      <c r="CB89" s="13"/>
      <c r="CC89" s="13"/>
      <c r="CD89" s="13"/>
      <c r="CE89" s="13"/>
      <c r="CF89" s="13"/>
      <c r="CG89" s="13"/>
      <c r="CH89" s="13"/>
      <c r="CI89" s="13"/>
      <c r="CJ89" s="13"/>
      <c r="CK89" s="13"/>
      <c r="CL89" s="13"/>
      <c r="CM89" s="13"/>
      <c r="CN89" s="13"/>
      <c r="CO89" s="13"/>
      <c r="CP89" s="13"/>
      <c r="CQ89" s="13"/>
      <c r="CR89" s="13"/>
      <c r="CS89" s="13"/>
      <c r="CT89" s="13"/>
      <c r="CU89" s="13"/>
      <c r="CV89" s="13"/>
      <c r="CW89" s="13"/>
      <c r="CX89" s="13"/>
      <c r="CY89" s="13"/>
      <c r="CZ89" s="13"/>
      <c r="DA89" s="13"/>
      <c r="DB89" s="13"/>
      <c r="DC89" s="13"/>
      <c r="DD89" s="1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U89" s="13"/>
      <c r="EV89" s="13"/>
      <c r="EW89" s="13"/>
      <c r="EX89" s="13"/>
      <c r="EY89" s="13"/>
      <c r="EZ89" s="13"/>
      <c r="FA89" s="13"/>
      <c r="FB89" s="13"/>
      <c r="FC89" s="13"/>
      <c r="FD89" s="13"/>
      <c r="FE89" s="13"/>
      <c r="FF89" s="13"/>
      <c r="FG89" s="13"/>
      <c r="FH89" s="13"/>
      <c r="FI89" s="13"/>
      <c r="FJ89" s="13"/>
      <c r="FK89" s="13"/>
      <c r="FL89" s="13"/>
      <c r="FM89" s="13"/>
      <c r="FN89" s="13"/>
      <c r="FO89" s="13"/>
      <c r="FP89" s="13"/>
      <c r="FQ89" s="13"/>
      <c r="FR89" s="13"/>
    </row>
    <row r="90" spans="1:179" s="43" customFormat="1" ht="14.1" customHeight="1">
      <c r="A90" s="43">
        <v>17372</v>
      </c>
      <c r="B90" s="43" t="s">
        <v>112</v>
      </c>
      <c r="C90" s="43" t="s">
        <v>505</v>
      </c>
      <c r="D90" s="43" t="s">
        <v>113</v>
      </c>
      <c r="E90" s="64"/>
      <c r="F90" s="43">
        <v>75757</v>
      </c>
      <c r="G90" s="43" t="s">
        <v>114</v>
      </c>
      <c r="H90" s="43">
        <v>4</v>
      </c>
      <c r="I90" s="43" t="s">
        <v>18</v>
      </c>
      <c r="J90" s="64"/>
      <c r="K90" s="64"/>
      <c r="L90" s="64"/>
      <c r="M90" s="43" t="s">
        <v>282</v>
      </c>
      <c r="N90" s="43">
        <v>48</v>
      </c>
      <c r="O90" s="43">
        <v>0</v>
      </c>
      <c r="P90" s="43">
        <v>48</v>
      </c>
      <c r="Q90" s="43" t="s">
        <v>7</v>
      </c>
      <c r="R90" s="79">
        <v>646000</v>
      </c>
      <c r="S90" s="64" t="s">
        <v>280</v>
      </c>
      <c r="T90" s="64" t="s">
        <v>280</v>
      </c>
      <c r="U90" s="43" t="s">
        <v>399</v>
      </c>
      <c r="V90" s="43">
        <v>121</v>
      </c>
      <c r="W90" s="64">
        <v>17</v>
      </c>
      <c r="X90" s="64">
        <v>4</v>
      </c>
      <c r="Y90" s="64">
        <v>8</v>
      </c>
      <c r="Z90" s="43">
        <v>4</v>
      </c>
      <c r="AA90" s="21">
        <v>0</v>
      </c>
      <c r="AB90" s="64">
        <v>0</v>
      </c>
      <c r="AC90" s="64">
        <f>SUM(V90:AB90)</f>
        <v>154</v>
      </c>
      <c r="AD90" s="133" t="s">
        <v>611</v>
      </c>
      <c r="AE90" s="43">
        <v>48073950200</v>
      </c>
      <c r="AF90" s="43" t="s">
        <v>556</v>
      </c>
      <c r="AG90" s="43">
        <v>7</v>
      </c>
      <c r="AH90" s="43">
        <v>4</v>
      </c>
      <c r="AI90" s="43">
        <v>83</v>
      </c>
      <c r="AJ90" s="43">
        <v>11.3</v>
      </c>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row>
    <row r="91" spans="1:179" s="43" customFormat="1" ht="14.1" customHeight="1">
      <c r="A91" s="43">
        <v>17019</v>
      </c>
      <c r="B91" s="43" t="s">
        <v>224</v>
      </c>
      <c r="C91" s="43" t="s">
        <v>506</v>
      </c>
      <c r="D91" s="43" t="s">
        <v>136</v>
      </c>
      <c r="E91" s="64" t="s">
        <v>280</v>
      </c>
      <c r="F91" s="43">
        <v>75771</v>
      </c>
      <c r="G91" s="43" t="s">
        <v>51</v>
      </c>
      <c r="H91" s="43">
        <v>4</v>
      </c>
      <c r="I91" s="43" t="s">
        <v>18</v>
      </c>
      <c r="J91" s="64"/>
      <c r="K91" s="64"/>
      <c r="L91" s="64"/>
      <c r="M91" s="43" t="s">
        <v>282</v>
      </c>
      <c r="N91" s="87">
        <v>54</v>
      </c>
      <c r="O91" s="87">
        <v>0</v>
      </c>
      <c r="P91" s="87">
        <v>54</v>
      </c>
      <c r="Q91" s="43" t="s">
        <v>7</v>
      </c>
      <c r="R91" s="79">
        <v>938655</v>
      </c>
      <c r="S91" s="64"/>
      <c r="T91" s="64" t="s">
        <v>280</v>
      </c>
      <c r="U91" s="43" t="s">
        <v>373</v>
      </c>
      <c r="V91" s="43">
        <v>120</v>
      </c>
      <c r="W91" s="64">
        <v>17</v>
      </c>
      <c r="X91" s="64">
        <v>4</v>
      </c>
      <c r="Y91" s="64">
        <v>8</v>
      </c>
      <c r="Z91" s="43">
        <v>4</v>
      </c>
      <c r="AA91" s="21">
        <v>0</v>
      </c>
      <c r="AB91" s="64">
        <v>0</v>
      </c>
      <c r="AC91" s="64">
        <f t="shared" ref="AC91:AC94" si="5">SUM(V91:AB91)</f>
        <v>153</v>
      </c>
      <c r="AD91" s="109" t="s">
        <v>619</v>
      </c>
      <c r="AE91" s="43">
        <v>48423001403</v>
      </c>
      <c r="AF91" s="43" t="s">
        <v>556</v>
      </c>
      <c r="AG91" s="43">
        <v>7</v>
      </c>
      <c r="AH91" s="43">
        <v>6</v>
      </c>
      <c r="AI91" s="43">
        <v>88</v>
      </c>
      <c r="AJ91" s="43">
        <v>14.4</v>
      </c>
      <c r="AK91" s="74"/>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row>
    <row r="92" spans="1:179" s="43" customFormat="1" ht="14.1" customHeight="1">
      <c r="A92" s="43">
        <v>17194</v>
      </c>
      <c r="B92" s="43" t="s">
        <v>57</v>
      </c>
      <c r="C92" s="43" t="s">
        <v>504</v>
      </c>
      <c r="D92" s="43" t="s">
        <v>58</v>
      </c>
      <c r="E92" s="131"/>
      <c r="F92" s="43">
        <v>75783</v>
      </c>
      <c r="G92" s="43" t="s">
        <v>59</v>
      </c>
      <c r="H92" s="43">
        <v>4</v>
      </c>
      <c r="I92" s="43" t="s">
        <v>18</v>
      </c>
      <c r="J92" s="131"/>
      <c r="K92" s="131"/>
      <c r="L92" s="131" t="s">
        <v>280</v>
      </c>
      <c r="M92" s="43" t="s">
        <v>282</v>
      </c>
      <c r="N92" s="43">
        <v>60</v>
      </c>
      <c r="O92" s="43">
        <v>0</v>
      </c>
      <c r="P92" s="43">
        <v>60</v>
      </c>
      <c r="Q92" s="43" t="s">
        <v>11</v>
      </c>
      <c r="R92" s="79">
        <v>862045</v>
      </c>
      <c r="S92" s="131"/>
      <c r="T92" s="131"/>
      <c r="U92" s="43" t="s">
        <v>396</v>
      </c>
      <c r="V92" s="43">
        <v>107</v>
      </c>
      <c r="W92" s="131">
        <v>17</v>
      </c>
      <c r="X92" s="131">
        <v>4</v>
      </c>
      <c r="Y92" s="131">
        <v>8</v>
      </c>
      <c r="Z92" s="43">
        <v>4</v>
      </c>
      <c r="AA92" s="130">
        <v>0</v>
      </c>
      <c r="AB92" s="131">
        <v>0</v>
      </c>
      <c r="AC92" s="131">
        <f>SUM(V92:AB92)</f>
        <v>140</v>
      </c>
      <c r="AD92" s="131" t="s">
        <v>611</v>
      </c>
      <c r="AE92" s="43">
        <v>48499950500</v>
      </c>
      <c r="AF92" s="43" t="s">
        <v>556</v>
      </c>
      <c r="AG92" s="43">
        <v>7</v>
      </c>
      <c r="AH92" s="43">
        <v>0</v>
      </c>
      <c r="AI92" s="43">
        <v>80</v>
      </c>
      <c r="AJ92" s="43">
        <v>12.3</v>
      </c>
      <c r="AK92" s="74" t="s">
        <v>612</v>
      </c>
      <c r="AL92" s="13" t="s">
        <v>618</v>
      </c>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row>
    <row r="93" spans="1:179" s="43" customFormat="1" ht="14.1" customHeight="1">
      <c r="A93" s="43">
        <v>17203</v>
      </c>
      <c r="B93" s="43" t="s">
        <v>61</v>
      </c>
      <c r="C93" s="43" t="s">
        <v>504</v>
      </c>
      <c r="D93" s="43" t="s">
        <v>58</v>
      </c>
      <c r="E93" s="131"/>
      <c r="F93" s="43">
        <v>75783</v>
      </c>
      <c r="G93" s="43" t="s">
        <v>59</v>
      </c>
      <c r="H93" s="43">
        <v>4</v>
      </c>
      <c r="I93" s="43" t="s">
        <v>18</v>
      </c>
      <c r="J93" s="131"/>
      <c r="K93" s="131"/>
      <c r="L93" s="131" t="s">
        <v>280</v>
      </c>
      <c r="M93" s="43" t="s">
        <v>282</v>
      </c>
      <c r="N93" s="43">
        <v>40</v>
      </c>
      <c r="O93" s="43">
        <v>0</v>
      </c>
      <c r="P93" s="43">
        <v>40</v>
      </c>
      <c r="Q93" s="43" t="s">
        <v>7</v>
      </c>
      <c r="R93" s="79">
        <v>574000</v>
      </c>
      <c r="S93" s="131"/>
      <c r="T93" s="131"/>
      <c r="U93" s="43" t="s">
        <v>396</v>
      </c>
      <c r="V93" s="43">
        <v>107</v>
      </c>
      <c r="W93" s="131">
        <v>17</v>
      </c>
      <c r="X93" s="131">
        <v>4</v>
      </c>
      <c r="Y93" s="131">
        <v>8</v>
      </c>
      <c r="Z93" s="43">
        <v>4</v>
      </c>
      <c r="AA93" s="130">
        <v>0</v>
      </c>
      <c r="AB93" s="131">
        <v>0</v>
      </c>
      <c r="AC93" s="131">
        <f>SUM(V93:AB93)</f>
        <v>140</v>
      </c>
      <c r="AD93" s="131" t="s">
        <v>611</v>
      </c>
      <c r="AE93" s="43">
        <v>48499950500</v>
      </c>
      <c r="AF93" s="43" t="s">
        <v>556</v>
      </c>
      <c r="AG93" s="43">
        <v>7</v>
      </c>
      <c r="AH93" s="43">
        <v>0</v>
      </c>
      <c r="AI93" s="43">
        <v>80</v>
      </c>
      <c r="AJ93" s="43">
        <v>12.3</v>
      </c>
      <c r="AK93" s="74" t="s">
        <v>613</v>
      </c>
      <c r="AL93" s="13" t="s">
        <v>618</v>
      </c>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row>
    <row r="94" spans="1:179" s="43" customFormat="1">
      <c r="A94" s="67">
        <v>17144</v>
      </c>
      <c r="B94" s="42" t="s">
        <v>601</v>
      </c>
      <c r="C94" s="42"/>
      <c r="D94" s="42"/>
      <c r="E94" s="42"/>
      <c r="F94" s="42"/>
      <c r="G94" s="42"/>
      <c r="H94" s="42">
        <v>4</v>
      </c>
      <c r="I94" s="42" t="s">
        <v>18</v>
      </c>
      <c r="J94" s="42"/>
      <c r="K94" s="42"/>
      <c r="L94" s="42"/>
      <c r="M94" s="41"/>
      <c r="N94" s="41"/>
      <c r="O94" s="41"/>
      <c r="P94" s="41"/>
      <c r="Q94" s="41"/>
      <c r="R94" s="41"/>
      <c r="S94" s="41"/>
      <c r="T94" s="41"/>
      <c r="U94" s="46" t="s">
        <v>602</v>
      </c>
      <c r="V94" s="13">
        <v>121</v>
      </c>
      <c r="W94" s="13"/>
      <c r="X94" s="13"/>
      <c r="Y94" s="13"/>
      <c r="Z94" s="13"/>
      <c r="AA94" s="21"/>
      <c r="AB94" s="13"/>
      <c r="AC94" s="64">
        <f t="shared" si="5"/>
        <v>121</v>
      </c>
      <c r="AD94" s="109" t="s">
        <v>619</v>
      </c>
      <c r="AE94" s="144" t="s">
        <v>598</v>
      </c>
      <c r="AF94" s="144"/>
      <c r="AG94" s="144"/>
      <c r="AH94" s="144"/>
      <c r="AI94" s="144"/>
      <c r="AJ94" s="144"/>
      <c r="AK94" s="74"/>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row>
    <row r="95" spans="1:179" s="43" customFormat="1" ht="14.1" customHeight="1">
      <c r="A95" s="82" t="s">
        <v>292</v>
      </c>
      <c r="B95" s="82"/>
      <c r="C95" s="83">
        <v>1462939</v>
      </c>
      <c r="D95" s="13"/>
      <c r="E95" s="21"/>
      <c r="F95" s="13"/>
      <c r="G95" s="13"/>
      <c r="H95" s="13"/>
      <c r="I95" s="84"/>
      <c r="J95" s="21"/>
      <c r="K95" s="21"/>
      <c r="L95" s="21"/>
      <c r="M95" s="21"/>
      <c r="N95" s="13"/>
      <c r="O95" s="13"/>
      <c r="P95" s="13"/>
      <c r="Q95" s="85" t="s">
        <v>287</v>
      </c>
      <c r="R95" s="86">
        <f>SUM(R88:R91)</f>
        <v>3265298.8354893052</v>
      </c>
      <c r="S95" s="21"/>
      <c r="T95" s="21"/>
      <c r="U95" s="13"/>
      <c r="V95" s="13"/>
      <c r="W95" s="21"/>
      <c r="X95" s="21"/>
      <c r="Y95" s="21"/>
      <c r="Z95" s="21"/>
      <c r="AA95" s="21"/>
      <c r="AB95" s="21"/>
      <c r="AC95" s="21"/>
      <c r="AD95" s="21"/>
      <c r="AE95" s="13"/>
      <c r="AF95" s="13"/>
      <c r="AG95" s="13"/>
      <c r="AH95" s="13"/>
      <c r="AI95" s="13"/>
      <c r="AJ95" s="13"/>
      <c r="AK95" s="74"/>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row>
    <row r="96" spans="1:179" s="13" customFormat="1" ht="7.5" customHeight="1">
      <c r="A96" s="21"/>
      <c r="E96" s="21"/>
      <c r="F96" s="21"/>
      <c r="G96" s="14"/>
      <c r="H96" s="21"/>
      <c r="I96" s="21"/>
      <c r="J96" s="21"/>
      <c r="K96" s="21"/>
      <c r="L96" s="21"/>
      <c r="M96" s="21"/>
      <c r="N96" s="21"/>
      <c r="O96" s="21"/>
      <c r="P96" s="21"/>
      <c r="R96" s="15"/>
      <c r="S96" s="21"/>
      <c r="T96" s="21"/>
      <c r="V96" s="16"/>
      <c r="W96" s="16"/>
      <c r="X96" s="16"/>
      <c r="Y96" s="16"/>
      <c r="Z96" s="16"/>
      <c r="AA96" s="16"/>
      <c r="AB96" s="16"/>
      <c r="AC96" s="16"/>
      <c r="AD96" s="16"/>
      <c r="AK96" s="74"/>
    </row>
    <row r="97" spans="1:174" s="13" customFormat="1" ht="12.75" customHeight="1">
      <c r="A97" s="84" t="s">
        <v>298</v>
      </c>
      <c r="E97" s="21"/>
      <c r="F97" s="21"/>
      <c r="G97" s="14"/>
      <c r="H97" s="21"/>
      <c r="I97" s="21"/>
      <c r="J97" s="21"/>
      <c r="K97" s="21"/>
      <c r="L97" s="21"/>
      <c r="M97" s="21"/>
      <c r="N97" s="21"/>
      <c r="O97" s="21"/>
      <c r="P97" s="21"/>
      <c r="R97" s="15"/>
      <c r="S97" s="21"/>
      <c r="T97" s="21"/>
      <c r="V97" s="16"/>
      <c r="W97" s="16"/>
      <c r="X97" s="16"/>
      <c r="Y97" s="16"/>
      <c r="Z97" s="16"/>
      <c r="AA97" s="16"/>
      <c r="AB97" s="16"/>
      <c r="AC97" s="16"/>
      <c r="AD97" s="16"/>
      <c r="AK97" s="74"/>
    </row>
    <row r="98" spans="1:174" s="13" customFormat="1" ht="13.5" customHeight="1">
      <c r="A98" s="43">
        <v>17347</v>
      </c>
      <c r="B98" s="43" t="s">
        <v>122</v>
      </c>
      <c r="C98" s="43" t="s">
        <v>123</v>
      </c>
      <c r="D98" s="43" t="s">
        <v>120</v>
      </c>
      <c r="E98" s="64"/>
      <c r="F98" s="43">
        <v>75601</v>
      </c>
      <c r="G98" s="43" t="s">
        <v>121</v>
      </c>
      <c r="H98" s="43">
        <v>4</v>
      </c>
      <c r="I98" s="43" t="s">
        <v>9</v>
      </c>
      <c r="J98" s="64"/>
      <c r="K98" s="64"/>
      <c r="L98" s="64"/>
      <c r="M98" s="43" t="s">
        <v>283</v>
      </c>
      <c r="N98" s="43">
        <v>33</v>
      </c>
      <c r="O98" s="43">
        <v>16</v>
      </c>
      <c r="P98" s="43">
        <v>49</v>
      </c>
      <c r="Q98" s="43" t="s">
        <v>11</v>
      </c>
      <c r="R98" s="79">
        <v>420000</v>
      </c>
      <c r="S98" s="64"/>
      <c r="T98" s="64" t="s">
        <v>280</v>
      </c>
      <c r="U98" s="43" t="s">
        <v>389</v>
      </c>
      <c r="V98" s="43">
        <v>116</v>
      </c>
      <c r="W98" s="64">
        <v>17</v>
      </c>
      <c r="X98" s="64">
        <v>4</v>
      </c>
      <c r="Y98" s="64">
        <v>8</v>
      </c>
      <c r="Z98" s="64">
        <v>4</v>
      </c>
      <c r="AA98" s="21">
        <v>7</v>
      </c>
      <c r="AB98" s="64">
        <v>0</v>
      </c>
      <c r="AC98" s="64">
        <f>SUM(V98:AB98)</f>
        <v>156</v>
      </c>
      <c r="AD98" s="107" t="s">
        <v>610</v>
      </c>
      <c r="AE98" s="43">
        <v>48183001100</v>
      </c>
      <c r="AF98" s="43" t="s">
        <v>556</v>
      </c>
      <c r="AG98" s="43">
        <v>0</v>
      </c>
      <c r="AH98" s="43">
        <v>0</v>
      </c>
      <c r="AI98" s="43">
        <v>70</v>
      </c>
      <c r="AJ98" s="43">
        <v>34.700000000000003</v>
      </c>
      <c r="AK98" s="74"/>
    </row>
    <row r="99" spans="1:174" s="43" customFormat="1" ht="13.5" customHeight="1">
      <c r="A99" s="43">
        <v>17268</v>
      </c>
      <c r="B99" s="43" t="s">
        <v>187</v>
      </c>
      <c r="C99" s="43" t="s">
        <v>285</v>
      </c>
      <c r="D99" s="43" t="s">
        <v>120</v>
      </c>
      <c r="E99" s="64"/>
      <c r="F99" s="43">
        <v>75605</v>
      </c>
      <c r="G99" s="43" t="s">
        <v>121</v>
      </c>
      <c r="H99" s="43">
        <v>4</v>
      </c>
      <c r="I99" s="43" t="s">
        <v>9</v>
      </c>
      <c r="J99" s="64"/>
      <c r="K99" s="64"/>
      <c r="L99" s="64"/>
      <c r="M99" s="43" t="s">
        <v>282</v>
      </c>
      <c r="N99" s="43">
        <v>58</v>
      </c>
      <c r="O99" s="43">
        <v>16</v>
      </c>
      <c r="P99" s="43">
        <v>74</v>
      </c>
      <c r="Q99" s="43" t="s">
        <v>11</v>
      </c>
      <c r="R99" s="79">
        <v>1050506</v>
      </c>
      <c r="S99" s="64"/>
      <c r="T99" s="64" t="s">
        <v>280</v>
      </c>
      <c r="U99" s="43" t="s">
        <v>389</v>
      </c>
      <c r="V99" s="43">
        <v>122</v>
      </c>
      <c r="W99" s="64">
        <v>17</v>
      </c>
      <c r="X99" s="64">
        <v>4</v>
      </c>
      <c r="Y99" s="64">
        <v>8</v>
      </c>
      <c r="Z99" s="64">
        <v>4</v>
      </c>
      <c r="AA99" s="21">
        <v>0</v>
      </c>
      <c r="AB99" s="64">
        <v>0</v>
      </c>
      <c r="AC99" s="64">
        <f>SUM(V99:AB99)</f>
        <v>155</v>
      </c>
      <c r="AD99" s="120" t="s">
        <v>610</v>
      </c>
      <c r="AE99" s="43">
        <v>48183000300</v>
      </c>
      <c r="AF99" s="43" t="s">
        <v>556</v>
      </c>
      <c r="AG99" s="43">
        <v>7</v>
      </c>
      <c r="AH99" s="43">
        <v>3</v>
      </c>
      <c r="AI99" s="43">
        <v>76</v>
      </c>
      <c r="AJ99" s="43">
        <v>10.4</v>
      </c>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row>
    <row r="100" spans="1:174" s="43" customFormat="1" ht="13.5" customHeight="1">
      <c r="A100" s="82" t="s">
        <v>292</v>
      </c>
      <c r="B100" s="82"/>
      <c r="C100" s="83">
        <v>1068794</v>
      </c>
      <c r="D100" s="13"/>
      <c r="E100" s="21"/>
      <c r="F100" s="13"/>
      <c r="G100" s="13"/>
      <c r="H100" s="13"/>
      <c r="I100" s="84"/>
      <c r="J100" s="21"/>
      <c r="K100" s="21"/>
      <c r="L100" s="21"/>
      <c r="M100" s="21"/>
      <c r="N100" s="13"/>
      <c r="O100" s="13"/>
      <c r="P100" s="13"/>
      <c r="Q100" s="85" t="s">
        <v>287</v>
      </c>
      <c r="R100" s="86">
        <f>SUM(R98:R99)</f>
        <v>1470506</v>
      </c>
      <c r="S100" s="21"/>
      <c r="T100" s="21"/>
      <c r="U100" s="13"/>
      <c r="V100" s="13"/>
      <c r="W100" s="21"/>
      <c r="X100" s="21"/>
      <c r="Y100" s="21"/>
      <c r="Z100" s="21"/>
      <c r="AA100" s="21"/>
      <c r="AB100" s="21"/>
      <c r="AC100" s="21"/>
      <c r="AD100" s="21"/>
      <c r="AE100" s="13"/>
      <c r="AF100" s="13"/>
      <c r="AG100" s="41"/>
      <c r="AH100" s="41"/>
      <c r="AI100" s="41"/>
      <c r="AJ100" s="13"/>
      <c r="AK100" s="74"/>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row>
    <row r="101" spans="1:174" s="13" customFormat="1" ht="13.5" customHeight="1">
      <c r="A101" s="21"/>
      <c r="E101" s="21"/>
      <c r="F101" s="21"/>
      <c r="G101" s="14"/>
      <c r="H101" s="21"/>
      <c r="I101" s="21"/>
      <c r="J101" s="21"/>
      <c r="K101" s="21"/>
      <c r="L101" s="21"/>
      <c r="M101" s="21"/>
      <c r="N101" s="21"/>
      <c r="O101" s="21"/>
      <c r="P101" s="21"/>
      <c r="R101" s="15"/>
      <c r="S101" s="21"/>
      <c r="T101" s="21"/>
      <c r="V101" s="16"/>
      <c r="W101" s="16"/>
      <c r="X101" s="16"/>
      <c r="Y101" s="16"/>
      <c r="Z101" s="16"/>
      <c r="AA101" s="21"/>
      <c r="AB101" s="16"/>
      <c r="AC101" s="16"/>
      <c r="AD101" s="16"/>
      <c r="AK101" s="74"/>
    </row>
    <row r="102" spans="1:174" s="13" customFormat="1" ht="13.5" customHeight="1">
      <c r="A102" s="84" t="s">
        <v>299</v>
      </c>
      <c r="E102" s="21"/>
      <c r="F102" s="21"/>
      <c r="G102" s="14"/>
      <c r="H102" s="21"/>
      <c r="I102" s="21"/>
      <c r="J102" s="21"/>
      <c r="K102" s="21"/>
      <c r="L102" s="21"/>
      <c r="M102" s="21"/>
      <c r="N102" s="21"/>
      <c r="O102" s="21"/>
      <c r="P102" s="21"/>
      <c r="R102" s="15"/>
      <c r="S102" s="21"/>
      <c r="T102" s="21"/>
      <c r="V102" s="16"/>
      <c r="W102" s="16"/>
      <c r="X102" s="16"/>
      <c r="Y102" s="16"/>
      <c r="Z102" s="16"/>
      <c r="AA102" s="21"/>
      <c r="AB102" s="16"/>
      <c r="AC102" s="16"/>
      <c r="AD102" s="16"/>
      <c r="AG102" s="41"/>
      <c r="AH102" s="41"/>
      <c r="AI102" s="41"/>
      <c r="AK102" s="74"/>
    </row>
    <row r="103" spans="1:174" s="13" customFormat="1" ht="13.5" customHeight="1">
      <c r="A103" s="43">
        <v>17736</v>
      </c>
      <c r="B103" s="43" t="s">
        <v>400</v>
      </c>
      <c r="C103" s="43" t="s">
        <v>507</v>
      </c>
      <c r="D103" s="43" t="s">
        <v>537</v>
      </c>
      <c r="E103" s="101"/>
      <c r="F103" s="43">
        <v>75904</v>
      </c>
      <c r="G103" s="43" t="s">
        <v>40</v>
      </c>
      <c r="H103" s="43">
        <v>5</v>
      </c>
      <c r="I103" s="43" t="s">
        <v>18</v>
      </c>
      <c r="J103" s="101"/>
      <c r="K103" s="101"/>
      <c r="L103" s="101" t="s">
        <v>280</v>
      </c>
      <c r="M103" s="43" t="s">
        <v>282</v>
      </c>
      <c r="N103" s="43">
        <v>64</v>
      </c>
      <c r="O103" s="43">
        <v>12</v>
      </c>
      <c r="P103" s="43">
        <v>76</v>
      </c>
      <c r="Q103" s="43" t="s">
        <v>7</v>
      </c>
      <c r="R103" s="79">
        <v>890357</v>
      </c>
      <c r="S103" s="101"/>
      <c r="T103" s="101" t="s">
        <v>280</v>
      </c>
      <c r="U103" s="43" t="s">
        <v>401</v>
      </c>
      <c r="V103" s="43">
        <v>121</v>
      </c>
      <c r="W103" s="101">
        <v>17</v>
      </c>
      <c r="X103" s="101">
        <v>4</v>
      </c>
      <c r="Y103" s="101">
        <v>8</v>
      </c>
      <c r="Z103" s="101">
        <v>4</v>
      </c>
      <c r="AA103" s="102">
        <v>0</v>
      </c>
      <c r="AB103" s="101">
        <v>0</v>
      </c>
      <c r="AC103" s="101">
        <f>SUM(V103:AB103)</f>
        <v>154</v>
      </c>
      <c r="AD103" s="106" t="s">
        <v>610</v>
      </c>
      <c r="AE103" s="43">
        <v>48005000301</v>
      </c>
      <c r="AF103" s="43" t="s">
        <v>556</v>
      </c>
      <c r="AG103" s="43">
        <v>7</v>
      </c>
      <c r="AH103" s="43">
        <v>6</v>
      </c>
      <c r="AI103" s="43">
        <v>84</v>
      </c>
      <c r="AJ103" s="43">
        <v>13.3</v>
      </c>
      <c r="AK103" s="43"/>
    </row>
    <row r="104" spans="1:174" s="43" customFormat="1" ht="13.5" customHeight="1">
      <c r="A104" s="43">
        <v>17297</v>
      </c>
      <c r="B104" s="43" t="s">
        <v>137</v>
      </c>
      <c r="C104" s="43" t="s">
        <v>508</v>
      </c>
      <c r="D104" s="43" t="s">
        <v>138</v>
      </c>
      <c r="E104" s="64"/>
      <c r="F104" s="43">
        <v>77625</v>
      </c>
      <c r="G104" s="43" t="s">
        <v>139</v>
      </c>
      <c r="H104" s="43">
        <v>5</v>
      </c>
      <c r="I104" s="43" t="s">
        <v>18</v>
      </c>
      <c r="J104" s="64"/>
      <c r="K104" s="64"/>
      <c r="L104" s="64"/>
      <c r="M104" s="43" t="s">
        <v>282</v>
      </c>
      <c r="N104" s="43">
        <v>69</v>
      </c>
      <c r="O104" s="43">
        <v>11</v>
      </c>
      <c r="P104" s="43">
        <v>80</v>
      </c>
      <c r="Q104" s="43" t="s">
        <v>11</v>
      </c>
      <c r="R104" s="79">
        <v>890984</v>
      </c>
      <c r="S104" s="64"/>
      <c r="T104" s="64" t="s">
        <v>280</v>
      </c>
      <c r="U104" s="43" t="s">
        <v>369</v>
      </c>
      <c r="V104" s="43">
        <v>120</v>
      </c>
      <c r="W104" s="64">
        <v>17</v>
      </c>
      <c r="X104" s="64">
        <v>4</v>
      </c>
      <c r="Y104" s="64">
        <v>8</v>
      </c>
      <c r="Z104" s="64">
        <v>2</v>
      </c>
      <c r="AA104" s="21">
        <v>0</v>
      </c>
      <c r="AB104" s="64">
        <v>0</v>
      </c>
      <c r="AC104" s="64">
        <f>SUM(V104:AB104)</f>
        <v>151</v>
      </c>
      <c r="AD104" s="132" t="s">
        <v>610</v>
      </c>
      <c r="AE104" s="143" t="s">
        <v>623</v>
      </c>
      <c r="AF104" s="143"/>
      <c r="AG104" s="143"/>
      <c r="AH104" s="143"/>
      <c r="AI104" s="143"/>
      <c r="AJ104" s="143"/>
      <c r="AK104" s="74"/>
      <c r="AL104" s="2"/>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R104" s="13"/>
      <c r="BS104" s="13"/>
      <c r="BT104" s="13"/>
      <c r="BU104" s="13"/>
      <c r="BV104" s="13"/>
      <c r="BW104" s="13"/>
      <c r="BX104" s="13"/>
      <c r="BY104" s="13"/>
      <c r="BZ104" s="13"/>
      <c r="CA104" s="13"/>
      <c r="CB104" s="13"/>
      <c r="CC104" s="13"/>
      <c r="CD104" s="13"/>
      <c r="CE104" s="13"/>
      <c r="CF104" s="13"/>
      <c r="CG104" s="13"/>
      <c r="CH104" s="13"/>
      <c r="CI104" s="13"/>
      <c r="CJ104" s="13"/>
      <c r="CK104" s="13"/>
      <c r="CL104" s="13"/>
      <c r="CM104" s="13"/>
      <c r="CN104" s="13"/>
      <c r="CO104" s="13"/>
      <c r="CP104" s="13"/>
      <c r="CQ104" s="13"/>
      <c r="CR104" s="13"/>
      <c r="CS104" s="13"/>
      <c r="CT104" s="13"/>
      <c r="CU104" s="13"/>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row>
    <row r="105" spans="1:174" s="43" customFormat="1" ht="13.5" customHeight="1">
      <c r="A105" s="82" t="s">
        <v>292</v>
      </c>
      <c r="B105" s="82"/>
      <c r="C105" s="83">
        <v>906004</v>
      </c>
      <c r="D105" s="13"/>
      <c r="E105" s="21"/>
      <c r="F105" s="13"/>
      <c r="G105" s="13"/>
      <c r="H105" s="13"/>
      <c r="I105" s="84"/>
      <c r="J105" s="21"/>
      <c r="K105" s="21"/>
      <c r="L105" s="21"/>
      <c r="M105" s="21"/>
      <c r="N105" s="13"/>
      <c r="O105" s="13"/>
      <c r="P105" s="13"/>
      <c r="Q105" s="85" t="s">
        <v>287</v>
      </c>
      <c r="R105" s="86">
        <f>SUM(R103:R104)</f>
        <v>1781341</v>
      </c>
      <c r="S105" s="21"/>
      <c r="T105" s="21"/>
      <c r="U105" s="13"/>
      <c r="V105" s="13"/>
      <c r="W105" s="21"/>
      <c r="X105" s="21"/>
      <c r="Y105" s="21"/>
      <c r="Z105" s="21"/>
      <c r="AA105" s="21"/>
      <c r="AB105" s="21"/>
      <c r="AC105" s="21"/>
      <c r="AD105" s="21"/>
      <c r="AE105" s="13"/>
      <c r="AF105" s="13"/>
      <c r="AG105" s="41"/>
      <c r="AH105" s="41"/>
      <c r="AI105" s="41"/>
      <c r="AJ105" s="13"/>
      <c r="AK105" s="74"/>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c r="BR105" s="13"/>
      <c r="BS105" s="13"/>
      <c r="BT105" s="13"/>
      <c r="BU105" s="13"/>
      <c r="BV105" s="13"/>
      <c r="BW105" s="13"/>
      <c r="BX105" s="13"/>
      <c r="BY105" s="13"/>
      <c r="BZ105" s="13"/>
      <c r="CA105" s="13"/>
      <c r="CB105" s="13"/>
      <c r="CC105" s="13"/>
      <c r="CD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row>
    <row r="106" spans="1:174" s="13" customFormat="1" ht="7.5" customHeight="1">
      <c r="A106" s="21"/>
      <c r="E106" s="21"/>
      <c r="F106" s="21"/>
      <c r="G106" s="14"/>
      <c r="H106" s="21"/>
      <c r="I106" s="21"/>
      <c r="J106" s="21"/>
      <c r="K106" s="21"/>
      <c r="L106" s="21"/>
      <c r="M106" s="21"/>
      <c r="N106" s="21"/>
      <c r="O106" s="21"/>
      <c r="P106" s="21"/>
      <c r="R106" s="15"/>
      <c r="S106" s="21"/>
      <c r="T106" s="21"/>
      <c r="V106" s="16"/>
      <c r="W106" s="16"/>
      <c r="X106" s="16"/>
      <c r="Y106" s="16"/>
      <c r="Z106" s="16"/>
      <c r="AA106" s="21"/>
      <c r="AB106" s="16"/>
      <c r="AC106" s="16"/>
      <c r="AD106" s="16"/>
      <c r="AG106" s="41"/>
      <c r="AH106" s="41"/>
      <c r="AI106" s="41"/>
      <c r="AK106" s="74"/>
    </row>
    <row r="107" spans="1:174" s="13" customFormat="1" ht="13.5" customHeight="1">
      <c r="A107" s="84" t="s">
        <v>300</v>
      </c>
      <c r="E107" s="21"/>
      <c r="F107" s="21"/>
      <c r="G107" s="14"/>
      <c r="H107" s="21"/>
      <c r="I107" s="21"/>
      <c r="J107" s="21"/>
      <c r="K107" s="21"/>
      <c r="L107" s="21"/>
      <c r="M107" s="21"/>
      <c r="N107" s="21"/>
      <c r="O107" s="21"/>
      <c r="P107" s="21"/>
      <c r="R107" s="15"/>
      <c r="S107" s="21"/>
      <c r="T107" s="21"/>
      <c r="V107" s="16"/>
      <c r="W107" s="16"/>
      <c r="X107" s="16"/>
      <c r="Y107" s="16"/>
      <c r="Z107" s="16"/>
      <c r="AA107" s="21"/>
      <c r="AB107" s="16"/>
      <c r="AC107" s="16"/>
      <c r="AD107" s="16"/>
      <c r="AG107" s="41"/>
      <c r="AH107" s="41"/>
      <c r="AI107" s="41"/>
      <c r="AK107" s="74"/>
    </row>
    <row r="108" spans="1:174" s="13" customFormat="1" ht="13.5" customHeight="1">
      <c r="A108" s="43">
        <v>17004</v>
      </c>
      <c r="B108" s="43" t="s">
        <v>235</v>
      </c>
      <c r="C108" s="43" t="s">
        <v>404</v>
      </c>
      <c r="D108" s="43" t="s">
        <v>23</v>
      </c>
      <c r="E108" s="64"/>
      <c r="F108" s="43">
        <v>77706</v>
      </c>
      <c r="G108" s="43" t="s">
        <v>24</v>
      </c>
      <c r="H108" s="43">
        <v>5</v>
      </c>
      <c r="I108" s="43" t="s">
        <v>9</v>
      </c>
      <c r="J108" s="64"/>
      <c r="K108" s="64"/>
      <c r="L108" s="64"/>
      <c r="M108" s="43" t="s">
        <v>282</v>
      </c>
      <c r="N108" s="87">
        <v>62</v>
      </c>
      <c r="O108" s="87">
        <v>10</v>
      </c>
      <c r="P108" s="87">
        <v>72</v>
      </c>
      <c r="Q108" s="43" t="s">
        <v>7</v>
      </c>
      <c r="R108" s="79">
        <v>1049712</v>
      </c>
      <c r="S108" s="64"/>
      <c r="T108" s="64" t="s">
        <v>280</v>
      </c>
      <c r="U108" s="43" t="s">
        <v>403</v>
      </c>
      <c r="V108" s="43">
        <v>117</v>
      </c>
      <c r="W108" s="64">
        <v>17</v>
      </c>
      <c r="X108" s="64">
        <v>4</v>
      </c>
      <c r="Y108" s="64">
        <v>8</v>
      </c>
      <c r="Z108" s="64">
        <v>4</v>
      </c>
      <c r="AA108" s="21">
        <v>0</v>
      </c>
      <c r="AB108" s="64">
        <v>0</v>
      </c>
      <c r="AC108" s="64">
        <f>SUM(V108:AB108)</f>
        <v>150</v>
      </c>
      <c r="AD108" s="106" t="s">
        <v>610</v>
      </c>
      <c r="AE108" s="43">
        <v>48245000307</v>
      </c>
      <c r="AF108" s="43" t="s">
        <v>556</v>
      </c>
      <c r="AG108" s="43">
        <v>7</v>
      </c>
      <c r="AH108" s="43">
        <v>4</v>
      </c>
      <c r="AI108" s="43">
        <v>66</v>
      </c>
      <c r="AJ108" s="43">
        <v>11</v>
      </c>
      <c r="AK108" s="74"/>
    </row>
    <row r="109" spans="1:174" s="43" customFormat="1" ht="13.5" customHeight="1">
      <c r="A109" s="43">
        <v>17229</v>
      </c>
      <c r="B109" s="43" t="s">
        <v>211</v>
      </c>
      <c r="C109" s="43" t="s">
        <v>212</v>
      </c>
      <c r="D109" s="43" t="s">
        <v>213</v>
      </c>
      <c r="E109" s="64" t="s">
        <v>280</v>
      </c>
      <c r="F109" s="43">
        <v>77657</v>
      </c>
      <c r="G109" s="43" t="s">
        <v>139</v>
      </c>
      <c r="H109" s="43">
        <v>5</v>
      </c>
      <c r="I109" s="43" t="s">
        <v>9</v>
      </c>
      <c r="J109" s="64"/>
      <c r="K109" s="64"/>
      <c r="L109" s="64"/>
      <c r="M109" s="43" t="s">
        <v>282</v>
      </c>
      <c r="N109" s="43">
        <v>81</v>
      </c>
      <c r="O109" s="43">
        <v>15</v>
      </c>
      <c r="P109" s="43">
        <v>96</v>
      </c>
      <c r="Q109" s="43" t="s">
        <v>11</v>
      </c>
      <c r="R109" s="79">
        <v>1049712</v>
      </c>
      <c r="S109" s="64"/>
      <c r="T109" s="64" t="s">
        <v>280</v>
      </c>
      <c r="U109" s="43" t="s">
        <v>402</v>
      </c>
      <c r="V109" s="43">
        <v>76</v>
      </c>
      <c r="W109" s="64">
        <v>0</v>
      </c>
      <c r="X109" s="64">
        <v>4</v>
      </c>
      <c r="Y109" s="64">
        <v>0</v>
      </c>
      <c r="Z109" s="64">
        <v>0</v>
      </c>
      <c r="AA109" s="21">
        <v>0</v>
      </c>
      <c r="AB109" s="64">
        <v>0</v>
      </c>
      <c r="AC109" s="64">
        <f>SUM(V109:AB109)</f>
        <v>80</v>
      </c>
      <c r="AD109" s="124" t="s">
        <v>610</v>
      </c>
      <c r="AE109" s="43">
        <v>48199030502</v>
      </c>
      <c r="AF109" s="43" t="s">
        <v>556</v>
      </c>
      <c r="AG109" s="43">
        <v>7</v>
      </c>
      <c r="AH109" s="43">
        <v>2</v>
      </c>
      <c r="AI109" s="43">
        <v>80</v>
      </c>
      <c r="AJ109" s="43">
        <v>7.6</v>
      </c>
      <c r="AK109" s="74"/>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c r="BR109" s="13"/>
      <c r="BS109" s="13"/>
      <c r="BT109" s="13"/>
      <c r="BU109" s="13"/>
      <c r="BV109" s="13"/>
      <c r="BW109" s="13"/>
      <c r="BX109" s="13"/>
      <c r="BY109" s="13"/>
      <c r="BZ109" s="13"/>
      <c r="CA109" s="13"/>
      <c r="CB109" s="13"/>
      <c r="CC109" s="13"/>
      <c r="CD109" s="13"/>
      <c r="CE109" s="13"/>
      <c r="CF109" s="13"/>
      <c r="CG109" s="13"/>
      <c r="CH109" s="13"/>
      <c r="CI109" s="13"/>
      <c r="CJ109" s="13"/>
      <c r="CK109" s="13"/>
      <c r="CL109" s="13"/>
      <c r="CM109" s="13"/>
      <c r="CN109" s="13"/>
      <c r="CO109" s="13"/>
      <c r="CP109" s="13"/>
      <c r="CQ109" s="13"/>
      <c r="CR109" s="13"/>
      <c r="CS109" s="13"/>
      <c r="CT109" s="13"/>
      <c r="CU109" s="13"/>
      <c r="CV109" s="13"/>
      <c r="CW109" s="13"/>
      <c r="CX109" s="13"/>
      <c r="CY109" s="13"/>
      <c r="CZ109" s="13"/>
      <c r="DA109" s="13"/>
      <c r="DB109" s="13"/>
      <c r="DC109" s="13"/>
      <c r="DD109" s="13"/>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c r="EU109" s="13"/>
      <c r="EV109" s="13"/>
      <c r="EW109" s="13"/>
      <c r="EX109" s="13"/>
      <c r="EY109" s="13"/>
      <c r="EZ109" s="13"/>
      <c r="FA109" s="13"/>
      <c r="FB109" s="13"/>
      <c r="FC109" s="13"/>
      <c r="FD109" s="13"/>
      <c r="FE109" s="13"/>
      <c r="FF109" s="13"/>
      <c r="FG109" s="13"/>
      <c r="FH109" s="13"/>
      <c r="FI109" s="13"/>
      <c r="FJ109" s="13"/>
      <c r="FK109" s="13"/>
      <c r="FL109" s="13"/>
      <c r="FM109" s="13"/>
      <c r="FN109" s="13"/>
      <c r="FO109" s="13"/>
      <c r="FP109" s="13"/>
      <c r="FQ109" s="13"/>
      <c r="FR109" s="13"/>
    </row>
    <row r="110" spans="1:174" s="43" customFormat="1" ht="13.5" customHeight="1">
      <c r="A110" s="82" t="s">
        <v>292</v>
      </c>
      <c r="B110" s="82"/>
      <c r="C110" s="83">
        <v>710912</v>
      </c>
      <c r="D110" s="13"/>
      <c r="E110" s="21"/>
      <c r="F110" s="13"/>
      <c r="G110" s="13"/>
      <c r="H110" s="13"/>
      <c r="I110" s="84"/>
      <c r="J110" s="21"/>
      <c r="K110" s="21"/>
      <c r="L110" s="21"/>
      <c r="M110" s="21"/>
      <c r="N110" s="13"/>
      <c r="O110" s="13"/>
      <c r="P110" s="13"/>
      <c r="Q110" s="85" t="s">
        <v>287</v>
      </c>
      <c r="R110" s="86">
        <f>SUM(R108:R109)</f>
        <v>2099424</v>
      </c>
      <c r="S110" s="21"/>
      <c r="T110" s="21"/>
      <c r="U110" s="13"/>
      <c r="V110" s="13"/>
      <c r="W110" s="21"/>
      <c r="X110" s="21"/>
      <c r="Y110" s="21"/>
      <c r="Z110" s="21"/>
      <c r="AA110" s="21"/>
      <c r="AB110" s="21"/>
      <c r="AC110" s="21"/>
      <c r="AD110" s="21"/>
      <c r="AE110" s="13"/>
      <c r="AF110" s="13"/>
      <c r="AG110" s="41"/>
      <c r="AH110" s="41"/>
      <c r="AI110" s="41"/>
      <c r="AJ110" s="13"/>
      <c r="AK110" s="74"/>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row>
    <row r="111" spans="1:174" s="13" customFormat="1" ht="6.75" customHeight="1">
      <c r="A111" s="21"/>
      <c r="E111" s="21"/>
      <c r="F111" s="21"/>
      <c r="G111" s="14"/>
      <c r="H111" s="21"/>
      <c r="I111" s="21"/>
      <c r="J111" s="21"/>
      <c r="K111" s="21"/>
      <c r="L111" s="21"/>
      <c r="M111" s="21"/>
      <c r="N111" s="21"/>
      <c r="O111" s="21"/>
      <c r="P111" s="21"/>
      <c r="R111" s="15"/>
      <c r="S111" s="21"/>
      <c r="T111" s="21"/>
      <c r="V111" s="16"/>
      <c r="W111" s="16"/>
      <c r="X111" s="16"/>
      <c r="Y111" s="16"/>
      <c r="Z111" s="16"/>
      <c r="AA111" s="21"/>
      <c r="AB111" s="16"/>
      <c r="AC111" s="16"/>
      <c r="AD111" s="16"/>
      <c r="AK111" s="74"/>
    </row>
    <row r="112" spans="1:174" s="13" customFormat="1" ht="13.5" customHeight="1">
      <c r="A112" s="84" t="s">
        <v>301</v>
      </c>
      <c r="E112" s="21"/>
      <c r="F112" s="21"/>
      <c r="G112" s="14"/>
      <c r="H112" s="21"/>
      <c r="I112" s="21"/>
      <c r="J112" s="21"/>
      <c r="K112" s="21"/>
      <c r="L112" s="21"/>
      <c r="M112" s="21"/>
      <c r="N112" s="21"/>
      <c r="O112" s="21"/>
      <c r="P112" s="21"/>
      <c r="R112" s="15"/>
      <c r="S112" s="21"/>
      <c r="T112" s="21"/>
      <c r="V112" s="16"/>
      <c r="W112" s="16"/>
      <c r="X112" s="16"/>
      <c r="Y112" s="16"/>
      <c r="Z112" s="16"/>
      <c r="AA112" s="21"/>
      <c r="AB112" s="16"/>
      <c r="AC112" s="16"/>
      <c r="AD112" s="16"/>
      <c r="AG112" s="41"/>
      <c r="AH112" s="41"/>
      <c r="AI112" s="41"/>
      <c r="AK112" s="74"/>
    </row>
    <row r="113" spans="1:174" s="13" customFormat="1" ht="13.5" customHeight="1">
      <c r="A113" s="43">
        <v>17208</v>
      </c>
      <c r="B113" s="43" t="s">
        <v>229</v>
      </c>
      <c r="C113" s="43" t="s">
        <v>408</v>
      </c>
      <c r="D113" s="43" t="s">
        <v>230</v>
      </c>
      <c r="E113" s="64"/>
      <c r="F113" s="43">
        <v>77358</v>
      </c>
      <c r="G113" s="43" t="s">
        <v>17</v>
      </c>
      <c r="H113" s="43">
        <v>6</v>
      </c>
      <c r="I113" s="43" t="s">
        <v>18</v>
      </c>
      <c r="J113" s="64"/>
      <c r="K113" s="64"/>
      <c r="L113" s="64" t="s">
        <v>280</v>
      </c>
      <c r="M113" s="43" t="s">
        <v>284</v>
      </c>
      <c r="N113" s="43">
        <v>50</v>
      </c>
      <c r="O113" s="43">
        <v>0</v>
      </c>
      <c r="P113" s="43">
        <v>50</v>
      </c>
      <c r="Q113" s="43" t="s">
        <v>11</v>
      </c>
      <c r="R113" s="79">
        <v>500000</v>
      </c>
      <c r="S113" s="64" t="s">
        <v>280</v>
      </c>
      <c r="T113" s="64" t="s">
        <v>280</v>
      </c>
      <c r="U113" s="43" t="s">
        <v>401</v>
      </c>
      <c r="V113" s="43">
        <v>121</v>
      </c>
      <c r="W113" s="64">
        <v>17</v>
      </c>
      <c r="X113" s="64">
        <v>4</v>
      </c>
      <c r="Y113" s="64">
        <v>8</v>
      </c>
      <c r="Z113" s="64">
        <v>4</v>
      </c>
      <c r="AA113" s="21">
        <v>0</v>
      </c>
      <c r="AB113" s="64">
        <v>0</v>
      </c>
      <c r="AC113" s="64">
        <f>SUM(V113:AB113)</f>
        <v>154</v>
      </c>
      <c r="AD113" s="116" t="s">
        <v>610</v>
      </c>
      <c r="AE113" s="43">
        <v>48471790200</v>
      </c>
      <c r="AF113" s="43" t="s">
        <v>556</v>
      </c>
      <c r="AG113" s="13">
        <v>7</v>
      </c>
      <c r="AH113" s="43">
        <v>2</v>
      </c>
      <c r="AI113" s="43">
        <v>78</v>
      </c>
      <c r="AJ113" s="43">
        <v>9.6999999999999993</v>
      </c>
      <c r="AK113" s="43"/>
      <c r="AL113" s="43"/>
    </row>
    <row r="114" spans="1:174" s="43" customFormat="1" ht="13.5" customHeight="1">
      <c r="A114" s="43">
        <v>17170</v>
      </c>
      <c r="B114" s="43" t="s">
        <v>255</v>
      </c>
      <c r="C114" s="43" t="s">
        <v>406</v>
      </c>
      <c r="D114" s="43" t="s">
        <v>60</v>
      </c>
      <c r="E114" s="64"/>
      <c r="F114" s="43">
        <v>77356</v>
      </c>
      <c r="G114" s="43" t="s">
        <v>60</v>
      </c>
      <c r="H114" s="43">
        <v>6</v>
      </c>
      <c r="I114" s="43" t="s">
        <v>18</v>
      </c>
      <c r="J114" s="64"/>
      <c r="K114" s="64"/>
      <c r="L114" s="64"/>
      <c r="M114" s="43" t="s">
        <v>282</v>
      </c>
      <c r="N114" s="43">
        <v>36</v>
      </c>
      <c r="O114" s="43">
        <v>2</v>
      </c>
      <c r="P114" s="43">
        <v>38</v>
      </c>
      <c r="Q114" s="43" t="s">
        <v>15</v>
      </c>
      <c r="R114" s="79">
        <v>490685</v>
      </c>
      <c r="S114" s="64"/>
      <c r="T114" s="64" t="s">
        <v>280</v>
      </c>
      <c r="U114" s="43" t="s">
        <v>407</v>
      </c>
      <c r="V114" s="43">
        <v>120</v>
      </c>
      <c r="W114" s="64">
        <v>17</v>
      </c>
      <c r="X114" s="64">
        <v>4</v>
      </c>
      <c r="Y114" s="64">
        <v>8</v>
      </c>
      <c r="Z114" s="64">
        <v>4</v>
      </c>
      <c r="AA114" s="21">
        <v>0</v>
      </c>
      <c r="AB114" s="64">
        <v>0</v>
      </c>
      <c r="AC114" s="64">
        <f>SUM(V114:AB114)</f>
        <v>153</v>
      </c>
      <c r="AD114" s="120" t="s">
        <v>610</v>
      </c>
      <c r="AE114" s="43">
        <v>48339694600</v>
      </c>
      <c r="AF114" s="43" t="s">
        <v>556</v>
      </c>
      <c r="AG114" s="43">
        <v>7</v>
      </c>
      <c r="AH114" s="43">
        <v>4</v>
      </c>
      <c r="AI114" s="43">
        <v>84</v>
      </c>
      <c r="AJ114" s="43">
        <v>12.1</v>
      </c>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c r="BR114" s="13"/>
      <c r="BS114" s="13"/>
      <c r="BT114" s="13"/>
      <c r="BU114" s="13"/>
      <c r="BV114" s="13"/>
      <c r="BW114" s="13"/>
      <c r="BX114" s="13"/>
      <c r="BY114" s="13"/>
      <c r="BZ114" s="13"/>
      <c r="CA114" s="13"/>
      <c r="CB114" s="13"/>
      <c r="CC114" s="13"/>
      <c r="CD114" s="13"/>
      <c r="CE114" s="13"/>
      <c r="CF114" s="13"/>
      <c r="CG114" s="13"/>
      <c r="CH114" s="13"/>
      <c r="CI114" s="13"/>
      <c r="CJ114" s="13"/>
      <c r="CK114" s="13"/>
      <c r="CL114" s="13"/>
      <c r="CM114" s="13"/>
      <c r="CN114" s="13"/>
      <c r="CO114" s="13"/>
      <c r="CP114" s="13"/>
      <c r="CQ114" s="13"/>
      <c r="CR114" s="13"/>
      <c r="CS114" s="13"/>
      <c r="CT114" s="13"/>
      <c r="CU114" s="13"/>
      <c r="CV114" s="13"/>
      <c r="CW114" s="13"/>
      <c r="CX114" s="13"/>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row>
    <row r="115" spans="1:174" s="43" customFormat="1" ht="13.5" customHeight="1">
      <c r="A115" s="43">
        <v>17007</v>
      </c>
      <c r="B115" s="43" t="s">
        <v>231</v>
      </c>
      <c r="C115" s="43" t="s">
        <v>405</v>
      </c>
      <c r="D115" s="43" t="s">
        <v>232</v>
      </c>
      <c r="E115" s="64"/>
      <c r="F115" s="43">
        <v>77665</v>
      </c>
      <c r="G115" s="43" t="s">
        <v>233</v>
      </c>
      <c r="H115" s="43">
        <v>6</v>
      </c>
      <c r="I115" s="43" t="s">
        <v>18</v>
      </c>
      <c r="J115" s="64"/>
      <c r="K115" s="64"/>
      <c r="L115" s="64"/>
      <c r="M115" s="43" t="s">
        <v>282</v>
      </c>
      <c r="N115" s="87">
        <v>34</v>
      </c>
      <c r="O115" s="87">
        <v>10</v>
      </c>
      <c r="P115" s="87">
        <v>44</v>
      </c>
      <c r="Q115" s="43" t="s">
        <v>11</v>
      </c>
      <c r="R115" s="79">
        <v>500000</v>
      </c>
      <c r="S115" s="64" t="s">
        <v>280</v>
      </c>
      <c r="T115" s="64" t="s">
        <v>280</v>
      </c>
      <c r="U115" s="43" t="s">
        <v>403</v>
      </c>
      <c r="V115" s="43">
        <v>119</v>
      </c>
      <c r="W115" s="64">
        <v>17</v>
      </c>
      <c r="X115" s="64">
        <v>4</v>
      </c>
      <c r="Y115" s="64">
        <v>8</v>
      </c>
      <c r="Z115" s="64">
        <v>4</v>
      </c>
      <c r="AA115" s="21">
        <v>0</v>
      </c>
      <c r="AB115" s="64">
        <v>0</v>
      </c>
      <c r="AC115" s="64">
        <f>SUM(V115:AB115)</f>
        <v>152</v>
      </c>
      <c r="AD115" s="132" t="s">
        <v>610</v>
      </c>
      <c r="AE115" s="43">
        <v>48071710401</v>
      </c>
      <c r="AF115" s="43" t="s">
        <v>556</v>
      </c>
      <c r="AG115" s="43">
        <v>7</v>
      </c>
      <c r="AH115" s="43">
        <v>2</v>
      </c>
      <c r="AI115" s="43">
        <v>74</v>
      </c>
      <c r="AJ115" s="43">
        <v>10.199999999999999</v>
      </c>
      <c r="AK115" s="74"/>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row>
    <row r="116" spans="1:174" s="43" customFormat="1" ht="13.5" customHeight="1">
      <c r="A116" s="82" t="s">
        <v>292</v>
      </c>
      <c r="B116" s="82"/>
      <c r="C116" s="83">
        <v>500000</v>
      </c>
      <c r="D116" s="13"/>
      <c r="E116" s="21"/>
      <c r="F116" s="13"/>
      <c r="G116" s="13"/>
      <c r="H116" s="13"/>
      <c r="I116" s="84"/>
      <c r="J116" s="21"/>
      <c r="K116" s="21"/>
      <c r="L116" s="21"/>
      <c r="M116" s="21"/>
      <c r="N116" s="13"/>
      <c r="O116" s="13"/>
      <c r="P116" s="13"/>
      <c r="Q116" s="85" t="s">
        <v>287</v>
      </c>
      <c r="R116" s="86">
        <f>SUM(R114:R114)</f>
        <v>490685</v>
      </c>
      <c r="S116" s="21"/>
      <c r="T116" s="21"/>
      <c r="U116" s="13"/>
      <c r="V116" s="13"/>
      <c r="W116" s="21"/>
      <c r="X116" s="21"/>
      <c r="Y116" s="21"/>
      <c r="Z116" s="21"/>
      <c r="AA116" s="21"/>
      <c r="AB116" s="21"/>
      <c r="AC116" s="21"/>
      <c r="AD116" s="21"/>
      <c r="AE116" s="13"/>
      <c r="AF116" s="13"/>
      <c r="AG116" s="41"/>
      <c r="AH116" s="41"/>
      <c r="AI116" s="41"/>
      <c r="AJ116" s="13"/>
      <c r="AK116" s="74"/>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row>
    <row r="117" spans="1:174" s="13" customFormat="1" ht="7.5" customHeight="1">
      <c r="A117" s="21"/>
      <c r="E117" s="21"/>
      <c r="F117" s="21"/>
      <c r="G117" s="14"/>
      <c r="H117" s="21"/>
      <c r="I117" s="21"/>
      <c r="J117" s="21"/>
      <c r="K117" s="21"/>
      <c r="L117" s="21"/>
      <c r="M117" s="21"/>
      <c r="N117" s="21"/>
      <c r="O117" s="21"/>
      <c r="P117" s="21"/>
      <c r="R117" s="15"/>
      <c r="S117" s="21"/>
      <c r="T117" s="21"/>
      <c r="U117" s="81"/>
      <c r="V117" s="16"/>
      <c r="W117" s="16"/>
      <c r="X117" s="16"/>
      <c r="Y117" s="16"/>
      <c r="Z117" s="16"/>
      <c r="AA117" s="21"/>
      <c r="AB117" s="16"/>
      <c r="AC117" s="21"/>
      <c r="AD117" s="21"/>
      <c r="AG117" s="41"/>
      <c r="AH117" s="41"/>
      <c r="AI117" s="41"/>
      <c r="AK117" s="74"/>
    </row>
    <row r="118" spans="1:174" s="13" customFormat="1" ht="13.5" customHeight="1">
      <c r="A118" s="84" t="s">
        <v>302</v>
      </c>
      <c r="E118" s="21"/>
      <c r="F118" s="21"/>
      <c r="G118" s="14"/>
      <c r="H118" s="21"/>
      <c r="I118" s="21"/>
      <c r="J118" s="21"/>
      <c r="K118" s="21"/>
      <c r="L118" s="21"/>
      <c r="M118" s="21"/>
      <c r="N118" s="21"/>
      <c r="O118" s="21"/>
      <c r="P118" s="21"/>
      <c r="R118" s="15"/>
      <c r="S118" s="21"/>
      <c r="T118" s="21"/>
      <c r="V118" s="16"/>
      <c r="W118" s="16"/>
      <c r="X118" s="16"/>
      <c r="Y118" s="16"/>
      <c r="Z118" s="16"/>
      <c r="AA118" s="21"/>
      <c r="AB118" s="16"/>
      <c r="AC118" s="21"/>
      <c r="AD118" s="21"/>
      <c r="AG118" s="41"/>
      <c r="AH118" s="41"/>
      <c r="AI118" s="41"/>
      <c r="AK118" s="74"/>
    </row>
    <row r="119" spans="1:174" s="13" customFormat="1" ht="13.5" customHeight="1">
      <c r="A119" s="43">
        <v>17188</v>
      </c>
      <c r="B119" s="43" t="s">
        <v>239</v>
      </c>
      <c r="C119" s="43" t="s">
        <v>240</v>
      </c>
      <c r="D119" s="43" t="s">
        <v>10</v>
      </c>
      <c r="E119" s="64"/>
      <c r="F119" s="43">
        <v>77003</v>
      </c>
      <c r="G119" s="43" t="s">
        <v>8</v>
      </c>
      <c r="H119" s="43">
        <v>6</v>
      </c>
      <c r="I119" s="43" t="s">
        <v>9</v>
      </c>
      <c r="J119" s="64"/>
      <c r="K119" s="64"/>
      <c r="L119" s="64"/>
      <c r="M119" s="43" t="s">
        <v>282</v>
      </c>
      <c r="N119" s="43">
        <v>80</v>
      </c>
      <c r="O119" s="43">
        <v>0</v>
      </c>
      <c r="P119" s="43">
        <v>80</v>
      </c>
      <c r="Q119" s="43" t="s">
        <v>11</v>
      </c>
      <c r="R119" s="79">
        <v>1483761.8074584901</v>
      </c>
      <c r="S119" s="64"/>
      <c r="T119" s="64" t="s">
        <v>280</v>
      </c>
      <c r="U119" s="43" t="s">
        <v>412</v>
      </c>
      <c r="V119" s="43">
        <v>125</v>
      </c>
      <c r="W119" s="64">
        <v>17</v>
      </c>
      <c r="X119" s="64">
        <v>4</v>
      </c>
      <c r="Y119" s="64">
        <v>8</v>
      </c>
      <c r="Z119" s="64">
        <v>4</v>
      </c>
      <c r="AA119" s="13">
        <v>0</v>
      </c>
      <c r="AB119" s="64">
        <v>0</v>
      </c>
      <c r="AC119" s="64">
        <f t="shared" ref="AC119:AC131" si="6">SUM(V119:AB119)</f>
        <v>158</v>
      </c>
      <c r="AD119" s="106" t="s">
        <v>610</v>
      </c>
      <c r="AE119" s="43">
        <v>48201310200</v>
      </c>
      <c r="AF119" s="43" t="s">
        <v>555</v>
      </c>
      <c r="AG119" s="43">
        <v>7</v>
      </c>
      <c r="AH119" s="43">
        <v>6</v>
      </c>
      <c r="AI119" s="43">
        <v>66</v>
      </c>
      <c r="AJ119" s="43">
        <v>9.1</v>
      </c>
      <c r="AK119" s="74"/>
    </row>
    <row r="120" spans="1:174" s="43" customFormat="1" ht="13.5" customHeight="1">
      <c r="A120" s="43">
        <v>17317</v>
      </c>
      <c r="B120" s="43" t="s">
        <v>415</v>
      </c>
      <c r="C120" s="43" t="s">
        <v>510</v>
      </c>
      <c r="D120" s="43" t="s">
        <v>145</v>
      </c>
      <c r="E120" s="64"/>
      <c r="F120" s="43">
        <v>77489</v>
      </c>
      <c r="G120" s="43" t="s">
        <v>38</v>
      </c>
      <c r="H120" s="43">
        <v>6</v>
      </c>
      <c r="I120" s="43" t="s">
        <v>9</v>
      </c>
      <c r="J120" s="64"/>
      <c r="K120" s="64"/>
      <c r="L120" s="64"/>
      <c r="M120" s="43" t="s">
        <v>282</v>
      </c>
      <c r="N120" s="43">
        <v>79</v>
      </c>
      <c r="O120" s="43">
        <v>11</v>
      </c>
      <c r="P120" s="43">
        <v>90</v>
      </c>
      <c r="Q120" s="43" t="s">
        <v>7</v>
      </c>
      <c r="R120" s="79">
        <v>1347000</v>
      </c>
      <c r="S120" s="64"/>
      <c r="T120" s="64" t="s">
        <v>280</v>
      </c>
      <c r="U120" s="43" t="s">
        <v>393</v>
      </c>
      <c r="V120" s="43">
        <v>122</v>
      </c>
      <c r="W120" s="64">
        <v>17</v>
      </c>
      <c r="X120" s="64">
        <v>4</v>
      </c>
      <c r="Y120" s="64">
        <v>8</v>
      </c>
      <c r="Z120" s="64">
        <v>4</v>
      </c>
      <c r="AA120" s="13">
        <v>0</v>
      </c>
      <c r="AB120" s="64">
        <v>0</v>
      </c>
      <c r="AC120" s="64">
        <f>SUM(V120:AB120)</f>
        <v>155</v>
      </c>
      <c r="AD120" s="107" t="s">
        <v>610</v>
      </c>
      <c r="AE120" s="43">
        <v>48157671002</v>
      </c>
      <c r="AF120" s="43" t="s">
        <v>556</v>
      </c>
      <c r="AG120" s="43">
        <v>7</v>
      </c>
      <c r="AH120" s="43">
        <v>7</v>
      </c>
      <c r="AI120" s="43">
        <v>78</v>
      </c>
      <c r="AJ120" s="43">
        <v>10</v>
      </c>
      <c r="AK120" s="74"/>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c r="BR120" s="13"/>
      <c r="BS120" s="13"/>
      <c r="BT120" s="13"/>
      <c r="BU120" s="13"/>
      <c r="BV120" s="13"/>
      <c r="BW120" s="13"/>
      <c r="BX120" s="13"/>
      <c r="BY120" s="13"/>
      <c r="BZ120" s="13"/>
      <c r="CA120" s="13"/>
      <c r="CB120" s="13"/>
      <c r="CC120" s="13"/>
      <c r="CD120" s="13"/>
      <c r="CE120" s="13"/>
      <c r="CF120" s="13"/>
      <c r="CG120" s="13"/>
      <c r="CH120" s="13"/>
      <c r="CI120" s="13"/>
      <c r="CJ120" s="13"/>
      <c r="CK120" s="13"/>
      <c r="CL120" s="13"/>
      <c r="CM120" s="13"/>
      <c r="CN120" s="13"/>
      <c r="CO120" s="13"/>
      <c r="CP120" s="13"/>
      <c r="CQ120" s="13"/>
      <c r="CR120" s="13"/>
      <c r="CS120" s="13"/>
      <c r="CT120" s="13"/>
      <c r="CU120" s="13"/>
      <c r="CV120" s="13"/>
      <c r="CW120" s="13"/>
      <c r="CX120" s="13"/>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13"/>
      <c r="DZ120" s="13"/>
      <c r="EA120" s="13"/>
      <c r="EB120" s="13"/>
      <c r="EC120" s="13"/>
      <c r="ED120" s="13"/>
      <c r="EE120" s="13"/>
      <c r="EF120" s="13"/>
      <c r="EG120" s="13"/>
      <c r="EH120" s="13"/>
      <c r="EI120" s="13"/>
      <c r="EJ120" s="13"/>
      <c r="EK120" s="1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13"/>
      <c r="FI120" s="13"/>
      <c r="FJ120" s="13"/>
      <c r="FK120" s="13"/>
      <c r="FL120" s="13"/>
      <c r="FM120" s="13"/>
      <c r="FN120" s="13"/>
      <c r="FO120" s="13"/>
      <c r="FP120" s="13"/>
      <c r="FQ120" s="13"/>
      <c r="FR120" s="13"/>
    </row>
    <row r="121" spans="1:174" s="43" customFormat="1" ht="13.5" customHeight="1">
      <c r="A121" s="43">
        <v>17322</v>
      </c>
      <c r="B121" s="43" t="s">
        <v>416</v>
      </c>
      <c r="C121" s="43" t="s">
        <v>318</v>
      </c>
      <c r="D121" s="43" t="s">
        <v>10</v>
      </c>
      <c r="E121" s="64"/>
      <c r="F121" s="43">
        <v>77082</v>
      </c>
      <c r="G121" s="43" t="s">
        <v>8</v>
      </c>
      <c r="H121" s="43">
        <v>6</v>
      </c>
      <c r="I121" s="43" t="s">
        <v>9</v>
      </c>
      <c r="J121" s="64"/>
      <c r="K121" s="64"/>
      <c r="L121" s="64"/>
      <c r="M121" s="43" t="s">
        <v>282</v>
      </c>
      <c r="N121" s="43">
        <v>88</v>
      </c>
      <c r="O121" s="43">
        <v>12</v>
      </c>
      <c r="P121" s="43">
        <v>100</v>
      </c>
      <c r="Q121" s="43" t="s">
        <v>11</v>
      </c>
      <c r="R121" s="79">
        <v>1423000</v>
      </c>
      <c r="S121" s="64"/>
      <c r="T121" s="64" t="s">
        <v>280</v>
      </c>
      <c r="U121" s="43" t="s">
        <v>393</v>
      </c>
      <c r="V121" s="43">
        <v>122</v>
      </c>
      <c r="W121" s="64">
        <v>17</v>
      </c>
      <c r="X121" s="64">
        <v>4</v>
      </c>
      <c r="Y121" s="64">
        <v>8</v>
      </c>
      <c r="Z121" s="64">
        <v>4</v>
      </c>
      <c r="AA121" s="13">
        <v>0</v>
      </c>
      <c r="AB121" s="64">
        <v>0</v>
      </c>
      <c r="AC121" s="64">
        <f t="shared" si="6"/>
        <v>155</v>
      </c>
      <c r="AD121" s="111" t="s">
        <v>610</v>
      </c>
      <c r="AE121" s="43">
        <v>48201452100</v>
      </c>
      <c r="AF121" s="43" t="s">
        <v>556</v>
      </c>
      <c r="AG121" s="43">
        <v>7</v>
      </c>
      <c r="AH121" s="43">
        <v>4</v>
      </c>
      <c r="AI121" s="43">
        <v>73</v>
      </c>
      <c r="AJ121" s="43">
        <v>16.3</v>
      </c>
      <c r="AK121" s="74" t="s">
        <v>615</v>
      </c>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row>
    <row r="122" spans="1:174" s="43" customFormat="1" ht="13.5" customHeight="1">
      <c r="A122" s="43">
        <v>17316</v>
      </c>
      <c r="B122" s="43" t="s">
        <v>414</v>
      </c>
      <c r="C122" s="43" t="s">
        <v>146</v>
      </c>
      <c r="D122" s="43" t="s">
        <v>145</v>
      </c>
      <c r="E122" s="64"/>
      <c r="F122" s="43">
        <v>77489</v>
      </c>
      <c r="G122" s="43" t="s">
        <v>38</v>
      </c>
      <c r="H122" s="43">
        <v>6</v>
      </c>
      <c r="I122" s="43" t="s">
        <v>9</v>
      </c>
      <c r="J122" s="64"/>
      <c r="K122" s="64"/>
      <c r="L122" s="64"/>
      <c r="M122" s="43" t="s">
        <v>282</v>
      </c>
      <c r="N122" s="43">
        <v>82</v>
      </c>
      <c r="O122" s="43">
        <v>11</v>
      </c>
      <c r="P122" s="43">
        <v>93</v>
      </c>
      <c r="Q122" s="43" t="s">
        <v>7</v>
      </c>
      <c r="R122" s="79">
        <v>1400000</v>
      </c>
      <c r="S122" s="64"/>
      <c r="T122" s="64" t="s">
        <v>280</v>
      </c>
      <c r="U122" s="43" t="s">
        <v>393</v>
      </c>
      <c r="V122" s="43">
        <v>122</v>
      </c>
      <c r="W122" s="64">
        <v>17</v>
      </c>
      <c r="X122" s="64">
        <v>4</v>
      </c>
      <c r="Y122" s="64">
        <v>8</v>
      </c>
      <c r="Z122" s="64">
        <v>4</v>
      </c>
      <c r="AA122" s="13">
        <v>0</v>
      </c>
      <c r="AB122" s="64">
        <v>0</v>
      </c>
      <c r="AC122" s="64">
        <f>SUM(V122:AB122)</f>
        <v>155</v>
      </c>
      <c r="AD122" s="106" t="s">
        <v>610</v>
      </c>
      <c r="AE122" s="43">
        <v>48157671002</v>
      </c>
      <c r="AF122" s="43" t="s">
        <v>556</v>
      </c>
      <c r="AG122" s="43">
        <v>7</v>
      </c>
      <c r="AH122" s="43">
        <v>4</v>
      </c>
      <c r="AI122" s="43">
        <v>78</v>
      </c>
      <c r="AJ122" s="43">
        <v>10</v>
      </c>
      <c r="AK122" s="74" t="s">
        <v>614</v>
      </c>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row>
    <row r="123" spans="1:174" s="43" customFormat="1" ht="13.5" customHeight="1">
      <c r="A123" s="43">
        <v>17248</v>
      </c>
      <c r="B123" s="43" t="s">
        <v>202</v>
      </c>
      <c r="C123" s="43" t="s">
        <v>203</v>
      </c>
      <c r="D123" s="43" t="s">
        <v>10</v>
      </c>
      <c r="E123" s="64"/>
      <c r="F123" s="43">
        <v>77034</v>
      </c>
      <c r="G123" s="43" t="s">
        <v>8</v>
      </c>
      <c r="H123" s="43">
        <v>6</v>
      </c>
      <c r="I123" s="43" t="s">
        <v>9</v>
      </c>
      <c r="J123" s="64"/>
      <c r="K123" s="64"/>
      <c r="L123" s="64"/>
      <c r="M123" s="43" t="s">
        <v>282</v>
      </c>
      <c r="N123" s="43">
        <v>120</v>
      </c>
      <c r="O123" s="43">
        <v>0</v>
      </c>
      <c r="P123" s="43">
        <v>120</v>
      </c>
      <c r="Q123" s="43" t="s">
        <v>7</v>
      </c>
      <c r="R123" s="79">
        <v>1443000</v>
      </c>
      <c r="S123" s="64"/>
      <c r="T123" s="64" t="s">
        <v>280</v>
      </c>
      <c r="U123" s="43" t="s">
        <v>413</v>
      </c>
      <c r="V123" s="43">
        <v>122</v>
      </c>
      <c r="W123" s="64">
        <v>17</v>
      </c>
      <c r="X123" s="64">
        <v>4</v>
      </c>
      <c r="Y123" s="64">
        <v>8</v>
      </c>
      <c r="Z123" s="64">
        <v>4</v>
      </c>
      <c r="AA123" s="13">
        <v>0</v>
      </c>
      <c r="AB123" s="64">
        <v>0</v>
      </c>
      <c r="AC123" s="64">
        <f>SUM(V123:AB123)</f>
        <v>155</v>
      </c>
      <c r="AD123" s="120" t="s">
        <v>610</v>
      </c>
      <c r="AE123" s="43">
        <v>48201321100</v>
      </c>
      <c r="AF123" s="43" t="s">
        <v>556</v>
      </c>
      <c r="AG123" s="43">
        <v>7</v>
      </c>
      <c r="AH123" s="43">
        <v>3</v>
      </c>
      <c r="AI123" s="43">
        <v>76</v>
      </c>
      <c r="AJ123" s="43">
        <v>14.1</v>
      </c>
      <c r="AK123" s="74"/>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row>
    <row r="124" spans="1:174" s="43" customFormat="1" ht="13.5" customHeight="1">
      <c r="A124" s="43">
        <v>17097</v>
      </c>
      <c r="B124" s="43" t="s">
        <v>276</v>
      </c>
      <c r="C124" s="43" t="s">
        <v>509</v>
      </c>
      <c r="D124" s="43" t="s">
        <v>10</v>
      </c>
      <c r="E124" s="64" t="s">
        <v>280</v>
      </c>
      <c r="F124" s="43">
        <v>77084</v>
      </c>
      <c r="G124" s="43" t="s">
        <v>8</v>
      </c>
      <c r="H124" s="43">
        <v>6</v>
      </c>
      <c r="I124" s="43" t="s">
        <v>9</v>
      </c>
      <c r="J124" s="64"/>
      <c r="K124" s="64"/>
      <c r="L124" s="64" t="s">
        <v>280</v>
      </c>
      <c r="M124" s="43" t="s">
        <v>282</v>
      </c>
      <c r="N124" s="43">
        <v>110</v>
      </c>
      <c r="O124" s="43">
        <v>40</v>
      </c>
      <c r="P124" s="43">
        <v>150</v>
      </c>
      <c r="Q124" s="43" t="s">
        <v>7</v>
      </c>
      <c r="R124" s="79">
        <v>1500000</v>
      </c>
      <c r="S124" s="64"/>
      <c r="T124" s="64" t="s">
        <v>280</v>
      </c>
      <c r="U124" s="43" t="s">
        <v>409</v>
      </c>
      <c r="V124" s="43">
        <v>121</v>
      </c>
      <c r="W124" s="64">
        <v>17</v>
      </c>
      <c r="X124" s="64">
        <v>4</v>
      </c>
      <c r="Y124" s="64">
        <v>8</v>
      </c>
      <c r="Z124" s="64">
        <v>4</v>
      </c>
      <c r="AA124" s="13">
        <v>0</v>
      </c>
      <c r="AB124" s="64">
        <v>0</v>
      </c>
      <c r="AC124" s="64">
        <f>SUM(V124:AB124)</f>
        <v>154</v>
      </c>
      <c r="AD124" s="110" t="s">
        <v>610</v>
      </c>
      <c r="AE124" s="43">
        <v>48201541700</v>
      </c>
      <c r="AF124" s="43" t="s">
        <v>556</v>
      </c>
      <c r="AG124" s="43">
        <v>7</v>
      </c>
      <c r="AH124" s="43">
        <v>5</v>
      </c>
      <c r="AI124" s="43">
        <v>82</v>
      </c>
      <c r="AJ124" s="43">
        <v>12</v>
      </c>
      <c r="AK124" s="74"/>
      <c r="AL124" s="43" t="s">
        <v>618</v>
      </c>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row>
    <row r="125" spans="1:174" s="43" customFormat="1" ht="13.5" customHeight="1">
      <c r="A125" s="43">
        <v>17737</v>
      </c>
      <c r="B125" s="43" t="s">
        <v>37</v>
      </c>
      <c r="C125" s="43" t="s">
        <v>421</v>
      </c>
      <c r="D125" s="43" t="s">
        <v>10</v>
      </c>
      <c r="E125" s="64" t="s">
        <v>280</v>
      </c>
      <c r="F125" s="43">
        <v>77083</v>
      </c>
      <c r="G125" s="43" t="s">
        <v>38</v>
      </c>
      <c r="H125" s="43">
        <v>6</v>
      </c>
      <c r="I125" s="43" t="s">
        <v>9</v>
      </c>
      <c r="J125" s="64"/>
      <c r="K125" s="64"/>
      <c r="L125" s="64" t="s">
        <v>280</v>
      </c>
      <c r="M125" s="43" t="s">
        <v>282</v>
      </c>
      <c r="N125" s="43">
        <v>90</v>
      </c>
      <c r="O125" s="43">
        <v>20</v>
      </c>
      <c r="P125" s="43">
        <v>110</v>
      </c>
      <c r="Q125" s="43" t="s">
        <v>7</v>
      </c>
      <c r="R125" s="79">
        <v>1244106</v>
      </c>
      <c r="S125" s="64"/>
      <c r="T125" s="64" t="s">
        <v>280</v>
      </c>
      <c r="U125" s="43" t="s">
        <v>422</v>
      </c>
      <c r="V125" s="43">
        <v>121</v>
      </c>
      <c r="W125" s="64">
        <v>15.5</v>
      </c>
      <c r="X125" s="64">
        <v>4</v>
      </c>
      <c r="Y125" s="64">
        <v>8</v>
      </c>
      <c r="Z125" s="64">
        <v>4</v>
      </c>
      <c r="AA125" s="13">
        <v>0</v>
      </c>
      <c r="AB125" s="64">
        <v>0</v>
      </c>
      <c r="AC125" s="64">
        <v>152.5</v>
      </c>
      <c r="AD125" s="109" t="s">
        <v>619</v>
      </c>
      <c r="AE125" s="43">
        <v>48157672601</v>
      </c>
      <c r="AF125" s="43" t="s">
        <v>556</v>
      </c>
      <c r="AG125" s="43">
        <v>7</v>
      </c>
      <c r="AH125" s="43">
        <v>2</v>
      </c>
      <c r="AI125" s="43">
        <v>76</v>
      </c>
      <c r="AJ125" s="43">
        <v>16.5</v>
      </c>
      <c r="AK125" s="66"/>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row>
    <row r="126" spans="1:174" s="43" customFormat="1" ht="13.5" customHeight="1">
      <c r="A126" s="43">
        <v>17700</v>
      </c>
      <c r="B126" s="43" t="s">
        <v>97</v>
      </c>
      <c r="C126" s="43" t="s">
        <v>419</v>
      </c>
      <c r="D126" s="43" t="s">
        <v>10</v>
      </c>
      <c r="E126" s="64" t="s">
        <v>280</v>
      </c>
      <c r="F126" s="43">
        <v>77498</v>
      </c>
      <c r="G126" s="43" t="s">
        <v>38</v>
      </c>
      <c r="H126" s="43">
        <v>6</v>
      </c>
      <c r="I126" s="43" t="s">
        <v>9</v>
      </c>
      <c r="J126" s="64"/>
      <c r="K126" s="64"/>
      <c r="L126" s="64"/>
      <c r="M126" s="43" t="s">
        <v>282</v>
      </c>
      <c r="N126" s="43">
        <v>98</v>
      </c>
      <c r="O126" s="43">
        <v>14</v>
      </c>
      <c r="P126" s="43">
        <v>112</v>
      </c>
      <c r="Q126" s="43" t="s">
        <v>11</v>
      </c>
      <c r="R126" s="79">
        <v>1500000</v>
      </c>
      <c r="S126" s="64"/>
      <c r="T126" s="64" t="s">
        <v>280</v>
      </c>
      <c r="U126" s="43" t="s">
        <v>420</v>
      </c>
      <c r="V126" s="43">
        <v>119</v>
      </c>
      <c r="W126" s="64">
        <v>17</v>
      </c>
      <c r="X126" s="64">
        <v>4</v>
      </c>
      <c r="Y126" s="64">
        <v>8</v>
      </c>
      <c r="Z126" s="64">
        <v>4</v>
      </c>
      <c r="AA126" s="13">
        <v>0</v>
      </c>
      <c r="AB126" s="64">
        <v>0</v>
      </c>
      <c r="AC126" s="64">
        <f t="shared" si="6"/>
        <v>152</v>
      </c>
      <c r="AD126" s="112" t="s">
        <v>610</v>
      </c>
      <c r="AE126" s="43">
        <v>48157672701</v>
      </c>
      <c r="AF126" s="43" t="s">
        <v>556</v>
      </c>
      <c r="AG126" s="43">
        <v>7</v>
      </c>
      <c r="AH126" s="43">
        <v>4</v>
      </c>
      <c r="AI126" s="43">
        <v>86</v>
      </c>
      <c r="AJ126" s="43">
        <v>15.6</v>
      </c>
      <c r="AK126" s="74"/>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row>
    <row r="127" spans="1:174" s="43" customFormat="1" ht="13.5" customHeight="1">
      <c r="A127" s="43">
        <v>17065</v>
      </c>
      <c r="B127" s="43" t="s">
        <v>423</v>
      </c>
      <c r="C127" s="43" t="s">
        <v>512</v>
      </c>
      <c r="D127" s="43" t="s">
        <v>109</v>
      </c>
      <c r="E127" s="64"/>
      <c r="F127" s="43">
        <v>77471</v>
      </c>
      <c r="G127" s="43" t="s">
        <v>38</v>
      </c>
      <c r="H127" s="43">
        <v>6</v>
      </c>
      <c r="I127" s="43" t="s">
        <v>9</v>
      </c>
      <c r="J127" s="64"/>
      <c r="K127" s="64"/>
      <c r="L127" s="64"/>
      <c r="M127" s="43" t="s">
        <v>282</v>
      </c>
      <c r="N127" s="43">
        <v>108</v>
      </c>
      <c r="O127" s="43">
        <v>18</v>
      </c>
      <c r="P127" s="43">
        <v>126</v>
      </c>
      <c r="Q127" s="43" t="s">
        <v>7</v>
      </c>
      <c r="R127" s="79">
        <v>1437714</v>
      </c>
      <c r="S127" s="64"/>
      <c r="T127" s="64" t="s">
        <v>280</v>
      </c>
      <c r="U127" s="43" t="s">
        <v>561</v>
      </c>
      <c r="V127" s="43">
        <v>118</v>
      </c>
      <c r="W127" s="64">
        <v>17</v>
      </c>
      <c r="X127" s="64">
        <v>4</v>
      </c>
      <c r="Y127" s="64">
        <v>8</v>
      </c>
      <c r="Z127" s="64">
        <v>4</v>
      </c>
      <c r="AA127" s="13">
        <v>0</v>
      </c>
      <c r="AB127" s="64">
        <v>0</v>
      </c>
      <c r="AC127" s="64">
        <f t="shared" si="6"/>
        <v>151</v>
      </c>
      <c r="AD127" s="109" t="s">
        <v>619</v>
      </c>
      <c r="AE127" s="43">
        <v>48157675100</v>
      </c>
      <c r="AF127" s="43" t="s">
        <v>556</v>
      </c>
      <c r="AG127" s="43">
        <v>7</v>
      </c>
      <c r="AH127" s="43">
        <v>3</v>
      </c>
      <c r="AI127" s="43">
        <v>73</v>
      </c>
      <c r="AJ127" s="43">
        <v>18.5</v>
      </c>
      <c r="AK127" s="74"/>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row>
    <row r="128" spans="1:174" s="43" customFormat="1" ht="13.5" customHeight="1">
      <c r="A128" s="43">
        <v>17380</v>
      </c>
      <c r="B128" s="43" t="s">
        <v>65</v>
      </c>
      <c r="C128" s="43" t="s">
        <v>417</v>
      </c>
      <c r="D128" s="43" t="s">
        <v>66</v>
      </c>
      <c r="E128" s="64"/>
      <c r="F128" s="43">
        <v>77510</v>
      </c>
      <c r="G128" s="43" t="s">
        <v>67</v>
      </c>
      <c r="H128" s="43">
        <v>6</v>
      </c>
      <c r="I128" s="43" t="s">
        <v>9</v>
      </c>
      <c r="J128" s="64"/>
      <c r="K128" s="64"/>
      <c r="L128" s="64"/>
      <c r="M128" s="43" t="s">
        <v>282</v>
      </c>
      <c r="N128" s="43">
        <v>90</v>
      </c>
      <c r="O128" s="43">
        <v>10</v>
      </c>
      <c r="P128" s="43">
        <v>100</v>
      </c>
      <c r="Q128" s="43" t="s">
        <v>7</v>
      </c>
      <c r="R128" s="79">
        <v>1124333</v>
      </c>
      <c r="S128" s="64"/>
      <c r="T128" s="64"/>
      <c r="U128" s="43" t="s">
        <v>418</v>
      </c>
      <c r="V128" s="43">
        <v>115</v>
      </c>
      <c r="W128" s="64">
        <v>17</v>
      </c>
      <c r="X128" s="64">
        <v>4</v>
      </c>
      <c r="Y128" s="64">
        <v>8</v>
      </c>
      <c r="Z128" s="64">
        <v>4</v>
      </c>
      <c r="AA128" s="13">
        <v>0</v>
      </c>
      <c r="AB128" s="64">
        <v>0</v>
      </c>
      <c r="AC128" s="64">
        <f>SUM(V128:AB128)</f>
        <v>148</v>
      </c>
      <c r="AD128" s="109" t="s">
        <v>619</v>
      </c>
      <c r="AE128" s="43">
        <v>48167723300</v>
      </c>
      <c r="AF128" s="43" t="s">
        <v>556</v>
      </c>
      <c r="AG128" s="43">
        <v>7</v>
      </c>
      <c r="AH128" s="43">
        <v>0</v>
      </c>
      <c r="AI128" s="43">
        <v>71</v>
      </c>
      <c r="AJ128" s="43">
        <v>6</v>
      </c>
      <c r="AK128" s="74"/>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row>
    <row r="129" spans="1:174" s="43" customFormat="1" ht="13.5" customHeight="1">
      <c r="A129" s="43">
        <v>17186</v>
      </c>
      <c r="B129" s="43" t="s">
        <v>223</v>
      </c>
      <c r="C129" s="43" t="s">
        <v>281</v>
      </c>
      <c r="D129" s="43" t="s">
        <v>10</v>
      </c>
      <c r="E129" s="64"/>
      <c r="F129" s="43">
        <v>77014</v>
      </c>
      <c r="G129" s="43" t="s">
        <v>8</v>
      </c>
      <c r="H129" s="43">
        <v>6</v>
      </c>
      <c r="I129" s="43" t="s">
        <v>9</v>
      </c>
      <c r="J129" s="64"/>
      <c r="K129" s="64"/>
      <c r="L129" s="64"/>
      <c r="M129" s="43" t="s">
        <v>282</v>
      </c>
      <c r="N129" s="43">
        <v>102</v>
      </c>
      <c r="O129" s="43">
        <v>33</v>
      </c>
      <c r="P129" s="43">
        <v>135</v>
      </c>
      <c r="Q129" s="43" t="s">
        <v>11</v>
      </c>
      <c r="R129" s="79">
        <v>1500000</v>
      </c>
      <c r="S129" s="64"/>
      <c r="T129" s="64" t="s">
        <v>280</v>
      </c>
      <c r="U129" s="43" t="s">
        <v>411</v>
      </c>
      <c r="V129" s="43">
        <v>114</v>
      </c>
      <c r="W129" s="64">
        <v>14</v>
      </c>
      <c r="X129" s="64">
        <v>4</v>
      </c>
      <c r="Y129" s="64">
        <v>8</v>
      </c>
      <c r="Z129" s="64">
        <v>4</v>
      </c>
      <c r="AA129" s="13">
        <v>0</v>
      </c>
      <c r="AB129" s="64">
        <v>0</v>
      </c>
      <c r="AC129" s="64">
        <f>SUM(V129:AB129)</f>
        <v>144</v>
      </c>
      <c r="AD129" s="116" t="s">
        <v>610</v>
      </c>
      <c r="AE129" s="43">
        <v>48201550402</v>
      </c>
      <c r="AF129" s="43" t="s">
        <v>556</v>
      </c>
      <c r="AG129" s="43">
        <v>7</v>
      </c>
      <c r="AH129" s="43">
        <v>3</v>
      </c>
      <c r="AI129" s="43">
        <v>57</v>
      </c>
      <c r="AJ129" s="43">
        <v>16.899999999999999</v>
      </c>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row>
    <row r="130" spans="1:174" s="43" customFormat="1" ht="13.5" customHeight="1">
      <c r="A130" s="43">
        <v>17176</v>
      </c>
      <c r="B130" s="43" t="s">
        <v>244</v>
      </c>
      <c r="C130" s="43" t="s">
        <v>511</v>
      </c>
      <c r="D130" s="43" t="s">
        <v>10</v>
      </c>
      <c r="E130" s="64"/>
      <c r="F130" s="43">
        <v>77075</v>
      </c>
      <c r="G130" s="43" t="s">
        <v>8</v>
      </c>
      <c r="H130" s="43">
        <v>6</v>
      </c>
      <c r="I130" s="43" t="s">
        <v>9</v>
      </c>
      <c r="J130" s="64"/>
      <c r="K130" s="64"/>
      <c r="L130" s="64"/>
      <c r="M130" s="43" t="s">
        <v>282</v>
      </c>
      <c r="N130" s="43">
        <v>90</v>
      </c>
      <c r="O130" s="43">
        <v>22</v>
      </c>
      <c r="P130" s="43">
        <v>112</v>
      </c>
      <c r="Q130" s="43" t="s">
        <v>7</v>
      </c>
      <c r="R130" s="79">
        <v>1462778</v>
      </c>
      <c r="S130" s="64"/>
      <c r="T130" s="64"/>
      <c r="U130" s="43" t="s">
        <v>410</v>
      </c>
      <c r="V130" s="43">
        <v>121</v>
      </c>
      <c r="W130" s="64">
        <v>0</v>
      </c>
      <c r="X130" s="64">
        <v>4</v>
      </c>
      <c r="Y130" s="64">
        <v>0</v>
      </c>
      <c r="Z130" s="64">
        <v>4</v>
      </c>
      <c r="AA130" s="13">
        <v>0</v>
      </c>
      <c r="AB130" s="64">
        <v>0</v>
      </c>
      <c r="AC130" s="64">
        <f t="shared" si="6"/>
        <v>129</v>
      </c>
      <c r="AD130" s="109" t="s">
        <v>619</v>
      </c>
      <c r="AE130" s="43">
        <v>48201333901</v>
      </c>
      <c r="AF130" s="43" t="s">
        <v>556</v>
      </c>
      <c r="AG130" s="43">
        <v>7</v>
      </c>
      <c r="AH130" s="43">
        <v>3</v>
      </c>
      <c r="AI130" s="43">
        <v>75</v>
      </c>
      <c r="AJ130" s="43">
        <v>6.4</v>
      </c>
      <c r="AK130" s="74"/>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row>
    <row r="131" spans="1:174" s="13" customFormat="1">
      <c r="A131" s="67">
        <v>17351</v>
      </c>
      <c r="B131" s="42" t="s">
        <v>603</v>
      </c>
      <c r="C131" s="42"/>
      <c r="D131" s="42"/>
      <c r="E131" s="42"/>
      <c r="F131" s="42"/>
      <c r="G131" s="42"/>
      <c r="H131" s="42">
        <v>6</v>
      </c>
      <c r="I131" s="42" t="s">
        <v>9</v>
      </c>
      <c r="J131" s="42"/>
      <c r="K131" s="42"/>
      <c r="L131" s="35" t="s">
        <v>280</v>
      </c>
      <c r="M131" s="41"/>
      <c r="N131" s="41"/>
      <c r="O131" s="41"/>
      <c r="P131" s="41"/>
      <c r="Q131" s="41"/>
      <c r="R131" s="41"/>
      <c r="S131" s="41"/>
      <c r="T131" s="41"/>
      <c r="U131" s="46" t="s">
        <v>604</v>
      </c>
      <c r="V131" s="13">
        <v>123</v>
      </c>
      <c r="AA131" s="21"/>
      <c r="AC131" s="64">
        <f t="shared" si="6"/>
        <v>123</v>
      </c>
      <c r="AD131" s="109" t="s">
        <v>619</v>
      </c>
      <c r="AE131" s="144" t="s">
        <v>598</v>
      </c>
      <c r="AF131" s="144"/>
      <c r="AG131" s="144"/>
      <c r="AH131" s="144"/>
      <c r="AI131" s="144"/>
      <c r="AJ131" s="144"/>
      <c r="AK131" s="74"/>
    </row>
    <row r="132" spans="1:174" s="43" customFormat="1" ht="13.5" customHeight="1">
      <c r="A132" s="82" t="s">
        <v>292</v>
      </c>
      <c r="B132" s="82"/>
      <c r="C132" s="83">
        <v>11020035</v>
      </c>
      <c r="D132" s="19" t="s">
        <v>627</v>
      </c>
      <c r="E132" s="21"/>
      <c r="F132" s="13"/>
      <c r="G132" s="13"/>
      <c r="H132" s="13"/>
      <c r="I132" s="84"/>
      <c r="J132" s="21"/>
      <c r="K132" s="21"/>
      <c r="L132" s="21"/>
      <c r="M132" s="21"/>
      <c r="N132" s="13"/>
      <c r="O132" s="13"/>
      <c r="P132" s="13"/>
      <c r="Q132" s="85" t="s">
        <v>287</v>
      </c>
      <c r="R132" s="86">
        <f>SUM(R119:R130)</f>
        <v>16865692.80745849</v>
      </c>
      <c r="S132" s="21"/>
      <c r="T132" s="21"/>
      <c r="U132" s="13"/>
      <c r="V132" s="13"/>
      <c r="W132" s="21"/>
      <c r="X132" s="21"/>
      <c r="Y132" s="21"/>
      <c r="Z132" s="21"/>
      <c r="AA132" s="21"/>
      <c r="AB132" s="21"/>
      <c r="AC132" s="21"/>
      <c r="AD132" s="21"/>
      <c r="AE132" s="13"/>
      <c r="AF132" s="13"/>
      <c r="AG132" s="13"/>
      <c r="AH132" s="13"/>
      <c r="AI132" s="13"/>
      <c r="AJ132" s="13"/>
      <c r="AK132" s="74"/>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row>
    <row r="133" spans="1:174" s="13" customFormat="1" ht="13.5" customHeight="1">
      <c r="A133" s="21"/>
      <c r="E133" s="21"/>
      <c r="F133" s="21"/>
      <c r="G133" s="14"/>
      <c r="H133" s="21"/>
      <c r="I133" s="21"/>
      <c r="J133" s="21"/>
      <c r="K133" s="21"/>
      <c r="L133" s="21"/>
      <c r="M133" s="21"/>
      <c r="N133" s="21"/>
      <c r="O133" s="21"/>
      <c r="P133" s="21"/>
      <c r="R133" s="15"/>
      <c r="S133" s="21"/>
      <c r="T133" s="21"/>
      <c r="V133" s="16"/>
      <c r="W133" s="16"/>
      <c r="X133" s="16"/>
      <c r="Y133" s="16"/>
      <c r="Z133" s="16"/>
      <c r="AA133" s="16"/>
      <c r="AB133" s="16"/>
      <c r="AC133" s="16"/>
      <c r="AD133" s="16"/>
      <c r="AK133" s="74"/>
    </row>
    <row r="134" spans="1:174" s="13" customFormat="1" ht="13.5" customHeight="1">
      <c r="A134" s="84" t="s">
        <v>303</v>
      </c>
      <c r="E134" s="21"/>
      <c r="F134" s="21"/>
      <c r="G134" s="14"/>
      <c r="H134" s="21"/>
      <c r="I134" s="21"/>
      <c r="J134" s="21"/>
      <c r="K134" s="21"/>
      <c r="L134" s="21"/>
      <c r="M134" s="21"/>
      <c r="N134" s="21"/>
      <c r="O134" s="21"/>
      <c r="P134" s="21"/>
      <c r="R134" s="15"/>
      <c r="S134" s="21"/>
      <c r="T134" s="21"/>
      <c r="V134" s="16"/>
      <c r="W134" s="16"/>
      <c r="X134" s="16"/>
      <c r="Y134" s="16"/>
      <c r="Z134" s="16"/>
      <c r="AA134" s="16"/>
      <c r="AB134" s="16"/>
      <c r="AC134" s="16"/>
      <c r="AD134" s="16"/>
      <c r="AK134" s="74"/>
    </row>
    <row r="135" spans="1:174" s="13" customFormat="1" ht="13.5" customHeight="1">
      <c r="A135" s="43">
        <v>17204</v>
      </c>
      <c r="B135" s="43" t="s">
        <v>74</v>
      </c>
      <c r="C135" s="43" t="s">
        <v>425</v>
      </c>
      <c r="D135" s="43" t="s">
        <v>75</v>
      </c>
      <c r="E135" s="64"/>
      <c r="F135" s="43">
        <v>78745</v>
      </c>
      <c r="G135" s="43" t="s">
        <v>44</v>
      </c>
      <c r="H135" s="43">
        <v>7</v>
      </c>
      <c r="I135" s="43" t="s">
        <v>18</v>
      </c>
      <c r="J135" s="64"/>
      <c r="K135" s="64"/>
      <c r="L135" s="64"/>
      <c r="M135" s="43" t="s">
        <v>282</v>
      </c>
      <c r="N135" s="43">
        <v>40</v>
      </c>
      <c r="O135" s="43">
        <v>32</v>
      </c>
      <c r="P135" s="43">
        <v>72</v>
      </c>
      <c r="Q135" s="43" t="s">
        <v>11</v>
      </c>
      <c r="R135" s="79">
        <v>500000</v>
      </c>
      <c r="S135" s="64" t="s">
        <v>280</v>
      </c>
      <c r="T135" s="64" t="s">
        <v>280</v>
      </c>
      <c r="U135" s="43" t="s">
        <v>426</v>
      </c>
      <c r="V135" s="43">
        <v>121</v>
      </c>
      <c r="W135" s="64">
        <v>17</v>
      </c>
      <c r="X135" s="64">
        <v>4</v>
      </c>
      <c r="Y135" s="64">
        <v>8</v>
      </c>
      <c r="Z135" s="64">
        <v>4</v>
      </c>
      <c r="AA135" s="21">
        <v>0</v>
      </c>
      <c r="AB135" s="64">
        <v>0</v>
      </c>
      <c r="AC135" s="64">
        <f>SUM(V135:AB135)</f>
        <v>154</v>
      </c>
      <c r="AD135" s="116" t="s">
        <v>610</v>
      </c>
      <c r="AE135" s="43">
        <v>48453001779</v>
      </c>
      <c r="AF135" s="43" t="s">
        <v>556</v>
      </c>
      <c r="AG135" s="13">
        <v>7</v>
      </c>
      <c r="AH135" s="43">
        <v>6</v>
      </c>
      <c r="AI135" s="43">
        <v>83</v>
      </c>
      <c r="AJ135" s="43">
        <v>6.1</v>
      </c>
      <c r="AK135" s="43"/>
    </row>
    <row r="136" spans="1:174" s="43" customFormat="1" ht="13.5" customHeight="1">
      <c r="A136" s="43">
        <v>17247</v>
      </c>
      <c r="B136" s="43" t="s">
        <v>192</v>
      </c>
      <c r="C136" s="43" t="s">
        <v>427</v>
      </c>
      <c r="D136" s="43" t="s">
        <v>193</v>
      </c>
      <c r="E136" s="64"/>
      <c r="F136" s="43">
        <v>78620</v>
      </c>
      <c r="G136" s="43" t="s">
        <v>39</v>
      </c>
      <c r="H136" s="43">
        <v>7</v>
      </c>
      <c r="I136" s="43" t="s">
        <v>18</v>
      </c>
      <c r="J136" s="64"/>
      <c r="K136" s="64"/>
      <c r="L136" s="64"/>
      <c r="M136" s="43" t="s">
        <v>282</v>
      </c>
      <c r="N136" s="43">
        <v>46</v>
      </c>
      <c r="O136" s="43">
        <v>26</v>
      </c>
      <c r="P136" s="43">
        <v>72</v>
      </c>
      <c r="Q136" s="43" t="s">
        <v>11</v>
      </c>
      <c r="R136" s="79">
        <v>750000</v>
      </c>
      <c r="S136" s="64"/>
      <c r="T136" s="64" t="s">
        <v>280</v>
      </c>
      <c r="U136" s="43" t="s">
        <v>428</v>
      </c>
      <c r="V136" s="43">
        <v>120</v>
      </c>
      <c r="W136" s="64">
        <v>17</v>
      </c>
      <c r="X136" s="64">
        <v>4</v>
      </c>
      <c r="Y136" s="64">
        <v>0</v>
      </c>
      <c r="Z136" s="64">
        <v>4</v>
      </c>
      <c r="AA136" s="21">
        <v>0</v>
      </c>
      <c r="AB136" s="64">
        <v>0</v>
      </c>
      <c r="AC136" s="64">
        <f>SUM(V136:AB136)</f>
        <v>145</v>
      </c>
      <c r="AD136" s="132" t="s">
        <v>610</v>
      </c>
      <c r="AE136" s="43">
        <v>48209010807</v>
      </c>
      <c r="AF136" s="43" t="s">
        <v>556</v>
      </c>
      <c r="AG136" s="43">
        <v>7</v>
      </c>
      <c r="AH136" s="43">
        <v>7</v>
      </c>
      <c r="AI136" s="43">
        <v>90</v>
      </c>
      <c r="AJ136" s="43">
        <v>14.2</v>
      </c>
      <c r="AK136" s="74"/>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row>
    <row r="137" spans="1:174" s="43" customFormat="1" ht="13.5" customHeight="1">
      <c r="A137" s="43">
        <v>17165</v>
      </c>
      <c r="B137" s="43" t="s">
        <v>234</v>
      </c>
      <c r="C137" s="43" t="s">
        <v>513</v>
      </c>
      <c r="D137" s="43" t="s">
        <v>193</v>
      </c>
      <c r="E137" s="64"/>
      <c r="F137" s="43">
        <v>78620</v>
      </c>
      <c r="G137" s="43" t="s">
        <v>39</v>
      </c>
      <c r="H137" s="43">
        <v>7</v>
      </c>
      <c r="I137" s="43" t="s">
        <v>18</v>
      </c>
      <c r="J137" s="64"/>
      <c r="K137" s="64"/>
      <c r="L137" s="64" t="s">
        <v>280</v>
      </c>
      <c r="M137" s="43" t="s">
        <v>282</v>
      </c>
      <c r="N137" s="43">
        <v>40</v>
      </c>
      <c r="O137" s="43">
        <v>40</v>
      </c>
      <c r="P137" s="43">
        <v>80</v>
      </c>
      <c r="Q137" s="43" t="s">
        <v>11</v>
      </c>
      <c r="R137" s="79">
        <v>0</v>
      </c>
      <c r="S137" s="64" t="s">
        <v>280</v>
      </c>
      <c r="T137" s="64"/>
      <c r="U137" s="43" t="s">
        <v>424</v>
      </c>
      <c r="V137" s="43">
        <v>115</v>
      </c>
      <c r="W137" s="64">
        <v>17</v>
      </c>
      <c r="X137" s="64">
        <v>4</v>
      </c>
      <c r="Y137" s="64">
        <v>0</v>
      </c>
      <c r="Z137" s="64">
        <v>4</v>
      </c>
      <c r="AA137" s="21">
        <v>0</v>
      </c>
      <c r="AB137" s="64">
        <v>0</v>
      </c>
      <c r="AC137" s="64">
        <f>SUM(V137:AB137)</f>
        <v>140</v>
      </c>
      <c r="AD137" s="109" t="s">
        <v>619</v>
      </c>
      <c r="AE137" s="144" t="s">
        <v>598</v>
      </c>
      <c r="AF137" s="144"/>
      <c r="AG137" s="144"/>
      <c r="AH137" s="144"/>
      <c r="AI137" s="144"/>
      <c r="AJ137" s="144"/>
      <c r="AK137" s="74"/>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row>
    <row r="138" spans="1:174" s="43" customFormat="1" ht="13.5" customHeight="1">
      <c r="A138" s="82" t="s">
        <v>292</v>
      </c>
      <c r="B138" s="82"/>
      <c r="C138" s="83">
        <v>831261</v>
      </c>
      <c r="D138" s="13"/>
      <c r="E138" s="21"/>
      <c r="F138" s="13"/>
      <c r="G138" s="13"/>
      <c r="H138" s="13"/>
      <c r="I138" s="84"/>
      <c r="J138" s="21"/>
      <c r="K138" s="21"/>
      <c r="L138" s="21"/>
      <c r="M138" s="21"/>
      <c r="N138" s="13"/>
      <c r="O138" s="13"/>
      <c r="P138" s="13"/>
      <c r="Q138" s="85" t="s">
        <v>287</v>
      </c>
      <c r="R138" s="86">
        <f>SUM(R135:R137)</f>
        <v>1250000</v>
      </c>
      <c r="S138" s="21"/>
      <c r="T138" s="21"/>
      <c r="U138" s="13"/>
      <c r="V138" s="13"/>
      <c r="W138" s="21"/>
      <c r="X138" s="21"/>
      <c r="Y138" s="21"/>
      <c r="Z138" s="21"/>
      <c r="AA138" s="21"/>
      <c r="AB138" s="21"/>
      <c r="AC138" s="21"/>
      <c r="AD138" s="21"/>
      <c r="AE138" s="13"/>
      <c r="AF138" s="13"/>
      <c r="AG138" s="41"/>
      <c r="AH138" s="41"/>
      <c r="AI138" s="41"/>
      <c r="AJ138" s="13"/>
      <c r="AK138" s="74"/>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row>
    <row r="139" spans="1:174" s="13" customFormat="1" ht="13.5" customHeight="1">
      <c r="A139" s="21"/>
      <c r="E139" s="21"/>
      <c r="F139" s="21"/>
      <c r="G139" s="14"/>
      <c r="H139" s="21"/>
      <c r="I139" s="21"/>
      <c r="J139" s="21"/>
      <c r="K139" s="21"/>
      <c r="L139" s="21"/>
      <c r="M139" s="21"/>
      <c r="N139" s="21"/>
      <c r="O139" s="21"/>
      <c r="P139" s="21"/>
      <c r="R139" s="15"/>
      <c r="S139" s="21"/>
      <c r="T139" s="21"/>
      <c r="V139" s="16"/>
      <c r="W139" s="16"/>
      <c r="X139" s="16"/>
      <c r="Y139" s="16"/>
      <c r="Z139" s="16"/>
      <c r="AA139" s="21"/>
      <c r="AB139" s="16"/>
      <c r="AC139" s="21"/>
      <c r="AD139" s="21"/>
      <c r="AG139" s="41"/>
      <c r="AH139" s="41"/>
      <c r="AI139" s="41"/>
      <c r="AK139" s="74"/>
    </row>
    <row r="140" spans="1:174" s="13" customFormat="1" ht="13.5" customHeight="1">
      <c r="A140" s="84" t="s">
        <v>304</v>
      </c>
      <c r="E140" s="21"/>
      <c r="F140" s="21"/>
      <c r="G140" s="14"/>
      <c r="H140" s="21"/>
      <c r="I140" s="21"/>
      <c r="J140" s="21"/>
      <c r="K140" s="21"/>
      <c r="L140" s="21"/>
      <c r="M140" s="21"/>
      <c r="N140" s="21"/>
      <c r="O140" s="21"/>
      <c r="P140" s="21"/>
      <c r="R140" s="15"/>
      <c r="S140" s="21"/>
      <c r="T140" s="21"/>
      <c r="V140" s="16"/>
      <c r="W140" s="16"/>
      <c r="X140" s="16"/>
      <c r="Y140" s="16"/>
      <c r="Z140" s="16"/>
      <c r="AA140" s="21"/>
      <c r="AB140" s="16"/>
      <c r="AC140" s="21"/>
      <c r="AD140" s="21"/>
      <c r="AG140" s="41"/>
      <c r="AH140" s="41"/>
      <c r="AI140" s="41"/>
      <c r="AK140" s="74"/>
    </row>
    <row r="141" spans="1:174" s="43" customFormat="1" ht="13.5" customHeight="1">
      <c r="A141" s="43">
        <v>17719</v>
      </c>
      <c r="B141" s="43" t="s">
        <v>68</v>
      </c>
      <c r="C141" s="43" t="s">
        <v>69</v>
      </c>
      <c r="D141" s="43" t="s">
        <v>14</v>
      </c>
      <c r="E141" s="64"/>
      <c r="F141" s="43">
        <v>78704</v>
      </c>
      <c r="G141" s="43" t="s">
        <v>44</v>
      </c>
      <c r="H141" s="43">
        <v>7</v>
      </c>
      <c r="I141" s="43" t="s">
        <v>9</v>
      </c>
      <c r="J141" s="64"/>
      <c r="K141" s="64"/>
      <c r="L141" s="64" t="s">
        <v>280</v>
      </c>
      <c r="M141" s="43" t="s">
        <v>282</v>
      </c>
      <c r="N141" s="43">
        <v>110</v>
      </c>
      <c r="O141" s="43">
        <v>10</v>
      </c>
      <c r="P141" s="43">
        <v>120</v>
      </c>
      <c r="Q141" s="43" t="s">
        <v>11</v>
      </c>
      <c r="R141" s="79">
        <v>1500000</v>
      </c>
      <c r="S141" s="64"/>
      <c r="T141" s="64" t="s">
        <v>280</v>
      </c>
      <c r="U141" s="43" t="s">
        <v>420</v>
      </c>
      <c r="V141" s="43">
        <v>124</v>
      </c>
      <c r="W141" s="64">
        <v>17</v>
      </c>
      <c r="X141" s="64">
        <v>4</v>
      </c>
      <c r="Y141" s="64">
        <v>8</v>
      </c>
      <c r="Z141" s="64">
        <v>4</v>
      </c>
      <c r="AA141" s="21">
        <v>0</v>
      </c>
      <c r="AB141" s="64">
        <v>0</v>
      </c>
      <c r="AC141" s="64">
        <f t="shared" ref="AC141:AC149" si="7">SUM(V141:AB141)</f>
        <v>157</v>
      </c>
      <c r="AD141" s="123" t="s">
        <v>610</v>
      </c>
      <c r="AE141" s="43">
        <v>48453001304</v>
      </c>
      <c r="AF141" s="43" t="s">
        <v>555</v>
      </c>
      <c r="AG141" s="43">
        <v>7</v>
      </c>
      <c r="AH141" s="43">
        <v>5</v>
      </c>
      <c r="AI141" s="43">
        <v>87</v>
      </c>
      <c r="AJ141" s="43">
        <v>8.6</v>
      </c>
      <c r="AK141" s="74"/>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row>
    <row r="142" spans="1:174" s="43" customFormat="1" ht="13.5" customHeight="1">
      <c r="A142" s="43">
        <v>17275</v>
      </c>
      <c r="B142" s="43" t="s">
        <v>178</v>
      </c>
      <c r="C142" s="43" t="s">
        <v>179</v>
      </c>
      <c r="D142" s="43" t="s">
        <v>14</v>
      </c>
      <c r="E142" s="64"/>
      <c r="F142" s="43">
        <v>78704</v>
      </c>
      <c r="G142" s="43" t="s">
        <v>44</v>
      </c>
      <c r="H142" s="43">
        <v>7</v>
      </c>
      <c r="I142" s="43" t="s">
        <v>9</v>
      </c>
      <c r="J142" s="64"/>
      <c r="K142" s="64"/>
      <c r="L142" s="64"/>
      <c r="M142" s="43" t="s">
        <v>282</v>
      </c>
      <c r="N142" s="43">
        <v>60</v>
      </c>
      <c r="O142" s="43">
        <v>10</v>
      </c>
      <c r="P142" s="43">
        <v>70</v>
      </c>
      <c r="Q142" s="43" t="s">
        <v>11</v>
      </c>
      <c r="R142" s="79">
        <v>1204400</v>
      </c>
      <c r="S142" s="64"/>
      <c r="T142" s="64" t="s">
        <v>280</v>
      </c>
      <c r="U142" s="43" t="s">
        <v>389</v>
      </c>
      <c r="V142" s="43">
        <v>124</v>
      </c>
      <c r="W142" s="64">
        <v>17</v>
      </c>
      <c r="X142" s="64">
        <v>8</v>
      </c>
      <c r="Y142" s="64">
        <v>8</v>
      </c>
      <c r="Z142" s="64">
        <v>0</v>
      </c>
      <c r="AA142" s="21">
        <v>0</v>
      </c>
      <c r="AB142" s="64">
        <v>0</v>
      </c>
      <c r="AC142" s="64">
        <f>SUM(V142:AB142)</f>
        <v>157</v>
      </c>
      <c r="AD142" s="106" t="s">
        <v>610</v>
      </c>
      <c r="AE142" s="43">
        <v>48453001402</v>
      </c>
      <c r="AF142" s="43" t="s">
        <v>555</v>
      </c>
      <c r="AG142" s="2">
        <v>7</v>
      </c>
      <c r="AH142" s="2">
        <v>4</v>
      </c>
      <c r="AI142" s="2">
        <v>67</v>
      </c>
      <c r="AJ142" s="2">
        <v>12.3</v>
      </c>
      <c r="AK142"/>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row>
    <row r="143" spans="1:174" s="43" customFormat="1" ht="13.5" customHeight="1">
      <c r="A143" s="43">
        <v>17113</v>
      </c>
      <c r="B143" s="43" t="s">
        <v>238</v>
      </c>
      <c r="C143" s="43" t="s">
        <v>514</v>
      </c>
      <c r="D143" s="43" t="s">
        <v>14</v>
      </c>
      <c r="E143" s="64"/>
      <c r="F143" s="43">
        <v>78723</v>
      </c>
      <c r="G143" s="43" t="s">
        <v>44</v>
      </c>
      <c r="H143" s="43">
        <v>7</v>
      </c>
      <c r="I143" s="43" t="s">
        <v>9</v>
      </c>
      <c r="J143" s="64"/>
      <c r="K143" s="64"/>
      <c r="L143" s="64" t="s">
        <v>280</v>
      </c>
      <c r="M143" s="43" t="s">
        <v>282</v>
      </c>
      <c r="N143" s="43">
        <v>132</v>
      </c>
      <c r="O143" s="43">
        <v>0</v>
      </c>
      <c r="P143" s="43">
        <v>132</v>
      </c>
      <c r="Q143" s="43" t="s">
        <v>11</v>
      </c>
      <c r="R143" s="79">
        <v>1350000</v>
      </c>
      <c r="S143" s="64"/>
      <c r="T143" s="64" t="s">
        <v>280</v>
      </c>
      <c r="U143" s="43" t="s">
        <v>430</v>
      </c>
      <c r="V143" s="43">
        <v>123</v>
      </c>
      <c r="W143" s="64">
        <v>17</v>
      </c>
      <c r="X143" s="64">
        <v>8</v>
      </c>
      <c r="Y143" s="64">
        <v>8</v>
      </c>
      <c r="Z143" s="64">
        <v>0</v>
      </c>
      <c r="AA143" s="21">
        <v>0</v>
      </c>
      <c r="AB143" s="64">
        <v>0</v>
      </c>
      <c r="AC143" s="64">
        <f t="shared" si="7"/>
        <v>156</v>
      </c>
      <c r="AD143" s="116" t="s">
        <v>610</v>
      </c>
      <c r="AE143" s="43">
        <v>48453000306</v>
      </c>
      <c r="AF143" s="43" t="s">
        <v>555</v>
      </c>
      <c r="AG143" s="43">
        <v>7</v>
      </c>
      <c r="AH143" s="43">
        <v>0</v>
      </c>
      <c r="AI143" s="43">
        <v>74</v>
      </c>
      <c r="AJ143" s="43">
        <v>17.100000000000001</v>
      </c>
      <c r="AK143" s="74"/>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row>
    <row r="144" spans="1:174" s="43" customFormat="1" ht="13.5" customHeight="1">
      <c r="A144" s="43">
        <v>17720</v>
      </c>
      <c r="B144" s="43" t="s">
        <v>70</v>
      </c>
      <c r="C144" s="43" t="s">
        <v>517</v>
      </c>
      <c r="D144" s="43" t="s">
        <v>14</v>
      </c>
      <c r="E144" s="64"/>
      <c r="F144" s="43">
        <v>78702</v>
      </c>
      <c r="G144" s="43" t="s">
        <v>44</v>
      </c>
      <c r="H144" s="43">
        <v>7</v>
      </c>
      <c r="I144" s="43" t="s">
        <v>9</v>
      </c>
      <c r="J144" s="64"/>
      <c r="K144" s="64"/>
      <c r="L144" s="64"/>
      <c r="M144" s="43" t="s">
        <v>282</v>
      </c>
      <c r="N144" s="43">
        <v>90</v>
      </c>
      <c r="O144" s="43">
        <v>0</v>
      </c>
      <c r="P144" s="43">
        <v>90</v>
      </c>
      <c r="Q144" s="43" t="s">
        <v>11</v>
      </c>
      <c r="R144" s="79">
        <v>1234333</v>
      </c>
      <c r="S144" s="64"/>
      <c r="T144" s="64" t="s">
        <v>280</v>
      </c>
      <c r="U144" s="43" t="s">
        <v>432</v>
      </c>
      <c r="V144" s="43">
        <v>116</v>
      </c>
      <c r="W144" s="64">
        <v>17</v>
      </c>
      <c r="X144" s="64">
        <v>4</v>
      </c>
      <c r="Y144" s="64">
        <v>8</v>
      </c>
      <c r="Z144" s="64">
        <v>4</v>
      </c>
      <c r="AA144" s="21">
        <v>7</v>
      </c>
      <c r="AB144" s="64">
        <v>0</v>
      </c>
      <c r="AC144" s="64">
        <f t="shared" si="7"/>
        <v>156</v>
      </c>
      <c r="AD144" s="133" t="s">
        <v>610</v>
      </c>
      <c r="AE144" s="43">
        <v>48453000902</v>
      </c>
      <c r="AF144" s="43" t="s">
        <v>555</v>
      </c>
      <c r="AG144" s="43">
        <v>0</v>
      </c>
      <c r="AH144" s="43">
        <v>0</v>
      </c>
      <c r="AI144" s="43">
        <v>70</v>
      </c>
      <c r="AJ144" s="43">
        <v>30.2</v>
      </c>
      <c r="AK144" s="74"/>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row>
    <row r="145" spans="1:174" s="43" customFormat="1" ht="13.5" customHeight="1">
      <c r="A145" s="43">
        <v>17272</v>
      </c>
      <c r="B145" s="43" t="s">
        <v>185</v>
      </c>
      <c r="C145" s="43" t="s">
        <v>515</v>
      </c>
      <c r="D145" s="43" t="s">
        <v>14</v>
      </c>
      <c r="E145" s="64"/>
      <c r="F145" s="43">
        <v>78727</v>
      </c>
      <c r="G145" s="43" t="s">
        <v>44</v>
      </c>
      <c r="H145" s="43">
        <v>7</v>
      </c>
      <c r="I145" s="43" t="s">
        <v>9</v>
      </c>
      <c r="J145" s="64"/>
      <c r="K145" s="64"/>
      <c r="L145" s="64"/>
      <c r="M145" s="43" t="s">
        <v>282</v>
      </c>
      <c r="N145" s="43">
        <v>76</v>
      </c>
      <c r="O145" s="43">
        <v>4</v>
      </c>
      <c r="P145" s="43">
        <v>80</v>
      </c>
      <c r="Q145" s="43" t="s">
        <v>493</v>
      </c>
      <c r="R145" s="79">
        <v>1345000</v>
      </c>
      <c r="S145" s="64"/>
      <c r="T145" s="64" t="s">
        <v>280</v>
      </c>
      <c r="U145" s="43" t="s">
        <v>389</v>
      </c>
      <c r="V145" s="43">
        <v>123</v>
      </c>
      <c r="W145" s="64">
        <v>17</v>
      </c>
      <c r="X145" s="64">
        <v>4</v>
      </c>
      <c r="Y145" s="64">
        <v>8</v>
      </c>
      <c r="Z145" s="64">
        <v>4</v>
      </c>
      <c r="AA145" s="21">
        <v>0</v>
      </c>
      <c r="AB145" s="64">
        <v>0</v>
      </c>
      <c r="AC145" s="64">
        <f>SUM(V145:AB145)</f>
        <v>156</v>
      </c>
      <c r="AD145" s="133" t="s">
        <v>610</v>
      </c>
      <c r="AE145" s="43">
        <v>48453001846</v>
      </c>
      <c r="AF145" s="43" t="s">
        <v>556</v>
      </c>
      <c r="AG145" s="43">
        <v>7</v>
      </c>
      <c r="AH145" s="43">
        <v>5</v>
      </c>
      <c r="AI145" s="43">
        <v>84</v>
      </c>
      <c r="AJ145" s="43">
        <v>12.2</v>
      </c>
      <c r="AK145"/>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row>
    <row r="146" spans="1:174" s="43" customFormat="1" ht="13.5" customHeight="1">
      <c r="A146" s="43">
        <v>17195</v>
      </c>
      <c r="B146" s="43" t="s">
        <v>236</v>
      </c>
      <c r="C146" s="43" t="s">
        <v>516</v>
      </c>
      <c r="D146" s="43" t="s">
        <v>78</v>
      </c>
      <c r="E146" s="64"/>
      <c r="F146" s="43">
        <v>78641</v>
      </c>
      <c r="G146" s="43" t="s">
        <v>41</v>
      </c>
      <c r="H146" s="43">
        <v>7</v>
      </c>
      <c r="I146" s="43" t="s">
        <v>9</v>
      </c>
      <c r="J146" s="64"/>
      <c r="K146" s="64"/>
      <c r="L146" s="64"/>
      <c r="M146" s="43" t="s">
        <v>282</v>
      </c>
      <c r="N146" s="43">
        <v>60</v>
      </c>
      <c r="O146" s="43">
        <v>10</v>
      </c>
      <c r="P146" s="43">
        <v>70</v>
      </c>
      <c r="Q146" s="43" t="s">
        <v>7</v>
      </c>
      <c r="R146" s="79">
        <v>1036897</v>
      </c>
      <c r="S146" s="64"/>
      <c r="T146" s="64" t="s">
        <v>280</v>
      </c>
      <c r="U146" s="43" t="s">
        <v>429</v>
      </c>
      <c r="V146" s="43">
        <v>122</v>
      </c>
      <c r="W146" s="64">
        <v>17</v>
      </c>
      <c r="X146" s="64">
        <v>4</v>
      </c>
      <c r="Y146" s="64">
        <v>8</v>
      </c>
      <c r="Z146" s="64">
        <v>4</v>
      </c>
      <c r="AA146" s="21">
        <v>0</v>
      </c>
      <c r="AB146" s="64">
        <v>0</v>
      </c>
      <c r="AC146" s="64">
        <f>SUM(V146:AB146)</f>
        <v>155</v>
      </c>
      <c r="AD146" s="109" t="s">
        <v>619</v>
      </c>
      <c r="AE146" s="43">
        <v>48491020312</v>
      </c>
      <c r="AF146" s="43" t="s">
        <v>556</v>
      </c>
      <c r="AG146" s="43">
        <v>7</v>
      </c>
      <c r="AH146" s="43">
        <v>4</v>
      </c>
      <c r="AI146" s="43">
        <v>78</v>
      </c>
      <c r="AJ146" s="43">
        <v>9.6</v>
      </c>
      <c r="AK146" s="74"/>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row>
    <row r="147" spans="1:174" s="43" customFormat="1" ht="13.5" customHeight="1">
      <c r="A147" s="43">
        <v>17179</v>
      </c>
      <c r="B147" s="43" t="s">
        <v>243</v>
      </c>
      <c r="C147" s="43" t="s">
        <v>431</v>
      </c>
      <c r="D147" s="43" t="s">
        <v>14</v>
      </c>
      <c r="E147" s="64"/>
      <c r="F147" s="43">
        <v>78747</v>
      </c>
      <c r="G147" s="43" t="s">
        <v>44</v>
      </c>
      <c r="H147" s="43">
        <v>7</v>
      </c>
      <c r="I147" s="43" t="s">
        <v>9</v>
      </c>
      <c r="J147" s="64"/>
      <c r="K147" s="64"/>
      <c r="L147" s="64"/>
      <c r="M147" s="43" t="s">
        <v>282</v>
      </c>
      <c r="N147" s="43">
        <v>130</v>
      </c>
      <c r="O147" s="43">
        <v>44</v>
      </c>
      <c r="P147" s="43">
        <v>174</v>
      </c>
      <c r="Q147" s="43" t="s">
        <v>7</v>
      </c>
      <c r="R147" s="79">
        <v>1201784</v>
      </c>
      <c r="S147" s="64" t="s">
        <v>280</v>
      </c>
      <c r="T147" s="64" t="s">
        <v>280</v>
      </c>
      <c r="U147" s="43" t="s">
        <v>432</v>
      </c>
      <c r="V147" s="43">
        <v>122</v>
      </c>
      <c r="W147" s="64">
        <v>17</v>
      </c>
      <c r="X147" s="64">
        <v>4</v>
      </c>
      <c r="Y147" s="64">
        <v>8</v>
      </c>
      <c r="Z147" s="64">
        <v>4</v>
      </c>
      <c r="AA147" s="21">
        <v>0</v>
      </c>
      <c r="AB147" s="64">
        <v>0</v>
      </c>
      <c r="AC147" s="64">
        <f t="shared" si="7"/>
        <v>155</v>
      </c>
      <c r="AD147" s="109" t="s">
        <v>619</v>
      </c>
      <c r="AE147" s="43">
        <v>48453002426</v>
      </c>
      <c r="AF147" s="43" t="s">
        <v>556</v>
      </c>
      <c r="AG147" s="43">
        <v>7</v>
      </c>
      <c r="AH147" s="43">
        <v>3</v>
      </c>
      <c r="AI147" s="43">
        <v>76</v>
      </c>
      <c r="AJ147" s="43">
        <v>1.9</v>
      </c>
      <c r="AK147" s="74"/>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row>
    <row r="148" spans="1:174" s="43" customFormat="1" ht="13.5" customHeight="1">
      <c r="A148" s="43">
        <v>17205</v>
      </c>
      <c r="B148" s="43" t="s">
        <v>225</v>
      </c>
      <c r="C148" s="43" t="s">
        <v>433</v>
      </c>
      <c r="D148" s="43" t="s">
        <v>14</v>
      </c>
      <c r="E148" s="64"/>
      <c r="F148" s="43">
        <v>78751</v>
      </c>
      <c r="G148" s="43" t="s">
        <v>44</v>
      </c>
      <c r="H148" s="43">
        <v>7</v>
      </c>
      <c r="I148" s="43" t="s">
        <v>9</v>
      </c>
      <c r="J148" s="64"/>
      <c r="K148" s="64"/>
      <c r="L148" s="64" t="s">
        <v>280</v>
      </c>
      <c r="M148" s="43" t="s">
        <v>282</v>
      </c>
      <c r="N148" s="43">
        <v>122</v>
      </c>
      <c r="O148" s="43">
        <v>24</v>
      </c>
      <c r="P148" s="43">
        <v>146</v>
      </c>
      <c r="Q148" s="43" t="s">
        <v>11</v>
      </c>
      <c r="R148" s="79">
        <v>1500000</v>
      </c>
      <c r="S148" s="64" t="s">
        <v>280</v>
      </c>
      <c r="T148" s="64" t="s">
        <v>280</v>
      </c>
      <c r="U148" s="43" t="s">
        <v>562</v>
      </c>
      <c r="V148" s="43">
        <v>117</v>
      </c>
      <c r="W148" s="64">
        <v>17</v>
      </c>
      <c r="X148" s="64">
        <v>4</v>
      </c>
      <c r="Y148" s="64">
        <v>0</v>
      </c>
      <c r="Z148" s="64">
        <v>4</v>
      </c>
      <c r="AA148" s="21">
        <v>7</v>
      </c>
      <c r="AB148" s="64">
        <v>0</v>
      </c>
      <c r="AC148" s="64">
        <f t="shared" si="7"/>
        <v>149</v>
      </c>
      <c r="AD148" s="109" t="s">
        <v>619</v>
      </c>
      <c r="AE148" s="43">
        <v>48453002105</v>
      </c>
      <c r="AF148" s="43" t="s">
        <v>555</v>
      </c>
      <c r="AG148" s="43">
        <v>0</v>
      </c>
      <c r="AH148" s="43">
        <v>0</v>
      </c>
      <c r="AI148" s="43">
        <v>81</v>
      </c>
      <c r="AJ148" s="43">
        <v>32.9</v>
      </c>
      <c r="AK148" s="74"/>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row>
    <row r="149" spans="1:174" s="43" customFormat="1" ht="13.5" customHeight="1">
      <c r="A149" s="43">
        <v>17191</v>
      </c>
      <c r="B149" s="43" t="s">
        <v>241</v>
      </c>
      <c r="C149" s="43" t="s">
        <v>242</v>
      </c>
      <c r="D149" s="43" t="s">
        <v>43</v>
      </c>
      <c r="E149" s="64"/>
      <c r="F149" s="43">
        <v>78660</v>
      </c>
      <c r="G149" s="43" t="s">
        <v>44</v>
      </c>
      <c r="H149" s="43">
        <v>7</v>
      </c>
      <c r="I149" s="43" t="s">
        <v>9</v>
      </c>
      <c r="J149" s="64"/>
      <c r="K149" s="64"/>
      <c r="L149" s="64" t="s">
        <v>280</v>
      </c>
      <c r="M149" s="43" t="s">
        <v>282</v>
      </c>
      <c r="N149" s="43">
        <v>100</v>
      </c>
      <c r="O149" s="43">
        <v>0</v>
      </c>
      <c r="P149" s="43">
        <v>100</v>
      </c>
      <c r="Q149" s="43" t="s">
        <v>7</v>
      </c>
      <c r="R149" s="79">
        <v>0</v>
      </c>
      <c r="S149" s="64"/>
      <c r="T149" s="64" t="s">
        <v>280</v>
      </c>
      <c r="U149" s="43" t="s">
        <v>401</v>
      </c>
      <c r="V149" s="43">
        <v>122</v>
      </c>
      <c r="W149" s="64">
        <v>17</v>
      </c>
      <c r="X149" s="64">
        <v>4</v>
      </c>
      <c r="Y149" s="64">
        <v>0</v>
      </c>
      <c r="Z149" s="64">
        <v>4</v>
      </c>
      <c r="AA149" s="21">
        <v>0</v>
      </c>
      <c r="AB149" s="64">
        <v>0</v>
      </c>
      <c r="AC149" s="64">
        <f t="shared" si="7"/>
        <v>147</v>
      </c>
      <c r="AD149" s="109" t="s">
        <v>619</v>
      </c>
      <c r="AE149" s="143" t="s">
        <v>605</v>
      </c>
      <c r="AF149" s="143"/>
      <c r="AG149" s="143"/>
      <c r="AH149" s="143"/>
      <c r="AI149" s="143"/>
      <c r="AJ149" s="143"/>
      <c r="AK149" s="74"/>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row>
    <row r="150" spans="1:174" s="13" customFormat="1" ht="13.5" customHeight="1">
      <c r="A150" s="43">
        <v>17274</v>
      </c>
      <c r="B150" s="43" t="s">
        <v>180</v>
      </c>
      <c r="C150" s="43" t="s">
        <v>181</v>
      </c>
      <c r="D150" s="43" t="s">
        <v>14</v>
      </c>
      <c r="E150" s="64"/>
      <c r="F150" s="43">
        <v>78704</v>
      </c>
      <c r="G150" s="43" t="s">
        <v>44</v>
      </c>
      <c r="H150" s="43">
        <v>7</v>
      </c>
      <c r="I150" s="43" t="s">
        <v>9</v>
      </c>
      <c r="J150" s="64"/>
      <c r="K150" s="64"/>
      <c r="L150" s="64"/>
      <c r="M150" s="43" t="s">
        <v>282</v>
      </c>
      <c r="N150" s="43">
        <v>75</v>
      </c>
      <c r="O150" s="43">
        <v>0</v>
      </c>
      <c r="P150" s="43">
        <v>75</v>
      </c>
      <c r="Q150" s="43" t="s">
        <v>493</v>
      </c>
      <c r="R150" s="79">
        <v>0</v>
      </c>
      <c r="S150" s="64"/>
      <c r="T150" s="64" t="s">
        <v>280</v>
      </c>
      <c r="U150" s="43" t="s">
        <v>389</v>
      </c>
      <c r="V150" s="43">
        <v>120</v>
      </c>
      <c r="W150" s="64">
        <v>17</v>
      </c>
      <c r="X150" s="64">
        <v>8</v>
      </c>
      <c r="Y150" s="64">
        <v>8</v>
      </c>
      <c r="Z150" s="64">
        <v>0</v>
      </c>
      <c r="AA150" s="21">
        <v>5</v>
      </c>
      <c r="AB150" s="64">
        <v>0</v>
      </c>
      <c r="AC150" s="64">
        <f>SUM(V150:AB150)</f>
        <v>158</v>
      </c>
      <c r="AD150" s="109" t="s">
        <v>619</v>
      </c>
      <c r="AE150" s="143" t="s">
        <v>605</v>
      </c>
      <c r="AF150" s="143"/>
      <c r="AG150" s="143"/>
      <c r="AH150" s="143"/>
      <c r="AI150" s="143"/>
      <c r="AJ150" s="143"/>
      <c r="AK150" s="74"/>
    </row>
    <row r="151" spans="1:174" s="43" customFormat="1" ht="13.5" customHeight="1">
      <c r="A151" s="82" t="s">
        <v>292</v>
      </c>
      <c r="B151" s="82"/>
      <c r="C151" s="83">
        <v>4116357</v>
      </c>
      <c r="D151" s="19" t="s">
        <v>628</v>
      </c>
      <c r="E151" s="21"/>
      <c r="F151" s="13"/>
      <c r="G151" s="13"/>
      <c r="H151" s="13"/>
      <c r="I151" s="84"/>
      <c r="J151" s="21"/>
      <c r="K151" s="21"/>
      <c r="L151" s="21"/>
      <c r="M151" s="21"/>
      <c r="N151" s="13"/>
      <c r="O151" s="13"/>
      <c r="P151" s="13"/>
      <c r="Q151" s="85" t="s">
        <v>287</v>
      </c>
      <c r="R151" s="86">
        <f>SUM(R141:R149)</f>
        <v>10372414</v>
      </c>
      <c r="S151" s="21"/>
      <c r="T151" s="21"/>
      <c r="U151" s="13"/>
      <c r="V151" s="13"/>
      <c r="W151" s="21"/>
      <c r="X151" s="21"/>
      <c r="Y151" s="21"/>
      <c r="Z151" s="21"/>
      <c r="AA151" s="21"/>
      <c r="AB151" s="21"/>
      <c r="AC151" s="21"/>
      <c r="AD151" s="21"/>
      <c r="AE151" s="13"/>
      <c r="AF151" s="13"/>
      <c r="AG151" s="41"/>
      <c r="AH151" s="41"/>
      <c r="AI151" s="41"/>
      <c r="AJ151" s="13"/>
      <c r="AK151" s="74"/>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c r="BR151" s="13"/>
      <c r="BS151" s="13"/>
      <c r="BT151" s="13"/>
      <c r="BU151" s="13"/>
      <c r="BV151" s="13"/>
      <c r="BW151" s="13"/>
      <c r="BX151" s="13"/>
      <c r="BY151" s="13"/>
      <c r="BZ151" s="13"/>
      <c r="CA151" s="13"/>
      <c r="CB151" s="13"/>
      <c r="CC151" s="13"/>
      <c r="CD151" s="13"/>
      <c r="CE151" s="13"/>
      <c r="CF151" s="13"/>
      <c r="CG151" s="13"/>
      <c r="CH151" s="13"/>
      <c r="CI151" s="13"/>
      <c r="CJ151" s="13"/>
      <c r="CK151" s="13"/>
      <c r="CL151" s="13"/>
      <c r="CM151" s="13"/>
      <c r="CN151" s="13"/>
      <c r="CO151" s="13"/>
      <c r="CP151" s="13"/>
      <c r="CQ151" s="13"/>
      <c r="CR151" s="13"/>
      <c r="CS151" s="13"/>
      <c r="CT151" s="13"/>
      <c r="CU151" s="13"/>
      <c r="CV151" s="13"/>
      <c r="CW151" s="13"/>
      <c r="CX151" s="13"/>
      <c r="CY151" s="13"/>
      <c r="CZ151" s="13"/>
      <c r="DA151" s="13"/>
      <c r="DB151" s="13"/>
      <c r="DC151" s="13"/>
      <c r="DD151" s="13"/>
      <c r="DE151" s="13"/>
      <c r="DF151" s="13"/>
      <c r="DG151" s="13"/>
      <c r="DH151" s="13"/>
      <c r="DI151" s="13"/>
      <c r="DJ151" s="13"/>
      <c r="DK151" s="13"/>
      <c r="DL151" s="13"/>
      <c r="DM151" s="13"/>
      <c r="DN151" s="13"/>
      <c r="DO151" s="13"/>
      <c r="DP151" s="13"/>
      <c r="DQ151" s="13"/>
      <c r="DR151" s="13"/>
      <c r="DS151" s="13"/>
      <c r="DT151" s="13"/>
      <c r="DU151" s="13"/>
      <c r="DV151" s="13"/>
      <c r="DW151" s="13"/>
      <c r="DX151" s="13"/>
      <c r="DY151" s="13"/>
      <c r="DZ151" s="13"/>
      <c r="EA151" s="13"/>
      <c r="EB151" s="13"/>
      <c r="EC151" s="13"/>
      <c r="ED151" s="13"/>
      <c r="EE151" s="13"/>
      <c r="EF151" s="13"/>
      <c r="EG151" s="13"/>
      <c r="EH151" s="13"/>
      <c r="EI151" s="13"/>
      <c r="EJ151" s="13"/>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13"/>
      <c r="FI151" s="13"/>
      <c r="FJ151" s="13"/>
      <c r="FK151" s="13"/>
      <c r="FL151" s="13"/>
      <c r="FM151" s="13"/>
      <c r="FN151" s="13"/>
      <c r="FO151" s="13"/>
      <c r="FP151" s="13"/>
      <c r="FQ151" s="13"/>
      <c r="FR151" s="13"/>
    </row>
    <row r="152" spans="1:174" s="13" customFormat="1" ht="13.5" customHeight="1">
      <c r="A152" s="21"/>
      <c r="E152" s="21"/>
      <c r="F152" s="21"/>
      <c r="G152" s="14"/>
      <c r="H152" s="21"/>
      <c r="I152" s="21"/>
      <c r="J152" s="21"/>
      <c r="K152" s="21"/>
      <c r="L152" s="21"/>
      <c r="M152" s="21"/>
      <c r="N152" s="21"/>
      <c r="O152" s="21"/>
      <c r="P152" s="21"/>
      <c r="R152" s="15"/>
      <c r="S152" s="21"/>
      <c r="T152" s="21"/>
      <c r="V152" s="16"/>
      <c r="W152" s="16"/>
      <c r="X152" s="16"/>
      <c r="Y152" s="16"/>
      <c r="Z152" s="16"/>
      <c r="AA152" s="21"/>
      <c r="AB152" s="16"/>
      <c r="AC152" s="16"/>
      <c r="AD152" s="16"/>
      <c r="AK152" s="74"/>
    </row>
    <row r="153" spans="1:174" s="13" customFormat="1" ht="13.5" customHeight="1">
      <c r="A153" s="84" t="s">
        <v>305</v>
      </c>
      <c r="E153" s="21"/>
      <c r="F153" s="21"/>
      <c r="G153" s="14"/>
      <c r="H153" s="21"/>
      <c r="I153" s="21"/>
      <c r="J153" s="21"/>
      <c r="K153" s="21"/>
      <c r="L153" s="21"/>
      <c r="M153" s="21"/>
      <c r="N153" s="21"/>
      <c r="O153" s="21"/>
      <c r="P153" s="21"/>
      <c r="R153" s="15"/>
      <c r="S153" s="21"/>
      <c r="T153" s="21"/>
      <c r="V153" s="16"/>
      <c r="W153" s="16"/>
      <c r="X153" s="16"/>
      <c r="Y153" s="16"/>
      <c r="Z153" s="16"/>
      <c r="AA153" s="21"/>
      <c r="AB153" s="16"/>
      <c r="AC153" s="16"/>
      <c r="AD153" s="16"/>
      <c r="AG153" s="41"/>
      <c r="AH153" s="41"/>
      <c r="AI153" s="41"/>
      <c r="AK153" s="74"/>
    </row>
    <row r="154" spans="1:174" s="13" customFormat="1" ht="13.5" customHeight="1">
      <c r="A154" s="43">
        <v>17290</v>
      </c>
      <c r="B154" s="43" t="s">
        <v>165</v>
      </c>
      <c r="C154" s="43" t="s">
        <v>166</v>
      </c>
      <c r="D154" s="43" t="s">
        <v>167</v>
      </c>
      <c r="E154" s="64" t="s">
        <v>280</v>
      </c>
      <c r="F154" s="43">
        <v>76691</v>
      </c>
      <c r="G154" s="43" t="s">
        <v>434</v>
      </c>
      <c r="H154" s="43">
        <v>8</v>
      </c>
      <c r="I154" s="43" t="s">
        <v>18</v>
      </c>
      <c r="J154" s="64"/>
      <c r="K154" s="64"/>
      <c r="L154" s="64"/>
      <c r="M154" s="43" t="s">
        <v>282</v>
      </c>
      <c r="N154" s="43">
        <v>45</v>
      </c>
      <c r="O154" s="43">
        <v>0</v>
      </c>
      <c r="P154" s="43">
        <v>45</v>
      </c>
      <c r="Q154" s="43" t="s">
        <v>7</v>
      </c>
      <c r="R154" s="79">
        <v>520840</v>
      </c>
      <c r="S154" s="64" t="s">
        <v>280</v>
      </c>
      <c r="T154" s="64" t="s">
        <v>280</v>
      </c>
      <c r="U154" s="43" t="s">
        <v>399</v>
      </c>
      <c r="V154" s="43">
        <v>121</v>
      </c>
      <c r="W154" s="64">
        <v>17</v>
      </c>
      <c r="X154" s="64">
        <v>4</v>
      </c>
      <c r="Y154" s="64">
        <v>8</v>
      </c>
      <c r="Z154" s="64">
        <v>4</v>
      </c>
      <c r="AA154" s="21">
        <v>0</v>
      </c>
      <c r="AB154" s="64">
        <v>0</v>
      </c>
      <c r="AC154" s="64">
        <f>SUM(V154:AB154)</f>
        <v>154</v>
      </c>
      <c r="AD154" s="119" t="s">
        <v>610</v>
      </c>
      <c r="AE154" s="43">
        <v>48309004202</v>
      </c>
      <c r="AF154" s="43" t="s">
        <v>556</v>
      </c>
      <c r="AG154" s="13">
        <v>7</v>
      </c>
      <c r="AH154" s="43">
        <v>7</v>
      </c>
      <c r="AI154" s="43">
        <v>80</v>
      </c>
      <c r="AJ154" s="43">
        <v>12.2</v>
      </c>
      <c r="AK154" s="43"/>
      <c r="AL154" s="43"/>
    </row>
    <row r="155" spans="1:174" s="43" customFormat="1" ht="13.5" customHeight="1">
      <c r="A155" s="43">
        <v>17300</v>
      </c>
      <c r="B155" s="43" t="s">
        <v>435</v>
      </c>
      <c r="C155" s="43" t="s">
        <v>436</v>
      </c>
      <c r="D155" s="43" t="s">
        <v>84</v>
      </c>
      <c r="E155" s="64"/>
      <c r="F155" s="43">
        <v>77836</v>
      </c>
      <c r="G155" s="43" t="s">
        <v>19</v>
      </c>
      <c r="H155" s="43">
        <v>8</v>
      </c>
      <c r="I155" s="43" t="s">
        <v>18</v>
      </c>
      <c r="J155" s="64"/>
      <c r="K155" s="64"/>
      <c r="L155" s="64"/>
      <c r="M155" s="43" t="s">
        <v>282</v>
      </c>
      <c r="N155" s="43">
        <v>61</v>
      </c>
      <c r="O155" s="43">
        <v>11</v>
      </c>
      <c r="P155" s="43">
        <v>72</v>
      </c>
      <c r="Q155" s="43" t="s">
        <v>11</v>
      </c>
      <c r="R155" s="79">
        <v>781260</v>
      </c>
      <c r="S155" s="64"/>
      <c r="T155" s="64" t="s">
        <v>280</v>
      </c>
      <c r="U155" s="43" t="s">
        <v>437</v>
      </c>
      <c r="V155" s="43">
        <v>120</v>
      </c>
      <c r="W155" s="64">
        <v>17</v>
      </c>
      <c r="X155" s="64">
        <v>4</v>
      </c>
      <c r="Y155" s="64">
        <v>8</v>
      </c>
      <c r="Z155" s="64">
        <v>4</v>
      </c>
      <c r="AA155" s="21">
        <v>0</v>
      </c>
      <c r="AB155" s="64">
        <v>0</v>
      </c>
      <c r="AC155" s="64">
        <f>SUM(V155:AB155)</f>
        <v>153</v>
      </c>
      <c r="AD155" s="120" t="s">
        <v>610</v>
      </c>
      <c r="AE155" s="43">
        <v>48051970200</v>
      </c>
      <c r="AF155" s="43" t="s">
        <v>556</v>
      </c>
      <c r="AG155" s="43">
        <v>7</v>
      </c>
      <c r="AH155" s="43">
        <v>6</v>
      </c>
      <c r="AI155" s="43">
        <v>78</v>
      </c>
      <c r="AJ155" s="43">
        <v>11.1</v>
      </c>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c r="BR155" s="13"/>
      <c r="BS155" s="13"/>
      <c r="BT155" s="13"/>
      <c r="BU155" s="13"/>
      <c r="BV155" s="13"/>
      <c r="BW155" s="13"/>
      <c r="BX155" s="13"/>
      <c r="BY155" s="13"/>
      <c r="BZ155" s="13"/>
      <c r="CA155" s="13"/>
      <c r="CB155" s="13"/>
      <c r="CC155" s="13"/>
      <c r="CD155" s="13"/>
      <c r="CE155" s="13"/>
      <c r="CF155" s="13"/>
      <c r="CG155" s="13"/>
      <c r="CH155" s="13"/>
      <c r="CI155" s="13"/>
      <c r="CJ155" s="13"/>
      <c r="CK155" s="13"/>
      <c r="CL155" s="13"/>
      <c r="CM155" s="13"/>
      <c r="CN155" s="13"/>
      <c r="CO155" s="13"/>
      <c r="CP155" s="13"/>
      <c r="CQ155" s="13"/>
      <c r="CR155" s="13"/>
      <c r="CS155" s="13"/>
      <c r="CT155" s="13"/>
      <c r="CU155" s="13"/>
      <c r="CV155" s="13"/>
      <c r="CW155" s="13"/>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13"/>
      <c r="DZ155" s="13"/>
      <c r="EA155" s="13"/>
      <c r="EB155" s="13"/>
      <c r="EC155" s="13"/>
      <c r="ED155" s="13"/>
      <c r="EE155" s="13"/>
      <c r="EF155" s="13"/>
      <c r="EG155" s="13"/>
      <c r="EH155" s="13"/>
      <c r="EI155" s="13"/>
      <c r="EJ155" s="13"/>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13"/>
      <c r="FI155" s="13"/>
      <c r="FJ155" s="13"/>
      <c r="FK155" s="13"/>
      <c r="FL155" s="13"/>
      <c r="FM155" s="13"/>
      <c r="FN155" s="13"/>
      <c r="FO155" s="13"/>
      <c r="FP155" s="13"/>
      <c r="FQ155" s="13"/>
      <c r="FR155" s="13"/>
    </row>
    <row r="156" spans="1:174" s="13" customFormat="1">
      <c r="A156" s="67">
        <v>17043</v>
      </c>
      <c r="B156" s="42" t="s">
        <v>606</v>
      </c>
      <c r="C156" s="42"/>
      <c r="D156" s="42"/>
      <c r="E156" s="42"/>
      <c r="F156" s="42"/>
      <c r="G156" s="42"/>
      <c r="H156" s="42">
        <v>8</v>
      </c>
      <c r="I156" s="42" t="s">
        <v>18</v>
      </c>
      <c r="J156" s="42"/>
      <c r="K156" s="42"/>
      <c r="L156" s="42"/>
      <c r="M156" s="41"/>
      <c r="N156" s="41"/>
      <c r="O156" s="41"/>
      <c r="P156" s="41"/>
      <c r="Q156" s="41"/>
      <c r="R156" s="41"/>
      <c r="S156" s="41"/>
      <c r="T156" s="41"/>
      <c r="U156" s="13" t="s">
        <v>607</v>
      </c>
      <c r="V156" s="43">
        <v>119</v>
      </c>
      <c r="W156" s="41"/>
      <c r="X156" s="41"/>
      <c r="Y156" s="41"/>
      <c r="Z156" s="41"/>
      <c r="AA156" s="34"/>
      <c r="AB156" s="41"/>
      <c r="AC156" s="64">
        <f>SUM(V156:AB156)</f>
        <v>119</v>
      </c>
      <c r="AD156" s="64"/>
      <c r="AE156" s="144" t="s">
        <v>598</v>
      </c>
      <c r="AF156" s="144"/>
      <c r="AG156" s="144"/>
      <c r="AH156" s="144"/>
      <c r="AI156" s="144"/>
      <c r="AJ156" s="144"/>
      <c r="AK156" s="74"/>
    </row>
    <row r="157" spans="1:174" s="43" customFormat="1" ht="13.5" customHeight="1">
      <c r="A157" s="82" t="s">
        <v>292</v>
      </c>
      <c r="B157" s="82"/>
      <c r="C157" s="83">
        <v>528278</v>
      </c>
      <c r="D157" s="13"/>
      <c r="E157" s="21"/>
      <c r="F157" s="13"/>
      <c r="G157" s="13"/>
      <c r="H157" s="13"/>
      <c r="I157" s="84"/>
      <c r="J157" s="21"/>
      <c r="K157" s="21"/>
      <c r="L157" s="21"/>
      <c r="M157" s="21"/>
      <c r="N157" s="13"/>
      <c r="O157" s="13"/>
      <c r="P157" s="13"/>
      <c r="Q157" s="85" t="s">
        <v>287</v>
      </c>
      <c r="R157" s="86">
        <f>SUM(R154:R155)</f>
        <v>1302100</v>
      </c>
      <c r="S157" s="21"/>
      <c r="T157" s="21"/>
      <c r="U157" s="13"/>
      <c r="V157" s="13"/>
      <c r="W157" s="21"/>
      <c r="X157" s="21"/>
      <c r="Y157" s="21"/>
      <c r="Z157" s="21"/>
      <c r="AA157" s="21"/>
      <c r="AB157" s="21"/>
      <c r="AC157" s="21"/>
      <c r="AD157" s="21"/>
      <c r="AE157" s="13"/>
      <c r="AF157" s="13"/>
      <c r="AG157" s="13"/>
      <c r="AH157" s="13"/>
      <c r="AI157" s="13"/>
      <c r="AJ157" s="13"/>
      <c r="AK157" s="74"/>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c r="BR157" s="13"/>
      <c r="BS157" s="13"/>
      <c r="BT157" s="13"/>
      <c r="BU157" s="13"/>
      <c r="BV157" s="13"/>
      <c r="BW157" s="13"/>
      <c r="BX157" s="13"/>
      <c r="BY157" s="13"/>
      <c r="BZ157" s="13"/>
      <c r="CA157" s="13"/>
      <c r="CB157" s="13"/>
      <c r="CC157" s="13"/>
      <c r="CD157" s="13"/>
      <c r="CE157" s="13"/>
      <c r="CF157" s="13"/>
      <c r="CG157" s="13"/>
      <c r="CH157" s="13"/>
      <c r="CI157" s="13"/>
      <c r="CJ157" s="13"/>
      <c r="CK157" s="13"/>
      <c r="CL157" s="13"/>
      <c r="CM157" s="13"/>
      <c r="CN157" s="13"/>
      <c r="CO157" s="13"/>
      <c r="CP157" s="13"/>
      <c r="CQ157" s="13"/>
      <c r="CR157" s="13"/>
      <c r="CS157" s="13"/>
      <c r="CT157" s="13"/>
      <c r="CU157" s="13"/>
      <c r="CV157" s="13"/>
      <c r="CW157" s="13"/>
      <c r="CX157" s="13"/>
      <c r="CY157" s="13"/>
      <c r="CZ157" s="13"/>
      <c r="DA157" s="13"/>
      <c r="DB157" s="13"/>
      <c r="DC157" s="13"/>
      <c r="DD157" s="13"/>
      <c r="DE157" s="13"/>
      <c r="DF157" s="13"/>
      <c r="DG157" s="13"/>
      <c r="DH157" s="13"/>
      <c r="DI157" s="13"/>
      <c r="DJ157" s="13"/>
      <c r="DK157" s="13"/>
      <c r="DL157" s="13"/>
      <c r="DM157" s="13"/>
      <c r="DN157" s="13"/>
      <c r="DO157" s="13"/>
      <c r="DP157" s="13"/>
      <c r="DQ157" s="13"/>
      <c r="DR157" s="13"/>
      <c r="DS157" s="13"/>
      <c r="DT157" s="13"/>
      <c r="DU157" s="13"/>
      <c r="DV157" s="13"/>
      <c r="DW157" s="13"/>
      <c r="DX157" s="13"/>
      <c r="DY157" s="13"/>
      <c r="DZ157" s="13"/>
      <c r="EA157" s="13"/>
      <c r="EB157" s="13"/>
      <c r="EC157" s="13"/>
      <c r="ED157" s="13"/>
      <c r="EE157" s="13"/>
      <c r="EF157" s="13"/>
      <c r="EG157" s="13"/>
      <c r="EH157" s="13"/>
      <c r="EI157" s="13"/>
      <c r="EJ157" s="13"/>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13"/>
      <c r="FI157" s="13"/>
      <c r="FJ157" s="13"/>
      <c r="FK157" s="13"/>
      <c r="FL157" s="13"/>
      <c r="FM157" s="13"/>
      <c r="FN157" s="13"/>
      <c r="FO157" s="13"/>
      <c r="FP157" s="13"/>
      <c r="FQ157" s="13"/>
      <c r="FR157" s="13"/>
    </row>
    <row r="158" spans="1:174" s="13" customFormat="1" ht="13.5" customHeight="1">
      <c r="A158" s="21"/>
      <c r="E158" s="21"/>
      <c r="F158" s="21"/>
      <c r="G158" s="14"/>
      <c r="H158" s="21"/>
      <c r="I158" s="21"/>
      <c r="J158" s="21"/>
      <c r="K158" s="21"/>
      <c r="L158" s="21"/>
      <c r="M158" s="21"/>
      <c r="N158" s="21"/>
      <c r="O158" s="21"/>
      <c r="P158" s="21"/>
      <c r="R158" s="15"/>
      <c r="S158" s="21"/>
      <c r="T158" s="21"/>
      <c r="V158" s="16"/>
      <c r="W158" s="16"/>
      <c r="X158" s="16"/>
      <c r="Y158" s="16"/>
      <c r="Z158" s="16"/>
      <c r="AA158" s="16"/>
      <c r="AB158" s="16"/>
      <c r="AC158" s="16"/>
      <c r="AD158" s="16"/>
      <c r="AK158" s="74"/>
    </row>
    <row r="159" spans="1:174" s="13" customFormat="1" ht="13.5" customHeight="1">
      <c r="A159" s="84" t="s">
        <v>306</v>
      </c>
      <c r="E159" s="21"/>
      <c r="F159" s="21"/>
      <c r="G159" s="14"/>
      <c r="H159" s="21"/>
      <c r="I159" s="21"/>
      <c r="J159" s="21"/>
      <c r="K159" s="21"/>
      <c r="L159" s="21"/>
      <c r="M159" s="21"/>
      <c r="N159" s="21"/>
      <c r="O159" s="21"/>
      <c r="P159" s="21"/>
      <c r="R159" s="15"/>
      <c r="S159" s="21"/>
      <c r="T159" s="21"/>
      <c r="V159" s="16"/>
      <c r="W159" s="16"/>
      <c r="X159" s="16"/>
      <c r="Y159" s="16"/>
      <c r="Z159" s="16"/>
      <c r="AA159" s="16"/>
      <c r="AB159" s="16"/>
      <c r="AC159" s="16"/>
      <c r="AD159" s="16"/>
      <c r="AK159" s="74"/>
    </row>
    <row r="160" spans="1:174" s="13" customFormat="1" ht="13.5" customHeight="1">
      <c r="A160" s="43">
        <v>17331</v>
      </c>
      <c r="B160" s="43" t="s">
        <v>132</v>
      </c>
      <c r="C160" s="43" t="s">
        <v>534</v>
      </c>
      <c r="D160" s="43" t="s">
        <v>99</v>
      </c>
      <c r="E160" s="64"/>
      <c r="F160" s="43">
        <v>76542</v>
      </c>
      <c r="G160" s="43" t="s">
        <v>76</v>
      </c>
      <c r="H160" s="43">
        <v>8</v>
      </c>
      <c r="I160" s="43" t="s">
        <v>9</v>
      </c>
      <c r="J160" s="64"/>
      <c r="K160" s="64"/>
      <c r="L160" s="64"/>
      <c r="M160" s="43" t="s">
        <v>282</v>
      </c>
      <c r="N160" s="43">
        <v>88</v>
      </c>
      <c r="O160" s="43">
        <v>22</v>
      </c>
      <c r="P160" s="43">
        <v>110</v>
      </c>
      <c r="Q160" s="43" t="s">
        <v>11</v>
      </c>
      <c r="R160" s="79">
        <v>1263626</v>
      </c>
      <c r="S160" s="64"/>
      <c r="T160" s="64" t="s">
        <v>280</v>
      </c>
      <c r="U160" s="43" t="s">
        <v>398</v>
      </c>
      <c r="V160" s="43">
        <v>122</v>
      </c>
      <c r="W160" s="64">
        <v>17</v>
      </c>
      <c r="X160" s="64">
        <v>4</v>
      </c>
      <c r="Y160" s="64">
        <v>8</v>
      </c>
      <c r="Z160" s="64">
        <v>4</v>
      </c>
      <c r="AA160" s="21">
        <v>0</v>
      </c>
      <c r="AB160" s="64">
        <v>0</v>
      </c>
      <c r="AC160" s="64">
        <f>SUM(V160:AB160)</f>
        <v>155</v>
      </c>
      <c r="AD160" s="128" t="s">
        <v>610</v>
      </c>
      <c r="AE160" s="43">
        <v>48027023000</v>
      </c>
      <c r="AF160" s="43" t="s">
        <v>556</v>
      </c>
      <c r="AG160" s="43">
        <v>7</v>
      </c>
      <c r="AH160" s="43">
        <v>5</v>
      </c>
      <c r="AI160" s="43">
        <v>71</v>
      </c>
      <c r="AJ160" s="43">
        <v>8.6</v>
      </c>
      <c r="AK160" s="43"/>
      <c r="AL160" s="2" t="s">
        <v>618</v>
      </c>
    </row>
    <row r="161" spans="1:174" s="43" customFormat="1" ht="13.5" customHeight="1">
      <c r="A161" s="43">
        <v>17305</v>
      </c>
      <c r="B161" s="43" t="s">
        <v>157</v>
      </c>
      <c r="C161" s="43" t="s">
        <v>535</v>
      </c>
      <c r="D161" s="43" t="s">
        <v>99</v>
      </c>
      <c r="E161" s="64"/>
      <c r="F161" s="43">
        <v>76542</v>
      </c>
      <c r="G161" s="43" t="s">
        <v>76</v>
      </c>
      <c r="H161" s="43">
        <v>8</v>
      </c>
      <c r="I161" s="43" t="s">
        <v>9</v>
      </c>
      <c r="J161" s="64"/>
      <c r="K161" s="64"/>
      <c r="L161" s="64"/>
      <c r="M161" s="43" t="s">
        <v>282</v>
      </c>
      <c r="N161" s="43">
        <v>78</v>
      </c>
      <c r="O161" s="43">
        <v>14</v>
      </c>
      <c r="P161" s="43">
        <v>92</v>
      </c>
      <c r="Q161" s="43" t="s">
        <v>7</v>
      </c>
      <c r="R161" s="79">
        <v>1263626</v>
      </c>
      <c r="S161" s="64"/>
      <c r="T161" s="64" t="s">
        <v>280</v>
      </c>
      <c r="U161" s="43" t="s">
        <v>389</v>
      </c>
      <c r="V161" s="43">
        <v>122</v>
      </c>
      <c r="W161" s="64">
        <v>17</v>
      </c>
      <c r="X161" s="64">
        <v>4</v>
      </c>
      <c r="Y161" s="64">
        <v>8</v>
      </c>
      <c r="Z161" s="64">
        <v>4</v>
      </c>
      <c r="AA161" s="21">
        <v>0</v>
      </c>
      <c r="AB161" s="64">
        <v>0</v>
      </c>
      <c r="AC161" s="64">
        <f>SUM(V161:AB161)</f>
        <v>155</v>
      </c>
      <c r="AD161" s="119" t="s">
        <v>610</v>
      </c>
      <c r="AE161" s="43">
        <v>48027022405</v>
      </c>
      <c r="AF161" s="43" t="s">
        <v>556</v>
      </c>
      <c r="AG161" s="43">
        <v>7</v>
      </c>
      <c r="AH161" s="43">
        <v>4</v>
      </c>
      <c r="AI161" s="43">
        <v>72</v>
      </c>
      <c r="AJ161" s="43">
        <v>13.9</v>
      </c>
      <c r="AL161" s="2" t="s">
        <v>618</v>
      </c>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c r="BR161" s="13"/>
      <c r="BS161" s="13"/>
      <c r="BT161" s="13"/>
      <c r="BU161" s="13"/>
      <c r="BV161" s="13"/>
      <c r="BW161" s="13"/>
      <c r="BX161" s="13"/>
      <c r="BY161" s="13"/>
      <c r="BZ161" s="13"/>
      <c r="CA161" s="13"/>
      <c r="CB161" s="13"/>
      <c r="CC161" s="13"/>
      <c r="CD161" s="13"/>
      <c r="CE161" s="13"/>
      <c r="CF161" s="13"/>
      <c r="CG161" s="13"/>
      <c r="CH161" s="13"/>
      <c r="CI161" s="13"/>
      <c r="CJ161" s="13"/>
      <c r="CK161" s="13"/>
      <c r="CL161" s="13"/>
      <c r="CM161" s="13"/>
      <c r="CN161" s="13"/>
      <c r="CO161" s="13"/>
      <c r="CP161" s="13"/>
      <c r="CQ161" s="13"/>
      <c r="CR161" s="13"/>
      <c r="CS161" s="13"/>
      <c r="CT161" s="13"/>
      <c r="CU161" s="13"/>
      <c r="CV161" s="13"/>
      <c r="CW161" s="13"/>
      <c r="CX161" s="13"/>
      <c r="CY161" s="13"/>
      <c r="CZ161" s="13"/>
      <c r="DA161" s="13"/>
      <c r="DB161" s="13"/>
      <c r="DC161" s="13"/>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row>
    <row r="162" spans="1:174" s="43" customFormat="1" ht="13.5" customHeight="1">
      <c r="A162" s="43">
        <v>17199</v>
      </c>
      <c r="B162" s="43" t="s">
        <v>438</v>
      </c>
      <c r="C162" s="43" t="s">
        <v>518</v>
      </c>
      <c r="D162" s="43" t="s">
        <v>56</v>
      </c>
      <c r="E162" s="64"/>
      <c r="F162" s="43">
        <v>76502</v>
      </c>
      <c r="G162" s="43" t="s">
        <v>76</v>
      </c>
      <c r="H162" s="43">
        <v>8</v>
      </c>
      <c r="I162" s="43" t="s">
        <v>9</v>
      </c>
      <c r="J162" s="64"/>
      <c r="K162" s="64"/>
      <c r="L162" s="64"/>
      <c r="M162" s="43" t="s">
        <v>282</v>
      </c>
      <c r="N162" s="43">
        <v>80</v>
      </c>
      <c r="O162" s="43">
        <v>20</v>
      </c>
      <c r="P162" s="43">
        <v>100</v>
      </c>
      <c r="Q162" s="43" t="s">
        <v>7</v>
      </c>
      <c r="R162" s="79">
        <v>1263626</v>
      </c>
      <c r="S162" s="64"/>
      <c r="T162" s="64" t="s">
        <v>280</v>
      </c>
      <c r="U162" s="43" t="s">
        <v>429</v>
      </c>
      <c r="V162" s="43">
        <v>121</v>
      </c>
      <c r="W162" s="64">
        <v>17</v>
      </c>
      <c r="X162" s="64">
        <v>4</v>
      </c>
      <c r="Y162" s="64">
        <v>8</v>
      </c>
      <c r="Z162" s="64">
        <v>4</v>
      </c>
      <c r="AA162" s="21">
        <v>0</v>
      </c>
      <c r="AB162" s="64">
        <v>0</v>
      </c>
      <c r="AC162" s="64">
        <f t="shared" ref="AC162:AC165" si="8">SUM(V162:AB162)</f>
        <v>154</v>
      </c>
      <c r="AD162" s="109" t="s">
        <v>619</v>
      </c>
      <c r="AE162" s="43">
        <v>48027020300</v>
      </c>
      <c r="AF162" s="43" t="s">
        <v>556</v>
      </c>
      <c r="AG162" s="43">
        <v>7</v>
      </c>
      <c r="AH162" s="43">
        <v>4</v>
      </c>
      <c r="AI162" s="43">
        <v>77</v>
      </c>
      <c r="AJ162" s="47">
        <v>8.8000000000000007</v>
      </c>
      <c r="AK162" s="74"/>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row>
    <row r="163" spans="1:174" s="43" customFormat="1" ht="13.5" customHeight="1">
      <c r="A163" s="43">
        <v>17103</v>
      </c>
      <c r="B163" s="43" t="s">
        <v>439</v>
      </c>
      <c r="C163" s="43" t="s">
        <v>519</v>
      </c>
      <c r="D163" s="43" t="s">
        <v>77</v>
      </c>
      <c r="E163" s="64"/>
      <c r="F163" s="43">
        <v>76513</v>
      </c>
      <c r="G163" s="43" t="s">
        <v>76</v>
      </c>
      <c r="H163" s="43">
        <v>8</v>
      </c>
      <c r="I163" s="43" t="s">
        <v>9</v>
      </c>
      <c r="J163" s="64"/>
      <c r="K163" s="64"/>
      <c r="L163" s="64"/>
      <c r="M163" s="43" t="s">
        <v>282</v>
      </c>
      <c r="N163" s="43">
        <v>64</v>
      </c>
      <c r="O163" s="43">
        <v>0</v>
      </c>
      <c r="P163" s="43">
        <v>64</v>
      </c>
      <c r="Q163" s="43" t="s">
        <v>11</v>
      </c>
      <c r="R163" s="79">
        <v>1035298</v>
      </c>
      <c r="S163" s="64"/>
      <c r="T163" s="64" t="s">
        <v>280</v>
      </c>
      <c r="U163" s="43" t="s">
        <v>407</v>
      </c>
      <c r="V163" s="43">
        <v>120</v>
      </c>
      <c r="W163" s="64">
        <v>17</v>
      </c>
      <c r="X163" s="64">
        <v>4</v>
      </c>
      <c r="Y163" s="64">
        <v>8</v>
      </c>
      <c r="Z163" s="64">
        <v>4</v>
      </c>
      <c r="AA163" s="21">
        <v>0</v>
      </c>
      <c r="AB163" s="64">
        <v>0</v>
      </c>
      <c r="AC163" s="64">
        <f t="shared" si="8"/>
        <v>153</v>
      </c>
      <c r="AD163" s="109" t="s">
        <v>619</v>
      </c>
      <c r="AE163" s="43">
        <v>48027021700</v>
      </c>
      <c r="AF163" s="43" t="s">
        <v>556</v>
      </c>
      <c r="AG163" s="48">
        <v>7</v>
      </c>
      <c r="AH163" s="48">
        <v>8</v>
      </c>
      <c r="AI163" s="48">
        <v>78</v>
      </c>
      <c r="AJ163" s="43">
        <v>14.4</v>
      </c>
      <c r="AK163" s="74"/>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row>
    <row r="164" spans="1:174" s="43" customFormat="1" ht="13.5" customHeight="1">
      <c r="A164" s="43">
        <v>17283</v>
      </c>
      <c r="B164" s="43" t="s">
        <v>171</v>
      </c>
      <c r="C164" s="43" t="s">
        <v>172</v>
      </c>
      <c r="D164" s="43" t="s">
        <v>100</v>
      </c>
      <c r="E164" s="64"/>
      <c r="F164" s="43">
        <v>76548</v>
      </c>
      <c r="G164" s="43" t="s">
        <v>76</v>
      </c>
      <c r="H164" s="43">
        <v>8</v>
      </c>
      <c r="I164" s="43" t="s">
        <v>9</v>
      </c>
      <c r="J164" s="64"/>
      <c r="K164" s="64"/>
      <c r="L164" s="64"/>
      <c r="M164" s="43" t="s">
        <v>282</v>
      </c>
      <c r="N164" s="43">
        <v>84</v>
      </c>
      <c r="O164" s="43">
        <v>24</v>
      </c>
      <c r="P164" s="43">
        <v>108</v>
      </c>
      <c r="Q164" s="43" t="s">
        <v>7</v>
      </c>
      <c r="R164" s="79">
        <v>1263626</v>
      </c>
      <c r="S164" s="64"/>
      <c r="T164" s="64" t="s">
        <v>280</v>
      </c>
      <c r="U164" s="43" t="s">
        <v>440</v>
      </c>
      <c r="V164" s="43">
        <v>122</v>
      </c>
      <c r="W164" s="64">
        <v>17</v>
      </c>
      <c r="X164" s="64">
        <v>4</v>
      </c>
      <c r="Y164" s="64">
        <v>8</v>
      </c>
      <c r="Z164" s="64">
        <v>0</v>
      </c>
      <c r="AA164" s="21">
        <v>0</v>
      </c>
      <c r="AB164" s="64">
        <v>0</v>
      </c>
      <c r="AC164" s="64">
        <f>SUM(V164:AB164)</f>
        <v>151</v>
      </c>
      <c r="AD164" s="139" t="s">
        <v>610</v>
      </c>
      <c r="AE164" s="43">
        <v>48027021901</v>
      </c>
      <c r="AF164" s="43" t="s">
        <v>556</v>
      </c>
      <c r="AG164" s="43">
        <v>7</v>
      </c>
      <c r="AH164" s="43">
        <v>3</v>
      </c>
      <c r="AI164" s="43">
        <v>76</v>
      </c>
      <c r="AJ164" s="43">
        <v>19.2</v>
      </c>
      <c r="AK164" s="74"/>
      <c r="AL164" s="2" t="s">
        <v>618</v>
      </c>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row>
    <row r="165" spans="1:174" s="48" customFormat="1" ht="13.5" customHeight="1">
      <c r="A165" s="48">
        <v>17069</v>
      </c>
      <c r="B165" s="48" t="s">
        <v>538</v>
      </c>
      <c r="C165" s="48" t="s">
        <v>539</v>
      </c>
      <c r="D165" s="48" t="s">
        <v>540</v>
      </c>
      <c r="E165" s="36"/>
      <c r="F165" s="48">
        <v>76086</v>
      </c>
      <c r="G165" s="48" t="s">
        <v>541</v>
      </c>
      <c r="H165" s="48">
        <v>8</v>
      </c>
      <c r="I165" s="48" t="s">
        <v>9</v>
      </c>
      <c r="J165" s="36"/>
      <c r="K165" s="36"/>
      <c r="L165" s="36" t="s">
        <v>280</v>
      </c>
      <c r="M165" s="48" t="s">
        <v>282</v>
      </c>
      <c r="N165" s="48">
        <v>100</v>
      </c>
      <c r="O165" s="48">
        <v>0</v>
      </c>
      <c r="P165" s="48">
        <v>100</v>
      </c>
      <c r="Q165" s="48" t="s">
        <v>493</v>
      </c>
      <c r="R165" s="88">
        <v>1012421</v>
      </c>
      <c r="S165" s="36" t="s">
        <v>280</v>
      </c>
      <c r="T165" s="36"/>
      <c r="U165" s="48" t="s">
        <v>542</v>
      </c>
      <c r="V165" s="48">
        <v>124</v>
      </c>
      <c r="W165" s="36"/>
      <c r="X165" s="36">
        <v>4</v>
      </c>
      <c r="Y165" s="36">
        <v>0</v>
      </c>
      <c r="Z165" s="36"/>
      <c r="AA165" s="35">
        <v>0</v>
      </c>
      <c r="AB165" s="64">
        <v>0</v>
      </c>
      <c r="AC165" s="64">
        <f t="shared" si="8"/>
        <v>128</v>
      </c>
      <c r="AD165" s="109" t="s">
        <v>619</v>
      </c>
      <c r="AE165" s="143" t="s">
        <v>598</v>
      </c>
      <c r="AF165" s="143"/>
      <c r="AG165" s="143"/>
      <c r="AH165" s="143"/>
      <c r="AI165" s="143"/>
      <c r="AJ165" s="143"/>
      <c r="AK165" s="74"/>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row>
    <row r="166" spans="1:174" s="43" customFormat="1" ht="13.5" customHeight="1">
      <c r="A166" s="82" t="s">
        <v>292</v>
      </c>
      <c r="B166" s="82"/>
      <c r="C166" s="83">
        <v>1294281</v>
      </c>
      <c r="D166" s="13"/>
      <c r="E166" s="21"/>
      <c r="F166" s="13"/>
      <c r="G166" s="13"/>
      <c r="H166" s="13"/>
      <c r="I166" s="84"/>
      <c r="J166" s="21"/>
      <c r="K166" s="21"/>
      <c r="L166" s="21"/>
      <c r="M166" s="21"/>
      <c r="N166" s="13"/>
      <c r="O166" s="13"/>
      <c r="P166" s="13"/>
      <c r="Q166" s="85" t="s">
        <v>287</v>
      </c>
      <c r="R166" s="86">
        <f>SUM(R160:R165)</f>
        <v>7102223</v>
      </c>
      <c r="S166" s="21"/>
      <c r="T166" s="21"/>
      <c r="U166" s="13"/>
      <c r="V166" s="13"/>
      <c r="W166" s="21"/>
      <c r="X166" s="21"/>
      <c r="Y166" s="21"/>
      <c r="Z166" s="21"/>
      <c r="AA166" s="21"/>
      <c r="AB166" s="21"/>
      <c r="AC166" s="21"/>
      <c r="AD166" s="21"/>
      <c r="AE166" s="13"/>
      <c r="AF166" s="13"/>
      <c r="AG166" s="13"/>
      <c r="AH166" s="13"/>
      <c r="AI166" s="13"/>
      <c r="AJ166" s="13"/>
      <c r="AK166" s="67"/>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row>
    <row r="167" spans="1:174" s="13" customFormat="1" ht="13.5" customHeight="1">
      <c r="A167" s="21"/>
      <c r="E167" s="21"/>
      <c r="F167" s="21"/>
      <c r="G167" s="14"/>
      <c r="H167" s="21"/>
      <c r="I167" s="21"/>
      <c r="J167" s="21"/>
      <c r="K167" s="21"/>
      <c r="L167" s="21"/>
      <c r="M167" s="21"/>
      <c r="N167" s="21"/>
      <c r="O167" s="21"/>
      <c r="P167" s="21"/>
      <c r="R167" s="15"/>
      <c r="S167" s="21"/>
      <c r="T167" s="21"/>
      <c r="V167" s="16"/>
      <c r="W167" s="16"/>
      <c r="X167" s="16"/>
      <c r="Y167" s="16"/>
      <c r="Z167" s="16"/>
      <c r="AA167" s="16"/>
      <c r="AB167" s="16"/>
      <c r="AC167" s="16"/>
      <c r="AD167" s="16"/>
      <c r="AK167" s="74"/>
    </row>
    <row r="168" spans="1:174" s="13" customFormat="1" ht="13.5" customHeight="1">
      <c r="A168" s="84" t="s">
        <v>307</v>
      </c>
      <c r="E168" s="21"/>
      <c r="F168" s="21"/>
      <c r="G168" s="14"/>
      <c r="H168" s="21"/>
      <c r="I168" s="21"/>
      <c r="J168" s="21"/>
      <c r="K168" s="21"/>
      <c r="L168" s="21"/>
      <c r="M168" s="21"/>
      <c r="N168" s="21"/>
      <c r="O168" s="21"/>
      <c r="P168" s="21"/>
      <c r="R168" s="15"/>
      <c r="S168" s="21"/>
      <c r="T168" s="21"/>
      <c r="V168" s="16"/>
      <c r="W168" s="16"/>
      <c r="X168" s="16"/>
      <c r="Y168" s="16"/>
      <c r="Z168" s="16"/>
      <c r="AA168" s="16"/>
      <c r="AB168" s="16"/>
      <c r="AC168" s="16"/>
      <c r="AD168" s="16"/>
      <c r="AK168" s="74"/>
    </row>
    <row r="169" spans="1:174" s="43" customFormat="1" ht="13.5" customHeight="1">
      <c r="A169" s="43">
        <v>17239</v>
      </c>
      <c r="B169" s="43" t="s">
        <v>204</v>
      </c>
      <c r="C169" s="43" t="s">
        <v>521</v>
      </c>
      <c r="D169" s="43" t="s">
        <v>88</v>
      </c>
      <c r="E169" s="64"/>
      <c r="F169" s="43">
        <v>78006</v>
      </c>
      <c r="G169" s="43" t="s">
        <v>89</v>
      </c>
      <c r="H169" s="43">
        <v>9</v>
      </c>
      <c r="I169" s="43" t="s">
        <v>18</v>
      </c>
      <c r="J169" s="64"/>
      <c r="K169" s="64"/>
      <c r="L169" s="64"/>
      <c r="M169" s="43" t="s">
        <v>282</v>
      </c>
      <c r="N169" s="43">
        <v>36</v>
      </c>
      <c r="O169" s="43">
        <v>12</v>
      </c>
      <c r="P169" s="43">
        <v>48</v>
      </c>
      <c r="Q169" s="43" t="s">
        <v>11</v>
      </c>
      <c r="R169" s="79">
        <v>500000</v>
      </c>
      <c r="S169" s="64"/>
      <c r="T169" s="64" t="s">
        <v>280</v>
      </c>
      <c r="U169" s="43" t="s">
        <v>441</v>
      </c>
      <c r="V169" s="43">
        <v>120</v>
      </c>
      <c r="W169" s="64">
        <v>17</v>
      </c>
      <c r="X169" s="64">
        <v>4</v>
      </c>
      <c r="Y169" s="64">
        <v>8</v>
      </c>
      <c r="Z169" s="64">
        <v>4</v>
      </c>
      <c r="AA169" s="21">
        <v>0</v>
      </c>
      <c r="AB169" s="64">
        <v>0</v>
      </c>
      <c r="AC169" s="64">
        <f>SUM(V169:AB169)</f>
        <v>153</v>
      </c>
      <c r="AD169" s="119" t="s">
        <v>610</v>
      </c>
      <c r="AE169" s="43">
        <v>48259970401</v>
      </c>
      <c r="AF169" s="43" t="s">
        <v>556</v>
      </c>
      <c r="AG169" s="43">
        <v>7</v>
      </c>
      <c r="AH169" s="43">
        <v>7</v>
      </c>
      <c r="AI169" s="43">
        <v>88</v>
      </c>
      <c r="AJ169" s="43">
        <v>4</v>
      </c>
      <c r="AL169" s="2"/>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c r="BR169" s="13"/>
      <c r="BS169" s="13"/>
      <c r="BT169" s="13"/>
      <c r="BU169" s="13"/>
      <c r="BV169" s="13"/>
      <c r="BW169" s="13"/>
      <c r="BX169" s="13"/>
      <c r="BY169" s="13"/>
      <c r="BZ169" s="13"/>
      <c r="CA169" s="13"/>
      <c r="CB169" s="13"/>
      <c r="CC169" s="13"/>
      <c r="CD169" s="13"/>
      <c r="CE169" s="13"/>
      <c r="CF169" s="13"/>
      <c r="CG169" s="13"/>
      <c r="CH169" s="13"/>
      <c r="CI169" s="13"/>
      <c r="CJ169" s="13"/>
      <c r="CK169" s="13"/>
      <c r="CL169" s="13"/>
      <c r="CM169" s="13"/>
      <c r="CN169" s="13"/>
      <c r="CO169" s="13"/>
      <c r="CP169" s="13"/>
      <c r="CQ169" s="13"/>
      <c r="CR169" s="13"/>
      <c r="CS169" s="13"/>
      <c r="CT169" s="13"/>
      <c r="CU169" s="13"/>
      <c r="CV169" s="13"/>
      <c r="CW169" s="13"/>
      <c r="CX169" s="13"/>
      <c r="CY169" s="1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row>
    <row r="170" spans="1:174" s="13" customFormat="1" ht="13.5" customHeight="1">
      <c r="A170" s="43">
        <v>17724</v>
      </c>
      <c r="B170" s="43" t="s">
        <v>442</v>
      </c>
      <c r="C170" s="43" t="s">
        <v>520</v>
      </c>
      <c r="D170" s="43" t="s">
        <v>62</v>
      </c>
      <c r="E170" s="64" t="s">
        <v>280</v>
      </c>
      <c r="F170" s="43">
        <v>78163</v>
      </c>
      <c r="G170" s="43" t="s">
        <v>63</v>
      </c>
      <c r="H170" s="43">
        <v>9</v>
      </c>
      <c r="I170" s="43" t="s">
        <v>18</v>
      </c>
      <c r="J170" s="64"/>
      <c r="K170" s="64"/>
      <c r="L170" s="64"/>
      <c r="M170" s="43" t="s">
        <v>282</v>
      </c>
      <c r="N170" s="43">
        <v>56</v>
      </c>
      <c r="O170" s="43">
        <v>24</v>
      </c>
      <c r="P170" s="43">
        <v>80</v>
      </c>
      <c r="Q170" s="43" t="s">
        <v>7</v>
      </c>
      <c r="R170" s="79">
        <v>500000</v>
      </c>
      <c r="S170" s="64"/>
      <c r="T170" s="64" t="s">
        <v>280</v>
      </c>
      <c r="U170" s="43" t="s">
        <v>443</v>
      </c>
      <c r="V170" s="43">
        <v>118</v>
      </c>
      <c r="W170" s="64">
        <v>17</v>
      </c>
      <c r="X170" s="64">
        <v>4</v>
      </c>
      <c r="Y170" s="64">
        <v>8</v>
      </c>
      <c r="Z170" s="64">
        <v>4</v>
      </c>
      <c r="AA170" s="21">
        <v>0</v>
      </c>
      <c r="AB170" s="64">
        <v>0</v>
      </c>
      <c r="AC170" s="64">
        <f>SUM(V170:AB170)</f>
        <v>151</v>
      </c>
      <c r="AD170" s="137" t="s">
        <v>619</v>
      </c>
      <c r="AE170" s="143" t="s">
        <v>598</v>
      </c>
      <c r="AF170" s="143"/>
      <c r="AG170" s="143"/>
      <c r="AH170" s="143"/>
      <c r="AI170" s="143"/>
      <c r="AJ170" s="143"/>
      <c r="AK170" s="43"/>
    </row>
    <row r="171" spans="1:174" s="43" customFormat="1" ht="13.5" customHeight="1">
      <c r="A171" s="82" t="s">
        <v>292</v>
      </c>
      <c r="B171" s="82"/>
      <c r="C171" s="83">
        <v>916281</v>
      </c>
      <c r="D171" s="13"/>
      <c r="E171" s="21"/>
      <c r="F171" s="13"/>
      <c r="G171" s="13"/>
      <c r="H171" s="13"/>
      <c r="I171" s="84"/>
      <c r="J171" s="21"/>
      <c r="K171" s="21"/>
      <c r="L171" s="21"/>
      <c r="M171" s="21"/>
      <c r="N171" s="13"/>
      <c r="O171" s="13"/>
      <c r="P171" s="13"/>
      <c r="Q171" s="85" t="s">
        <v>287</v>
      </c>
      <c r="R171" s="86">
        <f>SUM(R170:R170)</f>
        <v>500000</v>
      </c>
      <c r="S171" s="21"/>
      <c r="T171" s="21"/>
      <c r="U171" s="13"/>
      <c r="V171" s="13"/>
      <c r="W171" s="21"/>
      <c r="X171" s="21"/>
      <c r="Y171" s="21"/>
      <c r="Z171" s="21"/>
      <c r="AA171" s="21"/>
      <c r="AB171" s="21"/>
      <c r="AC171" s="21"/>
      <c r="AD171" s="21"/>
      <c r="AE171" s="13"/>
      <c r="AF171" s="13"/>
      <c r="AG171" s="13"/>
      <c r="AH171" s="13"/>
      <c r="AI171" s="13"/>
      <c r="AJ171" s="13"/>
      <c r="AK171" s="74"/>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13"/>
      <c r="CI171" s="13"/>
      <c r="CJ171" s="13"/>
      <c r="CK171" s="13"/>
      <c r="CL171" s="13"/>
      <c r="CM171" s="13"/>
      <c r="CN171" s="13"/>
      <c r="CO171" s="13"/>
      <c r="CP171" s="13"/>
      <c r="CQ171" s="13"/>
      <c r="CR171" s="13"/>
      <c r="CS171" s="13"/>
      <c r="CT171" s="13"/>
      <c r="CU171" s="13"/>
      <c r="CV171" s="13"/>
      <c r="CW171" s="13"/>
      <c r="CX171" s="13"/>
      <c r="CY171" s="13"/>
      <c r="CZ171" s="13"/>
      <c r="DA171" s="13"/>
      <c r="DB171" s="13"/>
      <c r="DC171" s="13"/>
      <c r="DD171" s="13"/>
      <c r="DE171" s="13"/>
      <c r="DF171" s="13"/>
      <c r="DG171" s="13"/>
      <c r="DH171" s="13"/>
      <c r="DI171" s="13"/>
      <c r="DJ171" s="13"/>
      <c r="DK171" s="13"/>
      <c r="DL171" s="13"/>
      <c r="DM171" s="13"/>
      <c r="DN171" s="13"/>
      <c r="DO171" s="13"/>
      <c r="DP171" s="13"/>
      <c r="DQ171" s="13"/>
      <c r="DR171" s="13"/>
      <c r="DS171" s="13"/>
      <c r="DT171" s="13"/>
      <c r="DU171" s="13"/>
      <c r="DV171" s="13"/>
      <c r="DW171" s="13"/>
      <c r="DX171" s="13"/>
      <c r="DY171" s="13"/>
      <c r="DZ171" s="13"/>
      <c r="EA171" s="13"/>
      <c r="EB171" s="13"/>
      <c r="EC171" s="13"/>
      <c r="ED171" s="13"/>
      <c r="EE171" s="13"/>
      <c r="EF171" s="13"/>
      <c r="EG171" s="13"/>
      <c r="EH171" s="13"/>
      <c r="EI171" s="13"/>
      <c r="EJ171" s="13"/>
      <c r="EK171" s="13"/>
      <c r="EL171" s="13"/>
      <c r="EM171" s="13"/>
      <c r="EN171" s="13"/>
      <c r="EO171" s="13"/>
      <c r="EP171" s="13"/>
      <c r="EQ171" s="13"/>
      <c r="ER171" s="13"/>
      <c r="ES171" s="13"/>
      <c r="ET171" s="13"/>
      <c r="EU171" s="13"/>
      <c r="EV171" s="13"/>
      <c r="EW171" s="13"/>
      <c r="EX171" s="13"/>
      <c r="EY171" s="13"/>
      <c r="EZ171" s="13"/>
      <c r="FA171" s="13"/>
      <c r="FB171" s="13"/>
      <c r="FC171" s="13"/>
      <c r="FD171" s="13"/>
      <c r="FE171" s="13"/>
      <c r="FF171" s="13"/>
      <c r="FG171" s="13"/>
      <c r="FH171" s="13"/>
      <c r="FI171" s="13"/>
      <c r="FJ171" s="13"/>
      <c r="FK171" s="13"/>
      <c r="FL171" s="13"/>
      <c r="FM171" s="13"/>
      <c r="FN171" s="13"/>
      <c r="FO171" s="13"/>
      <c r="FP171" s="13"/>
      <c r="FQ171" s="13"/>
      <c r="FR171" s="13"/>
    </row>
    <row r="172" spans="1:174" s="13" customFormat="1" ht="13.5" customHeight="1">
      <c r="A172" s="21"/>
      <c r="E172" s="21"/>
      <c r="F172" s="21"/>
      <c r="G172" s="14"/>
      <c r="H172" s="21"/>
      <c r="I172" s="21"/>
      <c r="J172" s="21"/>
      <c r="K172" s="21"/>
      <c r="L172" s="21"/>
      <c r="M172" s="21"/>
      <c r="N172" s="21"/>
      <c r="O172" s="21"/>
      <c r="P172" s="21"/>
      <c r="R172" s="15"/>
      <c r="S172" s="21"/>
      <c r="T172" s="21"/>
      <c r="V172" s="16"/>
      <c r="W172" s="16"/>
      <c r="X172" s="16"/>
      <c r="Y172" s="16"/>
      <c r="Z172" s="16"/>
      <c r="AA172" s="16"/>
      <c r="AB172" s="16"/>
      <c r="AC172" s="16"/>
      <c r="AD172" s="16"/>
      <c r="AK172" s="74"/>
    </row>
    <row r="173" spans="1:174" s="13" customFormat="1" ht="13.5" customHeight="1">
      <c r="A173" s="84" t="s">
        <v>308</v>
      </c>
      <c r="E173" s="21"/>
      <c r="F173" s="21"/>
      <c r="G173" s="14"/>
      <c r="H173" s="21"/>
      <c r="I173" s="21"/>
      <c r="J173" s="21"/>
      <c r="K173" s="21"/>
      <c r="L173" s="21"/>
      <c r="M173" s="21"/>
      <c r="N173" s="21"/>
      <c r="O173" s="21"/>
      <c r="P173" s="21"/>
      <c r="R173" s="15"/>
      <c r="S173" s="21"/>
      <c r="T173" s="21"/>
      <c r="V173" s="16"/>
      <c r="W173" s="16"/>
      <c r="X173" s="16"/>
      <c r="Y173" s="16"/>
      <c r="Z173" s="16"/>
      <c r="AA173" s="16"/>
      <c r="AB173" s="16"/>
      <c r="AC173" s="16"/>
      <c r="AD173" s="16"/>
      <c r="AK173" s="74"/>
    </row>
    <row r="174" spans="1:174" s="13" customFormat="1" ht="13.5" customHeight="1">
      <c r="A174" s="43">
        <v>17008</v>
      </c>
      <c r="B174" s="43" t="s">
        <v>214</v>
      </c>
      <c r="C174" s="43" t="s">
        <v>215</v>
      </c>
      <c r="D174" s="43" t="s">
        <v>29</v>
      </c>
      <c r="E174" s="64"/>
      <c r="F174" s="43">
        <v>78202</v>
      </c>
      <c r="G174" s="43" t="s">
        <v>30</v>
      </c>
      <c r="H174" s="43">
        <v>9</v>
      </c>
      <c r="I174" s="43" t="s">
        <v>9</v>
      </c>
      <c r="J174" s="64"/>
      <c r="K174" s="64"/>
      <c r="L174" s="64" t="s">
        <v>280</v>
      </c>
      <c r="M174" s="43" t="s">
        <v>282</v>
      </c>
      <c r="N174" s="87">
        <v>95</v>
      </c>
      <c r="O174" s="87">
        <v>24</v>
      </c>
      <c r="P174" s="87">
        <v>119</v>
      </c>
      <c r="Q174" s="43" t="s">
        <v>11</v>
      </c>
      <c r="R174" s="79">
        <v>1500000</v>
      </c>
      <c r="S174" s="64"/>
      <c r="T174" s="64" t="s">
        <v>280</v>
      </c>
      <c r="U174" s="43" t="s">
        <v>446</v>
      </c>
      <c r="V174" s="43">
        <v>114</v>
      </c>
      <c r="W174" s="64">
        <v>17</v>
      </c>
      <c r="X174" s="64">
        <v>4</v>
      </c>
      <c r="Y174" s="64">
        <v>8</v>
      </c>
      <c r="Z174" s="64">
        <v>4</v>
      </c>
      <c r="AA174" s="21">
        <v>7</v>
      </c>
      <c r="AB174" s="64">
        <v>0</v>
      </c>
      <c r="AC174" s="64">
        <f t="shared" ref="AC174:AC177" si="9">SUM(V174:AB174)</f>
        <v>154</v>
      </c>
      <c r="AD174" s="135" t="s">
        <v>610</v>
      </c>
      <c r="AE174" s="43">
        <v>48029130600</v>
      </c>
      <c r="AF174" s="43" t="s">
        <v>555</v>
      </c>
      <c r="AG174" s="43">
        <v>0</v>
      </c>
      <c r="AH174" s="43">
        <v>0</v>
      </c>
      <c r="AI174" s="43">
        <v>53</v>
      </c>
      <c r="AJ174" s="43">
        <v>49</v>
      </c>
      <c r="AK174" s="74"/>
    </row>
    <row r="175" spans="1:174" s="43" customFormat="1" ht="13.5" customHeight="1">
      <c r="A175" s="43">
        <v>17376</v>
      </c>
      <c r="B175" s="43" t="s">
        <v>110</v>
      </c>
      <c r="C175" s="43" t="s">
        <v>522</v>
      </c>
      <c r="D175" s="43" t="s">
        <v>29</v>
      </c>
      <c r="E175" s="64"/>
      <c r="F175" s="43">
        <v>78250</v>
      </c>
      <c r="G175" s="43" t="s">
        <v>30</v>
      </c>
      <c r="H175" s="43">
        <v>9</v>
      </c>
      <c r="I175" s="43" t="s">
        <v>9</v>
      </c>
      <c r="J175" s="64"/>
      <c r="K175" s="64"/>
      <c r="L175" s="64"/>
      <c r="M175" s="43" t="s">
        <v>282</v>
      </c>
      <c r="N175" s="43">
        <v>87</v>
      </c>
      <c r="O175" s="43">
        <v>9</v>
      </c>
      <c r="P175" s="43">
        <v>96</v>
      </c>
      <c r="Q175" s="43" t="s">
        <v>11</v>
      </c>
      <c r="R175" s="79">
        <v>1500000</v>
      </c>
      <c r="S175" s="64"/>
      <c r="T175" s="64" t="s">
        <v>280</v>
      </c>
      <c r="U175" s="43" t="s">
        <v>420</v>
      </c>
      <c r="V175" s="43">
        <v>124</v>
      </c>
      <c r="W175" s="64">
        <v>17</v>
      </c>
      <c r="X175" s="64">
        <v>4</v>
      </c>
      <c r="Y175" s="64">
        <v>8</v>
      </c>
      <c r="Z175" s="64">
        <v>4</v>
      </c>
      <c r="AA175" s="64">
        <v>0</v>
      </c>
      <c r="AB175" s="64">
        <v>0</v>
      </c>
      <c r="AC175" s="64">
        <f>SUM(V175:AB175)</f>
        <v>157</v>
      </c>
      <c r="AD175" s="127" t="s">
        <v>610</v>
      </c>
      <c r="AE175" s="43">
        <v>48029181711</v>
      </c>
      <c r="AF175" s="43" t="s">
        <v>556</v>
      </c>
      <c r="AG175" s="43">
        <v>7</v>
      </c>
      <c r="AH175" s="43">
        <v>6</v>
      </c>
      <c r="AI175" s="43">
        <v>83</v>
      </c>
      <c r="AJ175" s="43">
        <v>8.4</v>
      </c>
      <c r="AK175" s="74"/>
      <c r="AL175" s="2"/>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c r="BR175" s="13"/>
      <c r="BS175" s="13"/>
      <c r="BT175" s="13"/>
      <c r="BU175" s="13"/>
      <c r="BV175" s="13"/>
      <c r="BW175" s="13"/>
      <c r="BX175" s="13"/>
      <c r="BY175" s="13"/>
      <c r="BZ175" s="13"/>
      <c r="CA175" s="13"/>
      <c r="CB175" s="13"/>
      <c r="CC175" s="13"/>
      <c r="CD175" s="13"/>
      <c r="CE175" s="13"/>
      <c r="CF175" s="13"/>
      <c r="CG175" s="13"/>
      <c r="CH175" s="13"/>
      <c r="CI175" s="13"/>
      <c r="CJ175" s="13"/>
      <c r="CK175" s="13"/>
      <c r="CL175" s="13"/>
      <c r="CM175" s="13"/>
      <c r="CN175" s="13"/>
      <c r="CO175" s="13"/>
      <c r="CP175" s="13"/>
      <c r="CQ175" s="13"/>
      <c r="CR175" s="13"/>
      <c r="CS175" s="13"/>
      <c r="CT175" s="13"/>
      <c r="CU175" s="13"/>
      <c r="CV175" s="13"/>
      <c r="CW175" s="13"/>
      <c r="CX175" s="13"/>
      <c r="CY175" s="13"/>
      <c r="CZ175" s="13"/>
      <c r="DA175" s="13"/>
      <c r="DB175" s="13"/>
      <c r="DC175" s="13"/>
      <c r="DD175" s="13"/>
      <c r="DE175" s="13"/>
      <c r="DF175" s="13"/>
      <c r="DG175" s="13"/>
      <c r="DH175" s="13"/>
      <c r="DI175" s="13"/>
      <c r="DJ175" s="13"/>
      <c r="DK175" s="13"/>
      <c r="DL175" s="13"/>
      <c r="DM175" s="13"/>
      <c r="DN175" s="13"/>
      <c r="DO175" s="13"/>
      <c r="DP175" s="13"/>
      <c r="DQ175" s="13"/>
      <c r="DR175" s="13"/>
      <c r="DS175" s="13"/>
      <c r="DT175" s="13"/>
      <c r="DU175" s="13"/>
      <c r="DV175" s="13"/>
      <c r="DW175" s="13"/>
      <c r="DX175" s="13"/>
      <c r="DY175" s="13"/>
      <c r="DZ175" s="13"/>
      <c r="EA175" s="13"/>
      <c r="EB175" s="13"/>
      <c r="EC175" s="13"/>
      <c r="ED175" s="13"/>
      <c r="EE175" s="13"/>
      <c r="EF175" s="13"/>
      <c r="EG175" s="13"/>
      <c r="EH175" s="13"/>
      <c r="EI175" s="13"/>
      <c r="EJ175" s="13"/>
      <c r="EK175" s="13"/>
      <c r="EL175" s="13"/>
      <c r="EM175" s="13"/>
      <c r="EN175" s="13"/>
      <c r="EO175" s="13"/>
      <c r="EP175" s="13"/>
      <c r="EQ175" s="13"/>
      <c r="ER175" s="13"/>
      <c r="ES175" s="13"/>
      <c r="ET175" s="13"/>
      <c r="EU175" s="13"/>
      <c r="EV175" s="13"/>
      <c r="EW175" s="13"/>
      <c r="EX175" s="13"/>
      <c r="EY175" s="13"/>
      <c r="EZ175" s="13"/>
      <c r="FA175" s="13"/>
      <c r="FB175" s="13"/>
      <c r="FC175" s="13"/>
      <c r="FD175" s="13"/>
      <c r="FE175" s="13"/>
      <c r="FF175" s="13"/>
      <c r="FG175" s="13"/>
      <c r="FH175" s="13"/>
      <c r="FI175" s="13"/>
      <c r="FJ175" s="13"/>
      <c r="FK175" s="13"/>
      <c r="FL175" s="13"/>
      <c r="FM175" s="13"/>
      <c r="FN175" s="13"/>
      <c r="FO175" s="13"/>
      <c r="FP175" s="13"/>
      <c r="FQ175" s="13"/>
      <c r="FR175" s="13"/>
    </row>
    <row r="176" spans="1:174" s="43" customFormat="1" ht="13.5" customHeight="1">
      <c r="A176" s="43">
        <v>17356</v>
      </c>
      <c r="B176" s="43" t="s">
        <v>119</v>
      </c>
      <c r="C176" s="43" t="s">
        <v>533</v>
      </c>
      <c r="D176" s="43" t="s">
        <v>29</v>
      </c>
      <c r="E176" s="64"/>
      <c r="F176" s="43">
        <v>78254</v>
      </c>
      <c r="G176" s="43" t="s">
        <v>30</v>
      </c>
      <c r="H176" s="43">
        <v>9</v>
      </c>
      <c r="I176" s="43" t="s">
        <v>9</v>
      </c>
      <c r="J176" s="64"/>
      <c r="K176" s="64"/>
      <c r="L176" s="64"/>
      <c r="M176" s="43" t="s">
        <v>282</v>
      </c>
      <c r="N176" s="43">
        <v>122</v>
      </c>
      <c r="O176" s="43">
        <v>22</v>
      </c>
      <c r="P176" s="43">
        <v>144</v>
      </c>
      <c r="Q176" s="43" t="s">
        <v>11</v>
      </c>
      <c r="R176" s="79">
        <v>1500000</v>
      </c>
      <c r="S176" s="64"/>
      <c r="T176" s="64" t="s">
        <v>280</v>
      </c>
      <c r="U176" s="43" t="s">
        <v>449</v>
      </c>
      <c r="V176" s="43">
        <v>124</v>
      </c>
      <c r="W176" s="64">
        <v>17</v>
      </c>
      <c r="X176" s="64">
        <v>4</v>
      </c>
      <c r="Y176" s="64">
        <v>8</v>
      </c>
      <c r="Z176" s="64">
        <v>4</v>
      </c>
      <c r="AA176" s="64">
        <v>0</v>
      </c>
      <c r="AB176" s="64">
        <v>0</v>
      </c>
      <c r="AC176" s="64">
        <f>SUM(V176:AB176)</f>
        <v>157</v>
      </c>
      <c r="AD176" s="119" t="s">
        <v>610</v>
      </c>
      <c r="AE176" s="43">
        <v>48029181703</v>
      </c>
      <c r="AF176" s="43" t="s">
        <v>556</v>
      </c>
      <c r="AG176" s="43">
        <v>7</v>
      </c>
      <c r="AH176" s="43">
        <v>6</v>
      </c>
      <c r="AI176" s="43">
        <v>80</v>
      </c>
      <c r="AJ176" s="43">
        <v>13.2</v>
      </c>
      <c r="AL176" s="2" t="s">
        <v>618</v>
      </c>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row>
    <row r="177" spans="1:174" s="43" customFormat="1" ht="13.5" customHeight="1">
      <c r="A177" s="43">
        <v>17013</v>
      </c>
      <c r="B177" s="43" t="s">
        <v>208</v>
      </c>
      <c r="C177" s="43" t="s">
        <v>447</v>
      </c>
      <c r="D177" s="43" t="s">
        <v>29</v>
      </c>
      <c r="E177" s="64"/>
      <c r="F177" s="43">
        <v>78204</v>
      </c>
      <c r="G177" s="43" t="s">
        <v>30</v>
      </c>
      <c r="H177" s="43">
        <v>9</v>
      </c>
      <c r="I177" s="43" t="s">
        <v>9</v>
      </c>
      <c r="J177" s="64"/>
      <c r="K177" s="64"/>
      <c r="L177" s="64" t="s">
        <v>280</v>
      </c>
      <c r="M177" s="43" t="s">
        <v>282</v>
      </c>
      <c r="N177" s="87">
        <v>67</v>
      </c>
      <c r="O177" s="87">
        <v>14</v>
      </c>
      <c r="P177" s="87">
        <v>81</v>
      </c>
      <c r="Q177" s="43" t="s">
        <v>11</v>
      </c>
      <c r="R177" s="79">
        <v>1198439</v>
      </c>
      <c r="S177" s="64" t="s">
        <v>280</v>
      </c>
      <c r="T177" s="64" t="s">
        <v>280</v>
      </c>
      <c r="U177" s="43" t="s">
        <v>375</v>
      </c>
      <c r="V177" s="43">
        <v>124</v>
      </c>
      <c r="W177" s="64">
        <v>17</v>
      </c>
      <c r="X177" s="64">
        <v>4</v>
      </c>
      <c r="Y177" s="64">
        <v>8</v>
      </c>
      <c r="Z177" s="64">
        <v>4</v>
      </c>
      <c r="AA177" s="64">
        <v>0</v>
      </c>
      <c r="AB177" s="64">
        <v>0</v>
      </c>
      <c r="AC177" s="64">
        <f t="shared" si="9"/>
        <v>157</v>
      </c>
      <c r="AD177" s="120" t="s">
        <v>610</v>
      </c>
      <c r="AE177" s="43">
        <v>48029192100</v>
      </c>
      <c r="AF177" s="43" t="s">
        <v>555</v>
      </c>
      <c r="AG177" s="43">
        <v>7</v>
      </c>
      <c r="AH177" s="43">
        <v>6</v>
      </c>
      <c r="AI177" s="43">
        <v>63</v>
      </c>
      <c r="AJ177" s="43">
        <v>14.8</v>
      </c>
      <c r="AK177" s="74"/>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row>
    <row r="178" spans="1:174" s="43" customFormat="1" ht="13.5" customHeight="1">
      <c r="A178" s="43">
        <v>17234</v>
      </c>
      <c r="B178" s="43" t="s">
        <v>158</v>
      </c>
      <c r="C178" s="43" t="s">
        <v>444</v>
      </c>
      <c r="D178" s="43" t="s">
        <v>64</v>
      </c>
      <c r="E178" s="64"/>
      <c r="F178" s="43">
        <v>78130</v>
      </c>
      <c r="G178" s="43" t="s">
        <v>63</v>
      </c>
      <c r="H178" s="43">
        <v>9</v>
      </c>
      <c r="I178" s="43" t="s">
        <v>9</v>
      </c>
      <c r="J178" s="64"/>
      <c r="K178" s="64"/>
      <c r="L178" s="64"/>
      <c r="M178" s="43" t="s">
        <v>282</v>
      </c>
      <c r="N178" s="43">
        <v>96</v>
      </c>
      <c r="O178" s="43">
        <v>32</v>
      </c>
      <c r="P178" s="43">
        <v>128</v>
      </c>
      <c r="Q178" s="43" t="s">
        <v>11</v>
      </c>
      <c r="R178" s="79">
        <v>1500000</v>
      </c>
      <c r="S178" s="64"/>
      <c r="T178" s="64" t="s">
        <v>280</v>
      </c>
      <c r="U178" s="43" t="s">
        <v>445</v>
      </c>
      <c r="V178" s="43">
        <v>122</v>
      </c>
      <c r="W178" s="64">
        <v>17</v>
      </c>
      <c r="X178" s="64">
        <v>4</v>
      </c>
      <c r="Y178" s="64">
        <v>8</v>
      </c>
      <c r="Z178" s="64">
        <v>4</v>
      </c>
      <c r="AA178" s="64">
        <v>0</v>
      </c>
      <c r="AB178" s="64">
        <v>0</v>
      </c>
      <c r="AC178" s="64">
        <f>SUM(V178:AB178)</f>
        <v>155</v>
      </c>
      <c r="AD178" s="109" t="s">
        <v>619</v>
      </c>
      <c r="AE178" s="43">
        <v>48091310404</v>
      </c>
      <c r="AF178" s="43" t="s">
        <v>556</v>
      </c>
      <c r="AG178" s="43">
        <v>7</v>
      </c>
      <c r="AH178" s="43">
        <v>4</v>
      </c>
      <c r="AI178" s="43">
        <v>84</v>
      </c>
      <c r="AJ178" s="43">
        <v>19.7</v>
      </c>
      <c r="AK178" s="74"/>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row>
    <row r="179" spans="1:174" s="43" customFormat="1" ht="13.5" customHeight="1">
      <c r="A179" s="43">
        <v>17026</v>
      </c>
      <c r="B179" s="43" t="s">
        <v>205</v>
      </c>
      <c r="C179" s="43" t="s">
        <v>448</v>
      </c>
      <c r="D179" s="43" t="s">
        <v>29</v>
      </c>
      <c r="E179" s="64"/>
      <c r="F179" s="43">
        <v>78254</v>
      </c>
      <c r="G179" s="43" t="s">
        <v>30</v>
      </c>
      <c r="H179" s="43">
        <v>9</v>
      </c>
      <c r="I179" s="43" t="s">
        <v>9</v>
      </c>
      <c r="J179" s="64"/>
      <c r="K179" s="64"/>
      <c r="L179" s="64" t="s">
        <v>280</v>
      </c>
      <c r="M179" s="43" t="s">
        <v>282</v>
      </c>
      <c r="N179" s="43">
        <v>75</v>
      </c>
      <c r="O179" s="43">
        <v>9</v>
      </c>
      <c r="P179" s="43">
        <v>84</v>
      </c>
      <c r="Q179" s="43" t="s">
        <v>11</v>
      </c>
      <c r="R179" s="79">
        <v>1478492</v>
      </c>
      <c r="S179" s="64" t="s">
        <v>280</v>
      </c>
      <c r="T179" s="64" t="s">
        <v>280</v>
      </c>
      <c r="U179" s="43" t="s">
        <v>375</v>
      </c>
      <c r="V179" s="43">
        <v>124</v>
      </c>
      <c r="W179" s="64">
        <v>17</v>
      </c>
      <c r="X179" s="64">
        <v>4</v>
      </c>
      <c r="Y179" s="64">
        <v>8</v>
      </c>
      <c r="Z179" s="64">
        <v>4</v>
      </c>
      <c r="AA179" s="64">
        <v>0</v>
      </c>
      <c r="AB179" s="64">
        <v>0</v>
      </c>
      <c r="AC179" s="64">
        <f>SUM(V179:AB179)</f>
        <v>157</v>
      </c>
      <c r="AD179" s="109" t="s">
        <v>619</v>
      </c>
      <c r="AE179" s="143" t="s">
        <v>605</v>
      </c>
      <c r="AF179" s="143"/>
      <c r="AG179" s="143"/>
      <c r="AH179" s="143"/>
      <c r="AI179" s="143"/>
      <c r="AJ179" s="143"/>
      <c r="AK179" s="74"/>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row>
    <row r="180" spans="1:174" s="43" customFormat="1" ht="13.5" customHeight="1">
      <c r="A180" s="82" t="s">
        <v>292</v>
      </c>
      <c r="B180" s="82"/>
      <c r="C180" s="83">
        <v>4673939</v>
      </c>
      <c r="D180" s="19" t="s">
        <v>629</v>
      </c>
      <c r="E180" s="21"/>
      <c r="F180" s="13"/>
      <c r="G180" s="13"/>
      <c r="H180" s="13"/>
      <c r="I180" s="84"/>
      <c r="J180" s="21"/>
      <c r="K180" s="21"/>
      <c r="L180" s="21"/>
      <c r="M180" s="21"/>
      <c r="N180" s="13"/>
      <c r="O180" s="13"/>
      <c r="P180" s="13"/>
      <c r="Q180" s="85" t="s">
        <v>287</v>
      </c>
      <c r="R180" s="86">
        <f>SUM(R174:R178)</f>
        <v>7198439</v>
      </c>
      <c r="S180" s="21"/>
      <c r="T180" s="21"/>
      <c r="U180" s="13"/>
      <c r="V180" s="13"/>
      <c r="W180" s="21"/>
      <c r="X180" s="21"/>
      <c r="Y180" s="21"/>
      <c r="Z180" s="21"/>
      <c r="AA180" s="21"/>
      <c r="AB180" s="21"/>
      <c r="AC180" s="21"/>
      <c r="AD180" s="21"/>
      <c r="AE180" s="13"/>
      <c r="AF180" s="13"/>
      <c r="AG180" s="13"/>
      <c r="AH180" s="13"/>
      <c r="AI180" s="13"/>
      <c r="AJ180" s="13"/>
      <c r="AK180" s="74"/>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row>
    <row r="181" spans="1:174" s="13" customFormat="1" ht="13.5" customHeight="1">
      <c r="A181" s="21"/>
      <c r="E181" s="21"/>
      <c r="F181" s="21"/>
      <c r="G181" s="14"/>
      <c r="H181" s="21"/>
      <c r="I181" s="21"/>
      <c r="J181" s="21"/>
      <c r="K181" s="21"/>
      <c r="L181" s="21"/>
      <c r="M181" s="21"/>
      <c r="N181" s="21"/>
      <c r="O181" s="21"/>
      <c r="P181" s="21"/>
      <c r="R181" s="15"/>
      <c r="S181" s="21"/>
      <c r="T181" s="21"/>
      <c r="V181" s="16"/>
      <c r="W181" s="16"/>
      <c r="X181" s="16"/>
      <c r="Y181" s="16"/>
      <c r="Z181" s="16"/>
      <c r="AA181" s="16"/>
      <c r="AB181" s="16"/>
      <c r="AC181" s="16"/>
      <c r="AD181" s="16"/>
      <c r="AK181" s="74"/>
    </row>
    <row r="182" spans="1:174" s="13" customFormat="1" ht="13.5" customHeight="1">
      <c r="A182" s="84" t="s">
        <v>309</v>
      </c>
      <c r="E182" s="21"/>
      <c r="F182" s="21"/>
      <c r="G182" s="14"/>
      <c r="H182" s="21"/>
      <c r="I182" s="21"/>
      <c r="J182" s="21"/>
      <c r="K182" s="21"/>
      <c r="L182" s="21"/>
      <c r="M182" s="21"/>
      <c r="N182" s="21"/>
      <c r="O182" s="21"/>
      <c r="P182" s="21"/>
      <c r="R182" s="15"/>
      <c r="S182" s="21"/>
      <c r="T182" s="21"/>
      <c r="V182" s="16"/>
      <c r="W182" s="16"/>
      <c r="X182" s="16"/>
      <c r="Y182" s="16"/>
      <c r="Z182" s="16"/>
      <c r="AA182" s="16"/>
      <c r="AB182" s="16"/>
      <c r="AC182" s="16"/>
      <c r="AD182" s="16"/>
      <c r="AK182" s="74"/>
    </row>
    <row r="183" spans="1:174" s="13" customFormat="1" ht="13.5" customHeight="1">
      <c r="A183" s="43">
        <v>17218</v>
      </c>
      <c r="B183" s="43" t="s">
        <v>217</v>
      </c>
      <c r="C183" s="43" t="s">
        <v>523</v>
      </c>
      <c r="D183" s="43" t="s">
        <v>218</v>
      </c>
      <c r="E183" s="64"/>
      <c r="F183" s="43">
        <v>77957</v>
      </c>
      <c r="G183" s="43" t="s">
        <v>219</v>
      </c>
      <c r="H183" s="43">
        <v>10</v>
      </c>
      <c r="I183" s="43" t="s">
        <v>18</v>
      </c>
      <c r="J183" s="64"/>
      <c r="K183" s="64"/>
      <c r="L183" s="64"/>
      <c r="M183" s="43" t="s">
        <v>282</v>
      </c>
      <c r="N183" s="43">
        <v>50</v>
      </c>
      <c r="O183" s="43">
        <v>14</v>
      </c>
      <c r="P183" s="43">
        <v>64</v>
      </c>
      <c r="Q183" s="43" t="s">
        <v>11</v>
      </c>
      <c r="R183" s="79">
        <v>873484</v>
      </c>
      <c r="S183" s="64"/>
      <c r="T183" s="64" t="s">
        <v>280</v>
      </c>
      <c r="U183" s="43" t="s">
        <v>450</v>
      </c>
      <c r="V183" s="43">
        <v>118</v>
      </c>
      <c r="W183" s="64">
        <v>17</v>
      </c>
      <c r="X183" s="64">
        <v>4</v>
      </c>
      <c r="Y183" s="64">
        <v>8</v>
      </c>
      <c r="Z183" s="64">
        <v>2</v>
      </c>
      <c r="AA183" s="21">
        <v>0</v>
      </c>
      <c r="AB183" s="64">
        <v>0</v>
      </c>
      <c r="AC183" s="64">
        <f>SUM(V183:AB183)</f>
        <v>149</v>
      </c>
      <c r="AD183" s="119" t="s">
        <v>610</v>
      </c>
      <c r="AE183" s="43">
        <v>48239950200</v>
      </c>
      <c r="AF183" s="43" t="s">
        <v>556</v>
      </c>
      <c r="AG183" s="13">
        <v>7</v>
      </c>
      <c r="AH183" s="43">
        <v>2</v>
      </c>
      <c r="AI183" s="43">
        <v>72</v>
      </c>
      <c r="AJ183" s="43">
        <v>17.600000000000001</v>
      </c>
      <c r="AK183" s="43"/>
      <c r="AL183" s="43"/>
    </row>
    <row r="184" spans="1:174" s="43" customFormat="1" ht="13.5" customHeight="1">
      <c r="A184" s="82" t="s">
        <v>292</v>
      </c>
      <c r="B184" s="82"/>
      <c r="C184" s="83">
        <v>591020</v>
      </c>
      <c r="D184" s="13"/>
      <c r="E184" s="21"/>
      <c r="F184" s="13"/>
      <c r="G184" s="13"/>
      <c r="H184" s="13"/>
      <c r="I184" s="84"/>
      <c r="J184" s="21"/>
      <c r="K184" s="21"/>
      <c r="L184" s="21"/>
      <c r="M184" s="21"/>
      <c r="N184" s="13"/>
      <c r="O184" s="13"/>
      <c r="P184" s="13"/>
      <c r="Q184" s="85" t="s">
        <v>287</v>
      </c>
      <c r="R184" s="86">
        <f>SUM(R183:R183)</f>
        <v>873484</v>
      </c>
      <c r="S184" s="21"/>
      <c r="T184" s="21"/>
      <c r="U184" s="13"/>
      <c r="V184" s="13"/>
      <c r="W184" s="21"/>
      <c r="X184" s="21"/>
      <c r="Y184" s="21"/>
      <c r="Z184" s="21"/>
      <c r="AA184" s="21"/>
      <c r="AB184" s="21"/>
      <c r="AC184" s="21"/>
      <c r="AD184" s="21"/>
      <c r="AE184" s="13"/>
      <c r="AF184" s="13"/>
      <c r="AG184" s="41"/>
      <c r="AH184" s="41"/>
      <c r="AI184" s="41"/>
      <c r="AJ184" s="13"/>
      <c r="AK184" s="74"/>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13"/>
      <c r="BU184" s="13"/>
      <c r="BV184" s="13"/>
      <c r="BW184" s="13"/>
      <c r="BX184" s="13"/>
      <c r="BY184" s="13"/>
      <c r="BZ184" s="13"/>
      <c r="CA184" s="13"/>
      <c r="CB184" s="13"/>
      <c r="CC184" s="13"/>
      <c r="CD184" s="13"/>
      <c r="CE184" s="13"/>
      <c r="CF184" s="13"/>
      <c r="CG184" s="13"/>
      <c r="CH184" s="13"/>
      <c r="CI184" s="13"/>
      <c r="CJ184" s="13"/>
      <c r="CK184" s="13"/>
      <c r="CL184" s="13"/>
      <c r="CM184" s="13"/>
      <c r="CN184" s="13"/>
      <c r="CO184" s="13"/>
      <c r="CP184" s="13"/>
      <c r="CQ184" s="13"/>
      <c r="CR184" s="13"/>
      <c r="CS184" s="13"/>
      <c r="CT184" s="13"/>
      <c r="CU184" s="13"/>
      <c r="CV184" s="13"/>
      <c r="CW184" s="13"/>
      <c r="CX184" s="13"/>
      <c r="CY184" s="1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13"/>
      <c r="DZ184" s="13"/>
      <c r="EA184" s="13"/>
      <c r="EB184" s="13"/>
      <c r="EC184" s="13"/>
      <c r="ED184" s="13"/>
      <c r="EE184" s="13"/>
      <c r="EF184" s="13"/>
      <c r="EG184" s="13"/>
      <c r="EH184" s="13"/>
      <c r="EI184" s="13"/>
      <c r="EJ184" s="13"/>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row>
    <row r="185" spans="1:174" s="13" customFormat="1" ht="13.5" customHeight="1">
      <c r="A185" s="21"/>
      <c r="E185" s="21"/>
      <c r="F185" s="21"/>
      <c r="G185" s="14"/>
      <c r="H185" s="21"/>
      <c r="I185" s="21"/>
      <c r="J185" s="21"/>
      <c r="K185" s="21"/>
      <c r="L185" s="21"/>
      <c r="M185" s="21"/>
      <c r="N185" s="21"/>
      <c r="O185" s="21"/>
      <c r="P185" s="21"/>
      <c r="R185" s="15"/>
      <c r="S185" s="21"/>
      <c r="T185" s="21"/>
      <c r="V185" s="16"/>
      <c r="W185" s="16"/>
      <c r="X185" s="16"/>
      <c r="Y185" s="16"/>
      <c r="Z185" s="16"/>
      <c r="AA185" s="21"/>
      <c r="AB185" s="16"/>
      <c r="AC185" s="21"/>
      <c r="AD185" s="21"/>
      <c r="AG185" s="41"/>
      <c r="AH185" s="41"/>
      <c r="AI185" s="41"/>
      <c r="AK185" s="74"/>
    </row>
    <row r="186" spans="1:174" s="13" customFormat="1" ht="13.5" customHeight="1">
      <c r="A186" s="84" t="s">
        <v>310</v>
      </c>
      <c r="E186" s="21"/>
      <c r="F186" s="21"/>
      <c r="G186" s="14"/>
      <c r="H186" s="21"/>
      <c r="I186" s="21"/>
      <c r="J186" s="21"/>
      <c r="K186" s="21"/>
      <c r="L186" s="21"/>
      <c r="M186" s="21"/>
      <c r="N186" s="21"/>
      <c r="O186" s="21"/>
      <c r="P186" s="21"/>
      <c r="R186" s="15"/>
      <c r="S186" s="21"/>
      <c r="T186" s="21"/>
      <c r="V186" s="16"/>
      <c r="W186" s="16"/>
      <c r="X186" s="16"/>
      <c r="Y186" s="16"/>
      <c r="Z186" s="16"/>
      <c r="AA186" s="21"/>
      <c r="AB186" s="16"/>
      <c r="AC186" s="21"/>
      <c r="AD186" s="21"/>
      <c r="AG186" s="41"/>
      <c r="AH186" s="41"/>
      <c r="AI186" s="41"/>
      <c r="AK186" s="74"/>
    </row>
    <row r="187" spans="1:174" s="13" customFormat="1" ht="13.5" customHeight="1">
      <c r="A187" s="43">
        <v>17258</v>
      </c>
      <c r="B187" s="43" t="s">
        <v>451</v>
      </c>
      <c r="C187" s="43" t="s">
        <v>190</v>
      </c>
      <c r="D187" s="43" t="s">
        <v>159</v>
      </c>
      <c r="E187" s="64"/>
      <c r="F187" s="43">
        <v>78413</v>
      </c>
      <c r="G187" s="43" t="s">
        <v>160</v>
      </c>
      <c r="H187" s="43">
        <v>10</v>
      </c>
      <c r="I187" s="43" t="s">
        <v>9</v>
      </c>
      <c r="J187" s="64"/>
      <c r="K187" s="64"/>
      <c r="L187" s="64" t="s">
        <v>280</v>
      </c>
      <c r="M187" s="43" t="s">
        <v>282</v>
      </c>
      <c r="N187" s="43">
        <v>76</v>
      </c>
      <c r="O187" s="43">
        <v>12</v>
      </c>
      <c r="P187" s="43">
        <v>88</v>
      </c>
      <c r="Q187" s="43" t="s">
        <v>11</v>
      </c>
      <c r="R187" s="79">
        <v>1262000</v>
      </c>
      <c r="S187" s="64" t="s">
        <v>280</v>
      </c>
      <c r="T187" s="64" t="s">
        <v>280</v>
      </c>
      <c r="U187" s="43" t="s">
        <v>356</v>
      </c>
      <c r="V187" s="43">
        <v>124</v>
      </c>
      <c r="W187" s="64">
        <v>17</v>
      </c>
      <c r="X187" s="64">
        <v>4</v>
      </c>
      <c r="Y187" s="64">
        <v>8</v>
      </c>
      <c r="Z187" s="64">
        <v>4</v>
      </c>
      <c r="AA187" s="21">
        <v>0</v>
      </c>
      <c r="AB187" s="64">
        <v>0</v>
      </c>
      <c r="AC187" s="64">
        <f>SUM(V187:AB187)</f>
        <v>157</v>
      </c>
      <c r="AD187" s="119" t="s">
        <v>610</v>
      </c>
      <c r="AE187" s="43">
        <v>48355005412</v>
      </c>
      <c r="AF187" s="43" t="s">
        <v>556</v>
      </c>
      <c r="AG187" s="13">
        <v>7</v>
      </c>
      <c r="AH187" s="43">
        <v>5</v>
      </c>
      <c r="AI187" s="43">
        <v>80</v>
      </c>
      <c r="AJ187" s="43">
        <v>2.2999999999999998</v>
      </c>
      <c r="AK187" s="43"/>
      <c r="AL187" s="2"/>
    </row>
    <row r="188" spans="1:174" s="43" customFormat="1" ht="13.5" customHeight="1">
      <c r="A188" s="43">
        <v>17299</v>
      </c>
      <c r="B188" s="43" t="s">
        <v>161</v>
      </c>
      <c r="C188" s="43" t="s">
        <v>524</v>
      </c>
      <c r="D188" s="43" t="s">
        <v>159</v>
      </c>
      <c r="E188" s="64"/>
      <c r="F188" s="43">
        <v>78413</v>
      </c>
      <c r="G188" s="43" t="s">
        <v>160</v>
      </c>
      <c r="H188" s="43">
        <v>10</v>
      </c>
      <c r="I188" s="43" t="s">
        <v>9</v>
      </c>
      <c r="J188" s="64"/>
      <c r="K188" s="64"/>
      <c r="L188" s="64"/>
      <c r="M188" s="43" t="s">
        <v>282</v>
      </c>
      <c r="N188" s="43">
        <v>73</v>
      </c>
      <c r="O188" s="43">
        <v>15</v>
      </c>
      <c r="P188" s="43">
        <v>88</v>
      </c>
      <c r="Q188" s="43" t="s">
        <v>11</v>
      </c>
      <c r="R188" s="79">
        <v>1262017</v>
      </c>
      <c r="S188" s="64"/>
      <c r="T188" s="64" t="s">
        <v>280</v>
      </c>
      <c r="U188" s="43" t="s">
        <v>440</v>
      </c>
      <c r="V188" s="43">
        <v>122</v>
      </c>
      <c r="W188" s="64">
        <v>17</v>
      </c>
      <c r="X188" s="64">
        <v>4</v>
      </c>
      <c r="Y188" s="64">
        <v>8</v>
      </c>
      <c r="Z188" s="64">
        <v>4</v>
      </c>
      <c r="AA188" s="21">
        <v>0</v>
      </c>
      <c r="AB188" s="64">
        <v>0</v>
      </c>
      <c r="AC188" s="64">
        <f>SUM(V188:AB188)</f>
        <v>155</v>
      </c>
      <c r="AD188" s="120" t="s">
        <v>610</v>
      </c>
      <c r="AE188" s="43">
        <v>48355005412</v>
      </c>
      <c r="AF188" s="43" t="s">
        <v>556</v>
      </c>
      <c r="AG188" s="43">
        <v>7</v>
      </c>
      <c r="AH188" s="43">
        <v>5</v>
      </c>
      <c r="AI188" s="43">
        <v>80</v>
      </c>
      <c r="AJ188" s="43">
        <v>2.2999999999999998</v>
      </c>
      <c r="AK188" s="74"/>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13"/>
      <c r="BU188" s="13"/>
      <c r="BV188" s="13"/>
      <c r="BW188" s="13"/>
      <c r="BX188" s="13"/>
      <c r="BY188" s="13"/>
      <c r="BZ188" s="13"/>
      <c r="CA188" s="13"/>
      <c r="CB188" s="13"/>
      <c r="CC188" s="13"/>
      <c r="CD188" s="13"/>
      <c r="CE188" s="13"/>
      <c r="CF188" s="13"/>
      <c r="CG188" s="13"/>
      <c r="CH188" s="13"/>
      <c r="CI188" s="13"/>
      <c r="CJ188" s="13"/>
      <c r="CK188" s="13"/>
      <c r="CL188" s="13"/>
      <c r="CM188" s="13"/>
      <c r="CN188" s="13"/>
      <c r="CO188" s="13"/>
      <c r="CP188" s="13"/>
      <c r="CQ188" s="13"/>
      <c r="CR188" s="13"/>
      <c r="CS188" s="13"/>
      <c r="CT188" s="13"/>
      <c r="CU188" s="13"/>
      <c r="CV188" s="13"/>
      <c r="CW188" s="13"/>
      <c r="CX188" s="13"/>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13"/>
      <c r="DZ188" s="13"/>
      <c r="EA188" s="13"/>
      <c r="EB188" s="13"/>
      <c r="EC188" s="13"/>
      <c r="ED188" s="13"/>
      <c r="EE188" s="13"/>
      <c r="EF188" s="13"/>
      <c r="EG188" s="13"/>
      <c r="EH188" s="13"/>
      <c r="EI188" s="13"/>
      <c r="EJ188" s="13"/>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row>
    <row r="189" spans="1:174" s="43" customFormat="1" ht="13.5" customHeight="1">
      <c r="A189" s="82" t="s">
        <v>292</v>
      </c>
      <c r="B189" s="82"/>
      <c r="C189" s="83">
        <v>1284637</v>
      </c>
      <c r="D189" s="13"/>
      <c r="E189" s="21"/>
      <c r="F189" s="13"/>
      <c r="G189" s="13"/>
      <c r="H189" s="13"/>
      <c r="I189" s="84"/>
      <c r="J189" s="21"/>
      <c r="K189" s="21"/>
      <c r="L189" s="21"/>
      <c r="M189" s="21"/>
      <c r="N189" s="13"/>
      <c r="O189" s="13"/>
      <c r="P189" s="13"/>
      <c r="Q189" s="85" t="s">
        <v>287</v>
      </c>
      <c r="R189" s="86">
        <f>SUM(R187:R188)</f>
        <v>2524017</v>
      </c>
      <c r="S189" s="21"/>
      <c r="T189" s="21"/>
      <c r="U189" s="13"/>
      <c r="V189" s="13"/>
      <c r="W189" s="21"/>
      <c r="X189" s="21"/>
      <c r="Y189" s="21"/>
      <c r="Z189" s="21"/>
      <c r="AA189" s="21"/>
      <c r="AB189" s="21"/>
      <c r="AC189" s="21"/>
      <c r="AD189" s="21"/>
      <c r="AE189" s="13"/>
      <c r="AF189" s="13"/>
      <c r="AG189" s="41"/>
      <c r="AH189" s="41"/>
      <c r="AI189" s="41"/>
      <c r="AJ189" s="13"/>
      <c r="AK189" s="74"/>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row>
    <row r="190" spans="1:174" s="13" customFormat="1" ht="13.5" customHeight="1">
      <c r="A190" s="21"/>
      <c r="E190" s="21"/>
      <c r="F190" s="21"/>
      <c r="G190" s="14"/>
      <c r="H190" s="21"/>
      <c r="I190" s="21"/>
      <c r="J190" s="21"/>
      <c r="K190" s="21"/>
      <c r="L190" s="21"/>
      <c r="M190" s="21"/>
      <c r="N190" s="21"/>
      <c r="O190" s="21"/>
      <c r="P190" s="21"/>
      <c r="R190" s="15"/>
      <c r="S190" s="21"/>
      <c r="T190" s="21"/>
      <c r="V190" s="16"/>
      <c r="W190" s="16"/>
      <c r="X190" s="16"/>
      <c r="Y190" s="16"/>
      <c r="Z190" s="16"/>
      <c r="AA190" s="21"/>
      <c r="AB190" s="16"/>
      <c r="AC190" s="21"/>
      <c r="AD190" s="21"/>
      <c r="AK190" s="74"/>
    </row>
    <row r="191" spans="1:174" s="13" customFormat="1" ht="13.5" customHeight="1">
      <c r="A191" s="84" t="s">
        <v>311</v>
      </c>
      <c r="E191" s="21"/>
      <c r="F191" s="21"/>
      <c r="G191" s="14"/>
      <c r="H191" s="21"/>
      <c r="I191" s="21"/>
      <c r="J191" s="21"/>
      <c r="K191" s="21"/>
      <c r="L191" s="21"/>
      <c r="M191" s="21"/>
      <c r="N191" s="21"/>
      <c r="O191" s="21"/>
      <c r="P191" s="21"/>
      <c r="R191" s="15"/>
      <c r="S191" s="21"/>
      <c r="T191" s="21"/>
      <c r="V191" s="16"/>
      <c r="W191" s="16"/>
      <c r="X191" s="16"/>
      <c r="Y191" s="16"/>
      <c r="Z191" s="16"/>
      <c r="AA191" s="21"/>
      <c r="AB191" s="16"/>
      <c r="AC191" s="21"/>
      <c r="AD191" s="21"/>
      <c r="AK191" s="74"/>
    </row>
    <row r="192" spans="1:174" s="13" customFormat="1" ht="13.5" customHeight="1">
      <c r="A192" s="43">
        <v>17739</v>
      </c>
      <c r="B192" s="43" t="s">
        <v>456</v>
      </c>
      <c r="C192" s="43" t="s">
        <v>526</v>
      </c>
      <c r="D192" s="43" t="s">
        <v>457</v>
      </c>
      <c r="E192" s="64"/>
      <c r="F192" s="43">
        <v>78801</v>
      </c>
      <c r="G192" s="43" t="s">
        <v>458</v>
      </c>
      <c r="H192" s="43">
        <v>11</v>
      </c>
      <c r="I192" s="43" t="s">
        <v>18</v>
      </c>
      <c r="J192" s="64"/>
      <c r="K192" s="64"/>
      <c r="L192" s="64"/>
      <c r="M192" s="43" t="s">
        <v>282</v>
      </c>
      <c r="N192" s="43">
        <v>80</v>
      </c>
      <c r="O192" s="43">
        <v>0</v>
      </c>
      <c r="P192" s="43">
        <v>80</v>
      </c>
      <c r="Q192" s="43" t="s">
        <v>7</v>
      </c>
      <c r="R192" s="79">
        <v>1118371</v>
      </c>
      <c r="S192" s="64"/>
      <c r="T192" s="64" t="s">
        <v>280</v>
      </c>
      <c r="U192" s="43" t="s">
        <v>459</v>
      </c>
      <c r="V192" s="43">
        <v>110</v>
      </c>
      <c r="W192" s="64">
        <v>17</v>
      </c>
      <c r="X192" s="64">
        <v>4</v>
      </c>
      <c r="Y192" s="64">
        <v>8</v>
      </c>
      <c r="Z192" s="64">
        <v>4</v>
      </c>
      <c r="AA192" s="21">
        <v>0</v>
      </c>
      <c r="AB192" s="64">
        <v>0</v>
      </c>
      <c r="AC192" s="64">
        <f>SUM(V192:AB192)</f>
        <v>143</v>
      </c>
      <c r="AD192" s="120" t="s">
        <v>610</v>
      </c>
      <c r="AE192" s="43">
        <v>48463950200</v>
      </c>
      <c r="AF192" s="43" t="s">
        <v>556</v>
      </c>
      <c r="AG192" s="13">
        <v>7</v>
      </c>
      <c r="AH192" s="43">
        <v>7</v>
      </c>
      <c r="AI192" s="43">
        <v>54</v>
      </c>
      <c r="AJ192" s="43">
        <v>24.9</v>
      </c>
      <c r="AK192" s="43"/>
      <c r="AL192" s="43"/>
    </row>
    <row r="193" spans="1:174" s="43" customFormat="1" ht="13.5" customHeight="1">
      <c r="A193" s="43">
        <v>17741</v>
      </c>
      <c r="B193" s="43" t="s">
        <v>460</v>
      </c>
      <c r="C193" s="43" t="s">
        <v>461</v>
      </c>
      <c r="D193" s="43" t="s">
        <v>462</v>
      </c>
      <c r="E193" s="64"/>
      <c r="F193" s="43">
        <v>78580</v>
      </c>
      <c r="G193" s="43" t="s">
        <v>463</v>
      </c>
      <c r="H193" s="43">
        <v>11</v>
      </c>
      <c r="I193" s="43" t="s">
        <v>18</v>
      </c>
      <c r="J193" s="64"/>
      <c r="K193" s="64"/>
      <c r="L193" s="64" t="s">
        <v>280</v>
      </c>
      <c r="M193" s="43" t="s">
        <v>282</v>
      </c>
      <c r="N193" s="43">
        <v>40</v>
      </c>
      <c r="O193" s="43">
        <v>0</v>
      </c>
      <c r="P193" s="43">
        <v>40</v>
      </c>
      <c r="Q193" s="43" t="s">
        <v>7</v>
      </c>
      <c r="R193" s="79">
        <v>698000</v>
      </c>
      <c r="S193" s="64"/>
      <c r="T193" s="64"/>
      <c r="U193" s="43" t="s">
        <v>396</v>
      </c>
      <c r="V193" s="43">
        <v>100</v>
      </c>
      <c r="W193" s="64">
        <v>17</v>
      </c>
      <c r="X193" s="64">
        <v>4</v>
      </c>
      <c r="Y193" s="64">
        <v>8</v>
      </c>
      <c r="Z193" s="64">
        <v>4</v>
      </c>
      <c r="AA193" s="21">
        <v>0</v>
      </c>
      <c r="AB193" s="64">
        <v>0</v>
      </c>
      <c r="AC193" s="64">
        <f>SUM(V193:AB193)</f>
        <v>133</v>
      </c>
      <c r="AD193" s="128" t="s">
        <v>611</v>
      </c>
      <c r="AE193" s="43">
        <v>48489950400</v>
      </c>
      <c r="AF193" s="43" t="s">
        <v>556</v>
      </c>
      <c r="AG193" s="43">
        <v>0</v>
      </c>
      <c r="AH193" s="43">
        <v>0</v>
      </c>
      <c r="AI193" s="43">
        <v>0</v>
      </c>
      <c r="AJ193" s="47">
        <v>32.9</v>
      </c>
      <c r="AK193" s="74"/>
      <c r="AL193" s="2"/>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c r="BR193" s="13"/>
      <c r="BS193" s="13"/>
      <c r="BT193" s="13"/>
      <c r="BU193" s="13"/>
      <c r="BV193" s="13"/>
      <c r="BW193" s="13"/>
      <c r="BX193" s="13"/>
      <c r="BY193" s="13"/>
      <c r="BZ193" s="13"/>
      <c r="CA193" s="13"/>
      <c r="CB193" s="13"/>
      <c r="CC193" s="13"/>
      <c r="CD193" s="13"/>
      <c r="CE193" s="13"/>
      <c r="CF193" s="13"/>
      <c r="CG193" s="13"/>
      <c r="CH193" s="13"/>
      <c r="CI193" s="13"/>
      <c r="CJ193" s="13"/>
      <c r="CK193" s="13"/>
      <c r="CL193" s="13"/>
      <c r="CM193" s="13"/>
      <c r="CN193" s="13"/>
      <c r="CO193" s="13"/>
      <c r="CP193" s="13"/>
      <c r="CQ193" s="13"/>
      <c r="CR193" s="13"/>
      <c r="CS193" s="13"/>
      <c r="CT193" s="13"/>
      <c r="CU193" s="13"/>
      <c r="CV193" s="13"/>
      <c r="CW193" s="13"/>
      <c r="CX193" s="13"/>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13"/>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row>
    <row r="194" spans="1:174" s="43" customFormat="1" ht="13.5" customHeight="1">
      <c r="A194" s="43">
        <v>17738</v>
      </c>
      <c r="B194" s="43" t="s">
        <v>452</v>
      </c>
      <c r="C194" s="43" t="s">
        <v>453</v>
      </c>
      <c r="D194" s="43" t="s">
        <v>454</v>
      </c>
      <c r="E194" s="64"/>
      <c r="F194" s="43">
        <v>78593</v>
      </c>
      <c r="G194" s="43" t="s">
        <v>13</v>
      </c>
      <c r="H194" s="43">
        <v>11</v>
      </c>
      <c r="I194" s="43" t="s">
        <v>18</v>
      </c>
      <c r="J194" s="64"/>
      <c r="K194" s="64"/>
      <c r="L194" s="64" t="s">
        <v>280</v>
      </c>
      <c r="M194" s="43" t="s">
        <v>282</v>
      </c>
      <c r="N194" s="43">
        <v>50</v>
      </c>
      <c r="O194" s="43">
        <v>0</v>
      </c>
      <c r="P194" s="43">
        <v>50</v>
      </c>
      <c r="Q194" s="43" t="s">
        <v>11</v>
      </c>
      <c r="R194" s="79">
        <v>0</v>
      </c>
      <c r="S194" s="64" t="s">
        <v>280</v>
      </c>
      <c r="T194" s="64"/>
      <c r="U194" s="43" t="s">
        <v>455</v>
      </c>
      <c r="V194" s="43">
        <v>111</v>
      </c>
      <c r="W194" s="64">
        <v>17</v>
      </c>
      <c r="X194" s="64">
        <v>4</v>
      </c>
      <c r="Y194" s="64">
        <v>8</v>
      </c>
      <c r="Z194" s="64">
        <v>4</v>
      </c>
      <c r="AA194" s="21">
        <v>0</v>
      </c>
      <c r="AB194" s="64">
        <v>0</v>
      </c>
      <c r="AC194" s="64">
        <f>SUM(V194:AB194)</f>
        <v>144</v>
      </c>
      <c r="AD194" s="128" t="s">
        <v>619</v>
      </c>
      <c r="AE194" s="143" t="s">
        <v>624</v>
      </c>
      <c r="AF194" s="143"/>
      <c r="AG194" s="143"/>
      <c r="AH194" s="143"/>
      <c r="AI194" s="143"/>
      <c r="AJ194" s="14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row>
    <row r="195" spans="1:174" s="43" customFormat="1" ht="13.5" customHeight="1">
      <c r="A195" s="43">
        <v>17742</v>
      </c>
      <c r="B195" s="43" t="s">
        <v>464</v>
      </c>
      <c r="C195" s="43" t="s">
        <v>525</v>
      </c>
      <c r="D195" s="43" t="s">
        <v>465</v>
      </c>
      <c r="E195" s="64"/>
      <c r="F195" s="43">
        <v>78583</v>
      </c>
      <c r="G195" s="43" t="s">
        <v>13</v>
      </c>
      <c r="H195" s="43">
        <v>11</v>
      </c>
      <c r="I195" s="43" t="s">
        <v>18</v>
      </c>
      <c r="J195" s="64"/>
      <c r="K195" s="64"/>
      <c r="L195" s="64"/>
      <c r="M195" s="43" t="s">
        <v>282</v>
      </c>
      <c r="N195" s="43">
        <v>52</v>
      </c>
      <c r="O195" s="43">
        <v>12</v>
      </c>
      <c r="P195" s="43">
        <v>64</v>
      </c>
      <c r="Q195" s="43" t="s">
        <v>11</v>
      </c>
      <c r="R195" s="79">
        <v>0</v>
      </c>
      <c r="S195" s="64"/>
      <c r="T195" s="64" t="s">
        <v>280</v>
      </c>
      <c r="U195" s="43" t="s">
        <v>466</v>
      </c>
      <c r="V195" s="43">
        <v>113</v>
      </c>
      <c r="W195" s="64"/>
      <c r="X195" s="64">
        <v>4</v>
      </c>
      <c r="Y195" s="64">
        <v>8</v>
      </c>
      <c r="Z195" s="64"/>
      <c r="AA195" s="21">
        <v>0</v>
      </c>
      <c r="AB195" s="64">
        <v>0</v>
      </c>
      <c r="AC195" s="64">
        <f>SUM(V195:AB195)</f>
        <v>125</v>
      </c>
      <c r="AD195" s="109" t="s">
        <v>619</v>
      </c>
      <c r="AE195" s="143" t="s">
        <v>598</v>
      </c>
      <c r="AF195" s="143"/>
      <c r="AG195" s="143"/>
      <c r="AH195" s="143"/>
      <c r="AI195" s="143"/>
      <c r="AJ195" s="143"/>
      <c r="AK195" s="74"/>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row>
    <row r="196" spans="1:174" s="43" customFormat="1" ht="13.5" customHeight="1">
      <c r="A196" s="82" t="s">
        <v>292</v>
      </c>
      <c r="B196" s="82"/>
      <c r="C196" s="83">
        <v>849055</v>
      </c>
      <c r="D196" s="13"/>
      <c r="E196" s="21"/>
      <c r="F196" s="13"/>
      <c r="G196" s="13"/>
      <c r="H196" s="13"/>
      <c r="I196" s="84"/>
      <c r="J196" s="21"/>
      <c r="K196" s="21"/>
      <c r="L196" s="21"/>
      <c r="M196" s="21"/>
      <c r="N196" s="13"/>
      <c r="O196" s="13"/>
      <c r="P196" s="13"/>
      <c r="Q196" s="85" t="s">
        <v>287</v>
      </c>
      <c r="R196" s="86">
        <f>SUM(R192:R195)</f>
        <v>1816371</v>
      </c>
      <c r="S196" s="21"/>
      <c r="T196" s="21"/>
      <c r="U196" s="13"/>
      <c r="V196" s="13"/>
      <c r="W196" s="21"/>
      <c r="X196" s="21"/>
      <c r="Y196" s="21"/>
      <c r="Z196" s="21"/>
      <c r="AA196" s="21"/>
      <c r="AB196" s="21"/>
      <c r="AC196" s="21"/>
      <c r="AD196" s="21"/>
      <c r="AE196" s="13"/>
      <c r="AF196" s="13"/>
      <c r="AG196" s="13"/>
      <c r="AH196" s="13"/>
      <c r="AI196" s="13"/>
      <c r="AJ196" s="13"/>
      <c r="AK196" s="74"/>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row>
    <row r="197" spans="1:174" s="13" customFormat="1" ht="13.5" customHeight="1">
      <c r="A197" s="21"/>
      <c r="E197" s="21"/>
      <c r="F197" s="21"/>
      <c r="G197" s="14"/>
      <c r="H197" s="21"/>
      <c r="I197" s="21"/>
      <c r="J197" s="21"/>
      <c r="K197" s="21"/>
      <c r="L197" s="21"/>
      <c r="M197" s="21"/>
      <c r="N197" s="21"/>
      <c r="O197" s="21"/>
      <c r="P197" s="21"/>
      <c r="R197" s="15"/>
      <c r="S197" s="21"/>
      <c r="T197" s="21"/>
      <c r="V197" s="16"/>
      <c r="W197" s="16"/>
      <c r="X197" s="16"/>
      <c r="Y197" s="16"/>
      <c r="Z197" s="16"/>
      <c r="AA197" s="21"/>
      <c r="AB197" s="16"/>
      <c r="AC197" s="21"/>
      <c r="AD197" s="21"/>
      <c r="AK197" s="74"/>
    </row>
    <row r="198" spans="1:174" s="13" customFormat="1" ht="13.5" customHeight="1">
      <c r="A198" s="84" t="s">
        <v>312</v>
      </c>
      <c r="E198" s="21"/>
      <c r="F198" s="21"/>
      <c r="G198" s="14"/>
      <c r="H198" s="21"/>
      <c r="I198" s="21"/>
      <c r="J198" s="21"/>
      <c r="K198" s="21"/>
      <c r="L198" s="21"/>
      <c r="M198" s="21"/>
      <c r="N198" s="21"/>
      <c r="O198" s="21"/>
      <c r="P198" s="21"/>
      <c r="R198" s="15"/>
      <c r="S198" s="21"/>
      <c r="T198" s="21"/>
      <c r="V198" s="16"/>
      <c r="W198" s="16"/>
      <c r="X198" s="16"/>
      <c r="Y198" s="16"/>
      <c r="Z198" s="16"/>
      <c r="AA198" s="21"/>
      <c r="AB198" s="16"/>
      <c r="AC198" s="21"/>
      <c r="AD198" s="21"/>
      <c r="AG198" s="41"/>
      <c r="AH198" s="41"/>
      <c r="AI198" s="41"/>
      <c r="AK198" s="74"/>
    </row>
    <row r="199" spans="1:174" s="13" customFormat="1" ht="13.5" customHeight="1">
      <c r="A199" s="43">
        <v>17010</v>
      </c>
      <c r="B199" s="43" t="s">
        <v>189</v>
      </c>
      <c r="C199" s="43" t="s">
        <v>469</v>
      </c>
      <c r="D199" s="43" t="s">
        <v>81</v>
      </c>
      <c r="E199" s="64"/>
      <c r="F199" s="43">
        <v>78550</v>
      </c>
      <c r="G199" s="43" t="s">
        <v>13</v>
      </c>
      <c r="H199" s="43">
        <v>11</v>
      </c>
      <c r="I199" s="43" t="s">
        <v>9</v>
      </c>
      <c r="J199" s="64"/>
      <c r="K199" s="64"/>
      <c r="L199" s="64"/>
      <c r="M199" s="43" t="s">
        <v>283</v>
      </c>
      <c r="N199" s="87">
        <v>19</v>
      </c>
      <c r="O199" s="87">
        <v>5</v>
      </c>
      <c r="P199" s="87">
        <v>24</v>
      </c>
      <c r="Q199" s="43" t="s">
        <v>11</v>
      </c>
      <c r="R199" s="79">
        <v>335545.181775</v>
      </c>
      <c r="S199" s="64"/>
      <c r="T199" s="64" t="s">
        <v>280</v>
      </c>
      <c r="U199" s="43" t="s">
        <v>468</v>
      </c>
      <c r="V199" s="43">
        <v>116</v>
      </c>
      <c r="W199" s="64">
        <v>17</v>
      </c>
      <c r="X199" s="64">
        <v>4</v>
      </c>
      <c r="Y199" s="64">
        <v>8</v>
      </c>
      <c r="Z199" s="64">
        <v>4</v>
      </c>
      <c r="AA199" s="21">
        <v>7</v>
      </c>
      <c r="AB199" s="64">
        <v>0</v>
      </c>
      <c r="AC199" s="64">
        <f t="shared" ref="AC199:AC200" si="10">SUM(V199:AB199)</f>
        <v>156</v>
      </c>
      <c r="AD199" s="116" t="s">
        <v>610</v>
      </c>
      <c r="AE199" s="43">
        <v>48061010900</v>
      </c>
      <c r="AF199" s="43" t="s">
        <v>556</v>
      </c>
      <c r="AG199" s="43">
        <v>0</v>
      </c>
      <c r="AH199" s="43">
        <v>0</v>
      </c>
      <c r="AI199" s="43">
        <v>70</v>
      </c>
      <c r="AJ199" s="43">
        <v>48.1</v>
      </c>
      <c r="AK199" s="74"/>
    </row>
    <row r="200" spans="1:174" s="43" customFormat="1" ht="13.5" customHeight="1">
      <c r="A200" s="43">
        <v>17009</v>
      </c>
      <c r="B200" s="43" t="s">
        <v>182</v>
      </c>
      <c r="C200" s="43" t="s">
        <v>467</v>
      </c>
      <c r="D200" s="43" t="s">
        <v>12</v>
      </c>
      <c r="E200" s="64"/>
      <c r="F200" s="43">
        <v>78520</v>
      </c>
      <c r="G200" s="43" t="s">
        <v>13</v>
      </c>
      <c r="H200" s="43">
        <v>11</v>
      </c>
      <c r="I200" s="43" t="s">
        <v>9</v>
      </c>
      <c r="J200" s="64"/>
      <c r="K200" s="64"/>
      <c r="L200" s="64"/>
      <c r="M200" s="43" t="s">
        <v>283</v>
      </c>
      <c r="N200" s="87">
        <v>48</v>
      </c>
      <c r="O200" s="87">
        <v>0</v>
      </c>
      <c r="P200" s="87">
        <v>48</v>
      </c>
      <c r="Q200" s="43" t="s">
        <v>11</v>
      </c>
      <c r="R200" s="79">
        <v>877574</v>
      </c>
      <c r="S200" s="64"/>
      <c r="T200" s="64" t="s">
        <v>280</v>
      </c>
      <c r="U200" s="43" t="s">
        <v>468</v>
      </c>
      <c r="V200" s="43">
        <v>116</v>
      </c>
      <c r="W200" s="64">
        <v>17</v>
      </c>
      <c r="X200" s="64">
        <v>4</v>
      </c>
      <c r="Y200" s="64">
        <v>8</v>
      </c>
      <c r="Z200" s="64">
        <v>4</v>
      </c>
      <c r="AA200" s="21">
        <v>7</v>
      </c>
      <c r="AB200" s="64">
        <v>0</v>
      </c>
      <c r="AC200" s="64">
        <f t="shared" si="10"/>
        <v>156</v>
      </c>
      <c r="AD200" s="116" t="s">
        <v>610</v>
      </c>
      <c r="AE200" s="43">
        <v>48061014001</v>
      </c>
      <c r="AF200" s="43" t="s">
        <v>556</v>
      </c>
      <c r="AG200" s="43">
        <v>0</v>
      </c>
      <c r="AH200" s="43">
        <v>0</v>
      </c>
      <c r="AI200" s="43">
        <v>68</v>
      </c>
      <c r="AJ200" s="43">
        <v>53.5</v>
      </c>
      <c r="AK200" s="74"/>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c r="BR200" s="13"/>
      <c r="BS200" s="13"/>
      <c r="BT200" s="13"/>
      <c r="BU200" s="13"/>
      <c r="BV200" s="13"/>
      <c r="BW200" s="13"/>
      <c r="BX200" s="13"/>
      <c r="BY200" s="13"/>
      <c r="BZ200" s="13"/>
      <c r="CA200" s="13"/>
      <c r="CB200" s="13"/>
      <c r="CC200" s="13"/>
      <c r="CD200" s="13"/>
      <c r="CE200" s="13"/>
      <c r="CF200" s="13"/>
      <c r="CG200" s="13"/>
      <c r="CH200" s="13"/>
      <c r="CI200" s="13"/>
      <c r="CJ200" s="13"/>
      <c r="CK200" s="13"/>
      <c r="CL200" s="13"/>
      <c r="CM200" s="13"/>
      <c r="CN200" s="13"/>
      <c r="CO200" s="13"/>
      <c r="CP200" s="13"/>
      <c r="CQ200" s="13"/>
      <c r="CR200" s="13"/>
      <c r="CS200" s="13"/>
      <c r="CT200" s="13"/>
      <c r="CU200" s="13"/>
      <c r="CV200" s="13"/>
      <c r="CW200" s="13"/>
      <c r="CX200" s="13"/>
      <c r="CY200" s="13"/>
      <c r="CZ200" s="13"/>
      <c r="DA200" s="13"/>
      <c r="DB200" s="13"/>
      <c r="DC200" s="13"/>
      <c r="DD200" s="13"/>
      <c r="DE200" s="13"/>
      <c r="DF200" s="13"/>
      <c r="DG200" s="13"/>
      <c r="DH200" s="13"/>
      <c r="DI200" s="13"/>
      <c r="DJ200" s="13"/>
      <c r="DK200" s="13"/>
      <c r="DL200" s="13"/>
      <c r="DM200" s="13"/>
      <c r="DN200" s="13"/>
      <c r="DO200" s="13"/>
      <c r="DP200" s="13"/>
      <c r="DQ200" s="13"/>
      <c r="DR200" s="13"/>
      <c r="DS200" s="13"/>
      <c r="DT200" s="13"/>
      <c r="DU200" s="13"/>
      <c r="DV200" s="13"/>
      <c r="DW200" s="13"/>
      <c r="DX200" s="13"/>
      <c r="DY200" s="13"/>
      <c r="DZ200" s="13"/>
      <c r="EA200" s="13"/>
      <c r="EB200" s="13"/>
      <c r="EC200" s="13"/>
      <c r="ED200" s="13"/>
      <c r="EE200" s="13"/>
      <c r="EF200" s="13"/>
      <c r="EG200" s="13"/>
      <c r="EH200" s="13"/>
      <c r="EI200" s="13"/>
      <c r="EJ200" s="13"/>
      <c r="EK200" s="13"/>
      <c r="EL200" s="13"/>
      <c r="EM200" s="13"/>
      <c r="EN200" s="13"/>
      <c r="EO200" s="13"/>
      <c r="EP200" s="13"/>
      <c r="EQ200" s="13"/>
      <c r="ER200" s="13"/>
      <c r="ES200" s="13"/>
      <c r="ET200" s="13"/>
      <c r="EU200" s="13"/>
      <c r="EV200" s="13"/>
      <c r="EW200" s="13"/>
      <c r="EX200" s="13"/>
      <c r="EY200" s="13"/>
      <c r="EZ200" s="13"/>
      <c r="FA200" s="13"/>
      <c r="FB200" s="13"/>
      <c r="FC200" s="13"/>
      <c r="FD200" s="13"/>
      <c r="FE200" s="13"/>
      <c r="FF200" s="13"/>
      <c r="FG200" s="13"/>
      <c r="FH200" s="13"/>
      <c r="FI200" s="13"/>
      <c r="FJ200" s="13"/>
      <c r="FK200" s="13"/>
      <c r="FL200" s="13"/>
      <c r="FM200" s="13"/>
      <c r="FN200" s="13"/>
      <c r="FO200" s="13"/>
      <c r="FP200" s="13"/>
      <c r="FQ200" s="13"/>
      <c r="FR200" s="13"/>
    </row>
    <row r="201" spans="1:174" s="43" customFormat="1" ht="13.5" customHeight="1">
      <c r="A201" s="43">
        <v>17042</v>
      </c>
      <c r="B201" s="43" t="s">
        <v>270</v>
      </c>
      <c r="C201" s="43" t="s">
        <v>271</v>
      </c>
      <c r="D201" s="43" t="s">
        <v>12</v>
      </c>
      <c r="E201" s="64"/>
      <c r="F201" s="43">
        <v>78526</v>
      </c>
      <c r="G201" s="43" t="s">
        <v>13</v>
      </c>
      <c r="H201" s="43">
        <v>11</v>
      </c>
      <c r="I201" s="43" t="s">
        <v>9</v>
      </c>
      <c r="J201" s="64"/>
      <c r="K201" s="64"/>
      <c r="L201" s="64"/>
      <c r="M201" s="43" t="s">
        <v>282</v>
      </c>
      <c r="N201" s="43">
        <v>105</v>
      </c>
      <c r="O201" s="43">
        <v>27</v>
      </c>
      <c r="P201" s="43">
        <v>132</v>
      </c>
      <c r="Q201" s="43" t="s">
        <v>7</v>
      </c>
      <c r="R201" s="79">
        <v>1500000</v>
      </c>
      <c r="S201" s="64" t="s">
        <v>280</v>
      </c>
      <c r="T201" s="64" t="s">
        <v>280</v>
      </c>
      <c r="U201" s="43" t="s">
        <v>471</v>
      </c>
      <c r="V201" s="43">
        <v>122</v>
      </c>
      <c r="W201" s="64">
        <v>17</v>
      </c>
      <c r="X201" s="64">
        <v>4</v>
      </c>
      <c r="Y201" s="64">
        <v>8</v>
      </c>
      <c r="Z201" s="64">
        <v>4</v>
      </c>
      <c r="AA201" s="21">
        <v>0</v>
      </c>
      <c r="AB201" s="64">
        <v>0</v>
      </c>
      <c r="AC201" s="64">
        <f t="shared" ref="AC201:AC206" si="11">SUM(V201:AB201)</f>
        <v>155</v>
      </c>
      <c r="AD201" s="139" t="s">
        <v>611</v>
      </c>
      <c r="AE201" s="43">
        <v>48061014500</v>
      </c>
      <c r="AF201" s="43" t="s">
        <v>556</v>
      </c>
      <c r="AG201" s="43">
        <v>7</v>
      </c>
      <c r="AH201" s="43">
        <v>7</v>
      </c>
      <c r="AI201" s="43">
        <v>80</v>
      </c>
      <c r="AJ201" s="43">
        <v>23.2</v>
      </c>
      <c r="AK201" s="74" t="s">
        <v>616</v>
      </c>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row>
    <row r="202" spans="1:174" s="43" customFormat="1" ht="13.5" customHeight="1">
      <c r="A202" s="43">
        <v>17094</v>
      </c>
      <c r="B202" s="43" t="s">
        <v>272</v>
      </c>
      <c r="C202" s="43" t="s">
        <v>271</v>
      </c>
      <c r="D202" s="43" t="s">
        <v>12</v>
      </c>
      <c r="E202" s="64"/>
      <c r="F202" s="43">
        <v>78526</v>
      </c>
      <c r="G202" s="43" t="s">
        <v>13</v>
      </c>
      <c r="H202" s="43">
        <v>11</v>
      </c>
      <c r="I202" s="43" t="s">
        <v>9</v>
      </c>
      <c r="J202" s="64"/>
      <c r="K202" s="64"/>
      <c r="L202" s="64"/>
      <c r="M202" s="43" t="s">
        <v>282</v>
      </c>
      <c r="N202" s="43">
        <v>100</v>
      </c>
      <c r="O202" s="43">
        <v>28</v>
      </c>
      <c r="P202" s="43">
        <v>128</v>
      </c>
      <c r="Q202" s="43" t="s">
        <v>11</v>
      </c>
      <c r="R202" s="79">
        <v>1500000</v>
      </c>
      <c r="S202" s="64" t="s">
        <v>280</v>
      </c>
      <c r="T202" s="64" t="s">
        <v>280</v>
      </c>
      <c r="U202" s="43" t="s">
        <v>471</v>
      </c>
      <c r="V202" s="43">
        <v>122</v>
      </c>
      <c r="W202" s="64">
        <v>17</v>
      </c>
      <c r="X202" s="64">
        <v>4</v>
      </c>
      <c r="Y202" s="64">
        <v>8</v>
      </c>
      <c r="Z202" s="64">
        <v>4</v>
      </c>
      <c r="AA202" s="21">
        <v>0</v>
      </c>
      <c r="AB202" s="64">
        <v>0</v>
      </c>
      <c r="AC202" s="64">
        <f t="shared" si="11"/>
        <v>155</v>
      </c>
      <c r="AD202" s="139" t="s">
        <v>611</v>
      </c>
      <c r="AE202" s="43">
        <v>48061014500</v>
      </c>
      <c r="AF202" s="43" t="s">
        <v>556</v>
      </c>
      <c r="AG202" s="43">
        <v>7</v>
      </c>
      <c r="AH202" s="43">
        <v>7</v>
      </c>
      <c r="AI202" s="43">
        <v>80</v>
      </c>
      <c r="AJ202" s="43">
        <v>23.2</v>
      </c>
      <c r="AK202" s="74" t="s">
        <v>617</v>
      </c>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row>
    <row r="203" spans="1:174" s="43" customFormat="1" ht="13.5" customHeight="1">
      <c r="A203" s="43">
        <v>17024</v>
      </c>
      <c r="B203" s="43" t="s">
        <v>176</v>
      </c>
      <c r="C203" s="43" t="s">
        <v>470</v>
      </c>
      <c r="D203" s="43" t="s">
        <v>102</v>
      </c>
      <c r="E203" s="64"/>
      <c r="F203" s="43">
        <v>78504</v>
      </c>
      <c r="G203" s="43" t="s">
        <v>45</v>
      </c>
      <c r="H203" s="43">
        <v>11</v>
      </c>
      <c r="I203" s="43" t="s">
        <v>9</v>
      </c>
      <c r="J203" s="64"/>
      <c r="K203" s="64"/>
      <c r="L203" s="64"/>
      <c r="M203" s="43" t="s">
        <v>282</v>
      </c>
      <c r="N203" s="87">
        <v>96</v>
      </c>
      <c r="O203" s="87">
        <v>0</v>
      </c>
      <c r="P203" s="87">
        <v>96</v>
      </c>
      <c r="Q203" s="43" t="s">
        <v>11</v>
      </c>
      <c r="R203" s="79">
        <v>1007179</v>
      </c>
      <c r="S203" s="64"/>
      <c r="T203" s="64" t="s">
        <v>280</v>
      </c>
      <c r="U203" s="43" t="s">
        <v>468</v>
      </c>
      <c r="V203" s="43">
        <v>122</v>
      </c>
      <c r="W203" s="64">
        <v>17</v>
      </c>
      <c r="X203" s="64">
        <v>4</v>
      </c>
      <c r="Y203" s="64">
        <v>8</v>
      </c>
      <c r="Z203" s="64">
        <v>4</v>
      </c>
      <c r="AA203" s="21">
        <v>0</v>
      </c>
      <c r="AB203" s="64">
        <v>0</v>
      </c>
      <c r="AC203" s="64">
        <f t="shared" si="11"/>
        <v>155</v>
      </c>
      <c r="AD203" s="131" t="s">
        <v>611</v>
      </c>
      <c r="AE203" s="43">
        <v>48215020804</v>
      </c>
      <c r="AF203" s="43" t="s">
        <v>556</v>
      </c>
      <c r="AG203" s="43">
        <v>7</v>
      </c>
      <c r="AH203" s="43">
        <v>7</v>
      </c>
      <c r="AI203" s="43">
        <v>78</v>
      </c>
      <c r="AJ203" s="43">
        <v>24.8</v>
      </c>
      <c r="AK203" s="74"/>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row>
    <row r="204" spans="1:174" s="43" customFormat="1" ht="13.5" customHeight="1">
      <c r="A204" s="43">
        <v>17287</v>
      </c>
      <c r="B204" s="43" t="s">
        <v>168</v>
      </c>
      <c r="C204" s="43" t="s">
        <v>476</v>
      </c>
      <c r="D204" s="43" t="s">
        <v>164</v>
      </c>
      <c r="E204" s="64"/>
      <c r="F204" s="43">
        <v>78541</v>
      </c>
      <c r="G204" s="43" t="s">
        <v>45</v>
      </c>
      <c r="H204" s="43">
        <v>11</v>
      </c>
      <c r="I204" s="43" t="s">
        <v>9</v>
      </c>
      <c r="J204" s="64"/>
      <c r="K204" s="64"/>
      <c r="L204" s="64"/>
      <c r="M204" s="43" t="s">
        <v>282</v>
      </c>
      <c r="N204" s="43">
        <v>108</v>
      </c>
      <c r="O204" s="43">
        <v>26</v>
      </c>
      <c r="P204" s="43">
        <v>134</v>
      </c>
      <c r="Q204" s="43" t="s">
        <v>11</v>
      </c>
      <c r="R204" s="79">
        <v>1500000</v>
      </c>
      <c r="S204" s="64"/>
      <c r="T204" s="64" t="s">
        <v>280</v>
      </c>
      <c r="U204" s="43" t="s">
        <v>475</v>
      </c>
      <c r="V204" s="43">
        <v>122</v>
      </c>
      <c r="W204" s="64">
        <v>17</v>
      </c>
      <c r="X204" s="64">
        <v>4</v>
      </c>
      <c r="Y204" s="64">
        <v>8</v>
      </c>
      <c r="Z204" s="64">
        <v>4</v>
      </c>
      <c r="AA204" s="21">
        <v>0</v>
      </c>
      <c r="AB204" s="64">
        <v>0</v>
      </c>
      <c r="AC204" s="64">
        <f t="shared" si="11"/>
        <v>155</v>
      </c>
      <c r="AD204" s="131" t="s">
        <v>611</v>
      </c>
      <c r="AE204" s="43">
        <v>48215024000</v>
      </c>
      <c r="AF204" s="43" t="s">
        <v>556</v>
      </c>
      <c r="AG204" s="43">
        <v>7</v>
      </c>
      <c r="AH204" s="43">
        <v>7</v>
      </c>
      <c r="AI204" s="43">
        <v>76</v>
      </c>
      <c r="AJ204" s="43">
        <v>33.9</v>
      </c>
      <c r="AK204" s="66"/>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row>
    <row r="205" spans="1:174" s="43" customFormat="1" ht="13.5" customHeight="1">
      <c r="A205" s="43">
        <v>17360</v>
      </c>
      <c r="B205" s="43" t="s">
        <v>477</v>
      </c>
      <c r="C205" s="43" t="s">
        <v>478</v>
      </c>
      <c r="D205" s="43" t="s">
        <v>12</v>
      </c>
      <c r="E205" s="64"/>
      <c r="F205" s="43">
        <v>78526</v>
      </c>
      <c r="G205" s="43" t="s">
        <v>13</v>
      </c>
      <c r="H205" s="43">
        <v>11</v>
      </c>
      <c r="I205" s="43" t="s">
        <v>9</v>
      </c>
      <c r="J205" s="64"/>
      <c r="K205" s="64"/>
      <c r="L205" s="64" t="s">
        <v>280</v>
      </c>
      <c r="M205" s="43" t="s">
        <v>282</v>
      </c>
      <c r="N205" s="43">
        <v>90</v>
      </c>
      <c r="O205" s="43">
        <v>0</v>
      </c>
      <c r="P205" s="43">
        <v>90</v>
      </c>
      <c r="Q205" s="43" t="s">
        <v>11</v>
      </c>
      <c r="R205" s="79">
        <v>1065000</v>
      </c>
      <c r="S205" s="64"/>
      <c r="T205" s="64"/>
      <c r="U205" s="43" t="s">
        <v>479</v>
      </c>
      <c r="V205" s="43">
        <v>122</v>
      </c>
      <c r="W205" s="64">
        <v>17</v>
      </c>
      <c r="X205" s="64">
        <v>4</v>
      </c>
      <c r="Y205" s="64">
        <v>8</v>
      </c>
      <c r="Z205" s="64">
        <v>4</v>
      </c>
      <c r="AA205" s="21">
        <v>0</v>
      </c>
      <c r="AB205" s="64">
        <v>0</v>
      </c>
      <c r="AC205" s="64">
        <f t="shared" si="11"/>
        <v>155</v>
      </c>
      <c r="AD205" s="139" t="s">
        <v>611</v>
      </c>
      <c r="AE205" s="43">
        <v>48061014500</v>
      </c>
      <c r="AF205" s="43" t="s">
        <v>556</v>
      </c>
      <c r="AG205" s="43">
        <v>7</v>
      </c>
      <c r="AH205" s="43">
        <v>7</v>
      </c>
      <c r="AI205" s="43">
        <v>75</v>
      </c>
      <c r="AJ205" s="43">
        <v>23.2</v>
      </c>
      <c r="AK205" s="74"/>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row>
    <row r="206" spans="1:174" s="43" customFormat="1" ht="13.5" customHeight="1">
      <c r="A206" s="43">
        <v>17221</v>
      </c>
      <c r="B206" s="43" t="s">
        <v>222</v>
      </c>
      <c r="C206" s="43" t="s">
        <v>472</v>
      </c>
      <c r="D206" s="43" t="s">
        <v>105</v>
      </c>
      <c r="E206" s="64"/>
      <c r="F206" s="43">
        <v>78572</v>
      </c>
      <c r="G206" s="43" t="s">
        <v>45</v>
      </c>
      <c r="H206" s="43">
        <v>11</v>
      </c>
      <c r="I206" s="43" t="s">
        <v>9</v>
      </c>
      <c r="J206" s="64"/>
      <c r="K206" s="64"/>
      <c r="L206" s="64"/>
      <c r="M206" s="43" t="s">
        <v>282</v>
      </c>
      <c r="N206" s="43">
        <v>84</v>
      </c>
      <c r="O206" s="43">
        <v>20</v>
      </c>
      <c r="P206" s="43">
        <v>104</v>
      </c>
      <c r="Q206" s="43" t="s">
        <v>11</v>
      </c>
      <c r="R206" s="79">
        <v>1273500</v>
      </c>
      <c r="S206" s="64"/>
      <c r="T206" s="64" t="s">
        <v>280</v>
      </c>
      <c r="U206" s="43" t="s">
        <v>450</v>
      </c>
      <c r="V206" s="43">
        <v>122</v>
      </c>
      <c r="W206" s="64">
        <v>17</v>
      </c>
      <c r="X206" s="64">
        <v>4</v>
      </c>
      <c r="Y206" s="64">
        <v>8</v>
      </c>
      <c r="Z206" s="64">
        <v>4</v>
      </c>
      <c r="AA206" s="21">
        <v>0</v>
      </c>
      <c r="AB206" s="64">
        <v>0</v>
      </c>
      <c r="AC206" s="64">
        <f t="shared" si="11"/>
        <v>155</v>
      </c>
      <c r="AD206" s="131" t="s">
        <v>611</v>
      </c>
      <c r="AE206" s="43">
        <v>48215020404</v>
      </c>
      <c r="AF206" s="43" t="s">
        <v>556</v>
      </c>
      <c r="AG206" s="43">
        <v>7</v>
      </c>
      <c r="AH206" s="43">
        <v>6</v>
      </c>
      <c r="AI206" s="43">
        <v>86</v>
      </c>
      <c r="AJ206" s="43">
        <v>19.600000000000001</v>
      </c>
      <c r="AK206" s="74"/>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row>
    <row r="207" spans="1:174" s="43" customFormat="1" ht="13.5" customHeight="1">
      <c r="A207" s="43">
        <v>17368</v>
      </c>
      <c r="B207" s="43" t="s">
        <v>115</v>
      </c>
      <c r="C207" s="43" t="s">
        <v>116</v>
      </c>
      <c r="D207" s="43" t="s">
        <v>102</v>
      </c>
      <c r="E207" s="64"/>
      <c r="F207" s="43">
        <v>78504</v>
      </c>
      <c r="G207" s="43" t="s">
        <v>45</v>
      </c>
      <c r="H207" s="43">
        <v>11</v>
      </c>
      <c r="I207" s="43" t="s">
        <v>9</v>
      </c>
      <c r="J207" s="64"/>
      <c r="K207" s="64"/>
      <c r="L207" s="64"/>
      <c r="M207" s="43" t="s">
        <v>282</v>
      </c>
      <c r="N207" s="43">
        <v>102</v>
      </c>
      <c r="O207" s="43">
        <v>18</v>
      </c>
      <c r="P207" s="43">
        <v>120</v>
      </c>
      <c r="Q207" s="43" t="s">
        <v>11</v>
      </c>
      <c r="R207" s="79">
        <v>1500000</v>
      </c>
      <c r="S207" s="64"/>
      <c r="T207" s="64" t="s">
        <v>280</v>
      </c>
      <c r="U207" s="43" t="s">
        <v>449</v>
      </c>
      <c r="V207" s="43">
        <v>122</v>
      </c>
      <c r="W207" s="64">
        <v>17</v>
      </c>
      <c r="X207" s="64">
        <v>4</v>
      </c>
      <c r="Y207" s="64">
        <v>8</v>
      </c>
      <c r="Z207" s="64">
        <v>4</v>
      </c>
      <c r="AA207" s="21">
        <v>0</v>
      </c>
      <c r="AB207" s="64">
        <v>0</v>
      </c>
      <c r="AC207" s="64">
        <f t="shared" ref="AC207:AC211" si="12">SUM(V207:AB207)</f>
        <v>155</v>
      </c>
      <c r="AD207" s="109" t="s">
        <v>619</v>
      </c>
      <c r="AE207" s="43">
        <v>48215020804</v>
      </c>
      <c r="AF207" s="43" t="s">
        <v>556</v>
      </c>
      <c r="AG207" s="43">
        <v>7</v>
      </c>
      <c r="AH207" s="43">
        <v>5</v>
      </c>
      <c r="AI207" s="43">
        <v>81</v>
      </c>
      <c r="AJ207" s="43">
        <v>24.8</v>
      </c>
      <c r="AK207" s="74"/>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row>
    <row r="208" spans="1:174" s="43" customFormat="1" ht="13.5" customHeight="1">
      <c r="A208" s="43">
        <v>17390</v>
      </c>
      <c r="B208" s="43" t="s">
        <v>481</v>
      </c>
      <c r="C208" s="43" t="s">
        <v>482</v>
      </c>
      <c r="D208" s="43" t="s">
        <v>102</v>
      </c>
      <c r="E208" s="64"/>
      <c r="F208" s="43">
        <v>78504</v>
      </c>
      <c r="G208" s="43" t="s">
        <v>45</v>
      </c>
      <c r="H208" s="43">
        <v>11</v>
      </c>
      <c r="I208" s="43" t="s">
        <v>9</v>
      </c>
      <c r="J208" s="64"/>
      <c r="K208" s="64"/>
      <c r="L208" s="64" t="s">
        <v>280</v>
      </c>
      <c r="M208" s="43" t="s">
        <v>282</v>
      </c>
      <c r="N208" s="43">
        <v>100</v>
      </c>
      <c r="O208" s="43">
        <v>22</v>
      </c>
      <c r="P208" s="43">
        <v>122</v>
      </c>
      <c r="Q208" s="43" t="s">
        <v>11</v>
      </c>
      <c r="R208" s="79">
        <v>1452000</v>
      </c>
      <c r="S208" s="64"/>
      <c r="T208" s="64" t="s">
        <v>280</v>
      </c>
      <c r="U208" s="43" t="s">
        <v>480</v>
      </c>
      <c r="V208" s="43">
        <v>122</v>
      </c>
      <c r="W208" s="64">
        <v>17</v>
      </c>
      <c r="X208" s="64">
        <v>4</v>
      </c>
      <c r="Y208" s="64">
        <v>8</v>
      </c>
      <c r="Z208" s="64">
        <v>4</v>
      </c>
      <c r="AA208" s="21">
        <v>0</v>
      </c>
      <c r="AB208" s="64">
        <v>0</v>
      </c>
      <c r="AC208" s="64">
        <f t="shared" si="12"/>
        <v>155</v>
      </c>
      <c r="AD208" s="123" t="s">
        <v>610</v>
      </c>
      <c r="AE208" s="43">
        <v>48215020803</v>
      </c>
      <c r="AF208" s="43" t="s">
        <v>556</v>
      </c>
      <c r="AG208" s="43">
        <v>7</v>
      </c>
      <c r="AH208" s="43">
        <v>5</v>
      </c>
      <c r="AI208" s="43">
        <v>78</v>
      </c>
      <c r="AJ208" s="43">
        <v>14.4</v>
      </c>
      <c r="AK208" s="74"/>
      <c r="AL208" s="13" t="s">
        <v>618</v>
      </c>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row>
    <row r="209" spans="1:174" s="43" customFormat="1" ht="13.5" customHeight="1">
      <c r="A209" s="43">
        <v>17267</v>
      </c>
      <c r="B209" s="43" t="s">
        <v>186</v>
      </c>
      <c r="C209" s="43" t="s">
        <v>532</v>
      </c>
      <c r="D209" s="43" t="s">
        <v>102</v>
      </c>
      <c r="E209" s="64"/>
      <c r="F209" s="43">
        <v>78504</v>
      </c>
      <c r="G209" s="43" t="s">
        <v>45</v>
      </c>
      <c r="H209" s="43">
        <v>11</v>
      </c>
      <c r="I209" s="43" t="s">
        <v>9</v>
      </c>
      <c r="J209" s="64"/>
      <c r="K209" s="64"/>
      <c r="L209" s="64"/>
      <c r="M209" s="43" t="s">
        <v>282</v>
      </c>
      <c r="N209" s="43">
        <v>109</v>
      </c>
      <c r="O209" s="43">
        <v>25</v>
      </c>
      <c r="P209" s="43">
        <v>134</v>
      </c>
      <c r="Q209" s="43" t="s">
        <v>11</v>
      </c>
      <c r="R209" s="79">
        <v>1500000</v>
      </c>
      <c r="S209" s="64"/>
      <c r="T209" s="64" t="s">
        <v>280</v>
      </c>
      <c r="U209" s="43" t="s">
        <v>475</v>
      </c>
      <c r="V209" s="43">
        <v>122</v>
      </c>
      <c r="W209" s="64">
        <v>17</v>
      </c>
      <c r="X209" s="64">
        <v>4</v>
      </c>
      <c r="Y209" s="64">
        <v>8</v>
      </c>
      <c r="Z209" s="64">
        <v>4</v>
      </c>
      <c r="AA209" s="21">
        <v>0</v>
      </c>
      <c r="AB209" s="64">
        <v>0</v>
      </c>
      <c r="AC209" s="64">
        <f t="shared" si="12"/>
        <v>155</v>
      </c>
      <c r="AD209" s="101" t="s">
        <v>611</v>
      </c>
      <c r="AE209" s="43">
        <v>48215020804</v>
      </c>
      <c r="AF209" s="43" t="s">
        <v>556</v>
      </c>
      <c r="AG209" s="43">
        <v>7</v>
      </c>
      <c r="AH209" s="43">
        <v>5</v>
      </c>
      <c r="AI209" s="43">
        <v>78</v>
      </c>
      <c r="AJ209" s="43">
        <v>24.8</v>
      </c>
      <c r="AK209" s="74"/>
      <c r="AL209" s="13" t="s">
        <v>618</v>
      </c>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row>
    <row r="210" spans="1:174" s="43" customFormat="1" ht="13.5" customHeight="1">
      <c r="A210" s="43">
        <v>17388</v>
      </c>
      <c r="B210" s="43" t="s">
        <v>103</v>
      </c>
      <c r="C210" s="43" t="s">
        <v>104</v>
      </c>
      <c r="D210" s="43" t="s">
        <v>102</v>
      </c>
      <c r="E210" s="64"/>
      <c r="F210" s="43">
        <v>78501</v>
      </c>
      <c r="G210" s="43" t="s">
        <v>45</v>
      </c>
      <c r="H210" s="43">
        <v>11</v>
      </c>
      <c r="I210" s="43" t="s">
        <v>9</v>
      </c>
      <c r="J210" s="64"/>
      <c r="K210" s="64"/>
      <c r="L210" s="64" t="s">
        <v>280</v>
      </c>
      <c r="M210" s="43" t="s">
        <v>282</v>
      </c>
      <c r="N210" s="43">
        <v>103</v>
      </c>
      <c r="O210" s="43">
        <v>25</v>
      </c>
      <c r="P210" s="43">
        <v>128</v>
      </c>
      <c r="Q210" s="43" t="s">
        <v>11</v>
      </c>
      <c r="R210" s="79">
        <v>1497000</v>
      </c>
      <c r="S210" s="64"/>
      <c r="T210" s="64" t="s">
        <v>280</v>
      </c>
      <c r="U210" s="43" t="s">
        <v>480</v>
      </c>
      <c r="V210" s="43">
        <v>122</v>
      </c>
      <c r="W210" s="64">
        <v>17</v>
      </c>
      <c r="X210" s="64">
        <v>4</v>
      </c>
      <c r="Y210" s="64">
        <v>8</v>
      </c>
      <c r="Z210" s="64">
        <v>4</v>
      </c>
      <c r="AA210" s="21">
        <v>0</v>
      </c>
      <c r="AB210" s="64">
        <v>0</v>
      </c>
      <c r="AC210" s="64">
        <f>SUM(V210:AB210)</f>
        <v>155</v>
      </c>
      <c r="AD210" s="119" t="s">
        <v>610</v>
      </c>
      <c r="AE210" s="43">
        <v>48215020724</v>
      </c>
      <c r="AF210" s="43" t="s">
        <v>556</v>
      </c>
      <c r="AG210" s="43">
        <v>7</v>
      </c>
      <c r="AH210" s="43">
        <v>4</v>
      </c>
      <c r="AI210" s="43">
        <v>86</v>
      </c>
      <c r="AJ210" s="43">
        <v>21.1</v>
      </c>
      <c r="AK210" s="74"/>
      <c r="AL210" s="13" t="s">
        <v>618</v>
      </c>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row>
    <row r="211" spans="1:174" s="43" customFormat="1" ht="13.5" customHeight="1">
      <c r="A211" s="43">
        <v>17120</v>
      </c>
      <c r="B211" s="43" t="s">
        <v>111</v>
      </c>
      <c r="C211" s="43" t="s">
        <v>527</v>
      </c>
      <c r="D211" s="43" t="s">
        <v>12</v>
      </c>
      <c r="E211" s="64"/>
      <c r="F211" s="43">
        <v>78520</v>
      </c>
      <c r="G211" s="43" t="s">
        <v>13</v>
      </c>
      <c r="H211" s="43">
        <v>11</v>
      </c>
      <c r="I211" s="43" t="s">
        <v>9</v>
      </c>
      <c r="J211" s="64"/>
      <c r="K211" s="64"/>
      <c r="L211" s="64"/>
      <c r="M211" s="43" t="s">
        <v>282</v>
      </c>
      <c r="N211" s="43">
        <v>96</v>
      </c>
      <c r="O211" s="43">
        <v>24</v>
      </c>
      <c r="P211" s="43">
        <v>120</v>
      </c>
      <c r="Q211" s="43" t="s">
        <v>11</v>
      </c>
      <c r="R211" s="79">
        <v>1470676.1040000001</v>
      </c>
      <c r="S211" s="64"/>
      <c r="T211" s="64" t="s">
        <v>280</v>
      </c>
      <c r="U211" s="43" t="s">
        <v>466</v>
      </c>
      <c r="V211" s="43">
        <v>122</v>
      </c>
      <c r="W211" s="64">
        <v>17</v>
      </c>
      <c r="X211" s="64">
        <v>4</v>
      </c>
      <c r="Y211" s="64">
        <v>8</v>
      </c>
      <c r="Z211" s="64">
        <v>4</v>
      </c>
      <c r="AA211" s="21">
        <v>0</v>
      </c>
      <c r="AB211" s="64">
        <v>0</v>
      </c>
      <c r="AC211" s="64">
        <f t="shared" si="12"/>
        <v>155</v>
      </c>
      <c r="AD211" s="109" t="s">
        <v>619</v>
      </c>
      <c r="AE211" s="43">
        <v>48061012504</v>
      </c>
      <c r="AF211" s="43" t="s">
        <v>556</v>
      </c>
      <c r="AG211" s="43">
        <v>7</v>
      </c>
      <c r="AH211" s="43">
        <v>4</v>
      </c>
      <c r="AI211" s="43">
        <v>84</v>
      </c>
      <c r="AJ211" s="43">
        <v>27.1</v>
      </c>
      <c r="AK211" s="74"/>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row>
    <row r="212" spans="1:174" s="43" customFormat="1" ht="13.5" customHeight="1">
      <c r="A212" s="43">
        <v>17230</v>
      </c>
      <c r="B212" s="43" t="s">
        <v>210</v>
      </c>
      <c r="C212" s="43" t="s">
        <v>473</v>
      </c>
      <c r="D212" s="43" t="s">
        <v>102</v>
      </c>
      <c r="E212" s="64"/>
      <c r="F212" s="43">
        <v>78501</v>
      </c>
      <c r="G212" s="43" t="s">
        <v>45</v>
      </c>
      <c r="H212" s="43">
        <v>11</v>
      </c>
      <c r="I212" s="43" t="s">
        <v>9</v>
      </c>
      <c r="J212" s="64"/>
      <c r="K212" s="64"/>
      <c r="L212" s="64"/>
      <c r="M212" s="43" t="s">
        <v>282</v>
      </c>
      <c r="N212" s="43">
        <v>96</v>
      </c>
      <c r="O212" s="43">
        <v>24</v>
      </c>
      <c r="P212" s="43">
        <v>120</v>
      </c>
      <c r="Q212" s="43" t="s">
        <v>11</v>
      </c>
      <c r="R212" s="79">
        <v>1500000</v>
      </c>
      <c r="S212" s="64"/>
      <c r="T212" s="64" t="s">
        <v>280</v>
      </c>
      <c r="U212" s="43" t="s">
        <v>474</v>
      </c>
      <c r="V212" s="43">
        <v>122</v>
      </c>
      <c r="W212" s="64">
        <v>17</v>
      </c>
      <c r="X212" s="64">
        <v>4</v>
      </c>
      <c r="Y212" s="64">
        <v>8</v>
      </c>
      <c r="Z212" s="64">
        <v>4</v>
      </c>
      <c r="AA212" s="21">
        <v>0</v>
      </c>
      <c r="AB212" s="64">
        <v>0</v>
      </c>
      <c r="AC212" s="64">
        <f>SUM(V212:AB212)</f>
        <v>155</v>
      </c>
      <c r="AD212" s="109" t="s">
        <v>619</v>
      </c>
      <c r="AE212" s="43">
        <v>48215020903</v>
      </c>
      <c r="AF212" s="43" t="s">
        <v>556</v>
      </c>
      <c r="AG212" s="43">
        <v>7</v>
      </c>
      <c r="AH212" s="43">
        <v>4</v>
      </c>
      <c r="AI212" s="43">
        <v>79</v>
      </c>
      <c r="AJ212" s="43">
        <v>15.6</v>
      </c>
      <c r="AL212" s="2"/>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row>
    <row r="213" spans="1:174" s="43" customFormat="1" ht="13.5" customHeight="1">
      <c r="A213" s="82" t="s">
        <v>292</v>
      </c>
      <c r="B213" s="82"/>
      <c r="C213" s="83">
        <v>5447299</v>
      </c>
      <c r="D213" s="13"/>
      <c r="E213" s="21"/>
      <c r="F213" s="13"/>
      <c r="G213" s="13"/>
      <c r="H213" s="13"/>
      <c r="I213" s="84"/>
      <c r="J213" s="21"/>
      <c r="K213" s="21"/>
      <c r="L213" s="21"/>
      <c r="M213" s="21"/>
      <c r="N213" s="13"/>
      <c r="O213" s="13"/>
      <c r="P213" s="13"/>
      <c r="Q213" s="85" t="s">
        <v>287</v>
      </c>
      <c r="R213" s="86">
        <f>SUM(R199:R212)</f>
        <v>17978474.285774998</v>
      </c>
      <c r="S213" s="21"/>
      <c r="T213" s="21"/>
      <c r="U213" s="13"/>
      <c r="V213" s="13"/>
      <c r="W213" s="21"/>
      <c r="X213" s="21"/>
      <c r="Y213" s="21"/>
      <c r="Z213" s="21"/>
      <c r="AA213" s="21"/>
      <c r="AB213" s="21"/>
      <c r="AC213" s="21"/>
      <c r="AD213" s="21"/>
      <c r="AE213" s="13"/>
      <c r="AF213" s="13"/>
      <c r="AG213" s="41"/>
      <c r="AH213" s="41"/>
      <c r="AI213" s="41"/>
      <c r="AJ213" s="13"/>
      <c r="AK213" s="74"/>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row>
    <row r="214" spans="1:174" s="13" customFormat="1" ht="13.5" customHeight="1">
      <c r="A214" s="21"/>
      <c r="E214" s="21"/>
      <c r="F214" s="21"/>
      <c r="G214" s="14"/>
      <c r="H214" s="21"/>
      <c r="I214" s="21"/>
      <c r="J214" s="21"/>
      <c r="K214" s="21"/>
      <c r="L214" s="21"/>
      <c r="M214" s="21"/>
      <c r="N214" s="21"/>
      <c r="O214" s="21"/>
      <c r="P214" s="21"/>
      <c r="R214" s="15"/>
      <c r="S214" s="21"/>
      <c r="T214" s="21"/>
      <c r="V214" s="16"/>
      <c r="W214" s="16"/>
      <c r="X214" s="16"/>
      <c r="Y214" s="16"/>
      <c r="Z214" s="16"/>
      <c r="AA214" s="21"/>
      <c r="AB214" s="16"/>
      <c r="AC214" s="21"/>
      <c r="AD214" s="21"/>
      <c r="AK214" s="74"/>
    </row>
    <row r="215" spans="1:174" s="13" customFormat="1" ht="13.5" customHeight="1">
      <c r="A215" s="84" t="s">
        <v>315</v>
      </c>
      <c r="E215" s="21"/>
      <c r="F215" s="21"/>
      <c r="G215" s="14"/>
      <c r="H215" s="21"/>
      <c r="I215" s="21"/>
      <c r="J215" s="21"/>
      <c r="K215" s="21"/>
      <c r="L215" s="21"/>
      <c r="M215" s="21"/>
      <c r="N215" s="21"/>
      <c r="O215" s="21"/>
      <c r="P215" s="21"/>
      <c r="R215" s="15"/>
      <c r="S215" s="21"/>
      <c r="T215" s="21"/>
      <c r="V215" s="16"/>
      <c r="W215" s="16"/>
      <c r="X215" s="16"/>
      <c r="Y215" s="16"/>
      <c r="Z215" s="16"/>
      <c r="AA215" s="21"/>
      <c r="AB215" s="16"/>
      <c r="AC215" s="21"/>
      <c r="AD215" s="21"/>
      <c r="AG215" s="41"/>
      <c r="AH215" s="41"/>
      <c r="AI215" s="41"/>
      <c r="AK215" s="74"/>
    </row>
    <row r="216" spans="1:174" s="13" customFormat="1" ht="13.5" customHeight="1">
      <c r="A216" s="43">
        <v>17336</v>
      </c>
      <c r="B216" s="43" t="s">
        <v>127</v>
      </c>
      <c r="C216" s="43" t="s">
        <v>483</v>
      </c>
      <c r="D216" s="43" t="s">
        <v>128</v>
      </c>
      <c r="E216" s="64"/>
      <c r="F216" s="43">
        <v>79331</v>
      </c>
      <c r="G216" s="43" t="s">
        <v>129</v>
      </c>
      <c r="H216" s="43">
        <v>12</v>
      </c>
      <c r="I216" s="43" t="s">
        <v>18</v>
      </c>
      <c r="J216" s="64"/>
      <c r="K216" s="64"/>
      <c r="L216" s="64"/>
      <c r="M216" s="43" t="s">
        <v>282</v>
      </c>
      <c r="N216" s="43">
        <v>50</v>
      </c>
      <c r="O216" s="43">
        <v>30</v>
      </c>
      <c r="P216" s="43">
        <v>80</v>
      </c>
      <c r="Q216" s="43" t="s">
        <v>11</v>
      </c>
      <c r="R216" s="79">
        <v>750000</v>
      </c>
      <c r="S216" s="64"/>
      <c r="T216" s="64" t="s">
        <v>280</v>
      </c>
      <c r="U216" s="43" t="s">
        <v>398</v>
      </c>
      <c r="V216" s="43">
        <v>89</v>
      </c>
      <c r="W216" s="64">
        <v>17</v>
      </c>
      <c r="X216" s="64">
        <v>4</v>
      </c>
      <c r="Y216" s="64">
        <v>8</v>
      </c>
      <c r="Z216" s="64">
        <v>4</v>
      </c>
      <c r="AA216" s="21">
        <v>0</v>
      </c>
      <c r="AB216" s="64">
        <v>0</v>
      </c>
      <c r="AC216" s="64">
        <f>SUM(V216:AB216)</f>
        <v>122</v>
      </c>
      <c r="AD216" s="136" t="s">
        <v>610</v>
      </c>
      <c r="AE216" s="43">
        <v>48115950401</v>
      </c>
      <c r="AF216" s="43" t="s">
        <v>556</v>
      </c>
      <c r="AG216" s="13">
        <v>7</v>
      </c>
      <c r="AH216" s="13">
        <v>5</v>
      </c>
      <c r="AI216" s="13">
        <v>57</v>
      </c>
      <c r="AJ216" s="13">
        <v>13.9</v>
      </c>
      <c r="AK216" s="74"/>
      <c r="AL216" s="13" t="s">
        <v>618</v>
      </c>
    </row>
    <row r="217" spans="1:174" s="43" customFormat="1" ht="13.5" customHeight="1">
      <c r="A217" s="82" t="s">
        <v>292</v>
      </c>
      <c r="B217" s="82"/>
      <c r="C217" s="83">
        <v>500000</v>
      </c>
      <c r="D217" s="13"/>
      <c r="E217" s="21"/>
      <c r="F217" s="13"/>
      <c r="G217" s="13"/>
      <c r="H217" s="13"/>
      <c r="I217" s="84"/>
      <c r="J217" s="21"/>
      <c r="K217" s="21"/>
      <c r="L217" s="21"/>
      <c r="M217" s="21"/>
      <c r="N217" s="13"/>
      <c r="O217" s="13"/>
      <c r="P217" s="13"/>
      <c r="Q217" s="85" t="s">
        <v>287</v>
      </c>
      <c r="R217" s="86">
        <f>SUM(R216:R216)</f>
        <v>750000</v>
      </c>
      <c r="S217" s="21"/>
      <c r="T217" s="21"/>
      <c r="U217" s="13"/>
      <c r="V217" s="13"/>
      <c r="W217" s="21"/>
      <c r="X217" s="21"/>
      <c r="Y217" s="21"/>
      <c r="Z217" s="21"/>
      <c r="AA217" s="21"/>
      <c r="AB217" s="21"/>
      <c r="AC217" s="21"/>
      <c r="AD217" s="21"/>
      <c r="AE217" s="13"/>
      <c r="AF217" s="13"/>
      <c r="AG217" s="13"/>
      <c r="AH217" s="13"/>
      <c r="AI217" s="13"/>
      <c r="AJ217" s="13"/>
      <c r="AK217" s="74"/>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c r="BR217" s="13"/>
      <c r="BS217" s="13"/>
      <c r="BT217" s="13"/>
      <c r="BU217" s="13"/>
      <c r="BV217" s="13"/>
      <c r="BW217" s="13"/>
      <c r="BX217" s="13"/>
      <c r="BY217" s="13"/>
      <c r="BZ217" s="13"/>
      <c r="CA217" s="13"/>
      <c r="CB217" s="13"/>
      <c r="CC217" s="13"/>
      <c r="CD217" s="13"/>
      <c r="CE217" s="13"/>
      <c r="CF217" s="13"/>
      <c r="CG217" s="13"/>
      <c r="CH217" s="13"/>
      <c r="CI217" s="13"/>
      <c r="CJ217" s="13"/>
      <c r="CK217" s="13"/>
      <c r="CL217" s="13"/>
      <c r="CM217" s="13"/>
      <c r="CN217" s="13"/>
      <c r="CO217" s="13"/>
      <c r="CP217" s="13"/>
      <c r="CQ217" s="13"/>
      <c r="CR217" s="13"/>
      <c r="CS217" s="13"/>
      <c r="CT217" s="13"/>
      <c r="CU217" s="13"/>
      <c r="CV217" s="13"/>
      <c r="CW217" s="13"/>
      <c r="CX217" s="13"/>
      <c r="CY217" s="13"/>
      <c r="CZ217" s="13"/>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13"/>
      <c r="DZ217" s="13"/>
      <c r="EA217" s="13"/>
      <c r="EB217" s="13"/>
      <c r="EC217" s="13"/>
      <c r="ED217" s="13"/>
      <c r="EE217" s="13"/>
      <c r="EF217" s="13"/>
      <c r="EG217" s="13"/>
      <c r="EH217" s="13"/>
      <c r="EI217" s="13"/>
      <c r="EJ217" s="1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13"/>
      <c r="FI217" s="13"/>
      <c r="FJ217" s="13"/>
      <c r="FK217" s="13"/>
      <c r="FL217" s="13"/>
      <c r="FM217" s="13"/>
      <c r="FN217" s="13"/>
      <c r="FO217" s="13"/>
      <c r="FP217" s="13"/>
      <c r="FQ217" s="13"/>
      <c r="FR217" s="13"/>
    </row>
    <row r="218" spans="1:174" s="13" customFormat="1" ht="13.5" customHeight="1">
      <c r="A218" s="21"/>
      <c r="E218" s="21"/>
      <c r="F218" s="21"/>
      <c r="G218" s="14"/>
      <c r="H218" s="21"/>
      <c r="I218" s="21"/>
      <c r="J218" s="21"/>
      <c r="K218" s="21"/>
      <c r="L218" s="21"/>
      <c r="M218" s="21"/>
      <c r="N218" s="21"/>
      <c r="O218" s="21"/>
      <c r="P218" s="21"/>
      <c r="R218" s="15"/>
      <c r="S218" s="21"/>
      <c r="T218" s="21"/>
      <c r="V218" s="16"/>
      <c r="W218" s="16"/>
      <c r="X218" s="16"/>
      <c r="Y218" s="16"/>
      <c r="Z218" s="16"/>
      <c r="AA218" s="21"/>
      <c r="AB218" s="16"/>
      <c r="AC218" s="21"/>
      <c r="AD218" s="21"/>
      <c r="AK218" s="74"/>
    </row>
    <row r="219" spans="1:174" s="13" customFormat="1" ht="13.5" customHeight="1">
      <c r="A219" s="84" t="s">
        <v>316</v>
      </c>
      <c r="E219" s="21"/>
      <c r="F219" s="21"/>
      <c r="G219" s="14"/>
      <c r="H219" s="21"/>
      <c r="I219" s="21"/>
      <c r="J219" s="21"/>
      <c r="K219" s="21"/>
      <c r="L219" s="21"/>
      <c r="M219" s="21"/>
      <c r="N219" s="21"/>
      <c r="O219" s="21"/>
      <c r="P219" s="21"/>
      <c r="R219" s="15"/>
      <c r="S219" s="21"/>
      <c r="T219" s="21"/>
      <c r="V219" s="16"/>
      <c r="W219" s="16"/>
      <c r="X219" s="16"/>
      <c r="Y219" s="16"/>
      <c r="Z219" s="16"/>
      <c r="AA219" s="21"/>
      <c r="AB219" s="16"/>
      <c r="AC219" s="21"/>
      <c r="AD219" s="21"/>
      <c r="AK219" s="74"/>
    </row>
    <row r="220" spans="1:174" s="13" customFormat="1" ht="13.5" customHeight="1">
      <c r="A220" s="43">
        <v>17285</v>
      </c>
      <c r="B220" s="43" t="s">
        <v>173</v>
      </c>
      <c r="C220" s="43" t="s">
        <v>174</v>
      </c>
      <c r="D220" s="43" t="s">
        <v>82</v>
      </c>
      <c r="E220" s="64"/>
      <c r="F220" s="43">
        <v>76903</v>
      </c>
      <c r="G220" s="43" t="s">
        <v>83</v>
      </c>
      <c r="H220" s="43">
        <v>12</v>
      </c>
      <c r="I220" s="43" t="s">
        <v>9</v>
      </c>
      <c r="J220" s="64"/>
      <c r="K220" s="64"/>
      <c r="L220" s="64"/>
      <c r="M220" s="43" t="s">
        <v>282</v>
      </c>
      <c r="N220" s="43">
        <v>48</v>
      </c>
      <c r="O220" s="43">
        <v>0</v>
      </c>
      <c r="P220" s="43">
        <v>48</v>
      </c>
      <c r="Q220" s="43" t="s">
        <v>7</v>
      </c>
      <c r="R220" s="79">
        <v>846251</v>
      </c>
      <c r="S220" s="64"/>
      <c r="T220" s="64" t="s">
        <v>280</v>
      </c>
      <c r="U220" s="43" t="s">
        <v>399</v>
      </c>
      <c r="V220" s="43">
        <v>111</v>
      </c>
      <c r="W220" s="64">
        <v>17</v>
      </c>
      <c r="X220" s="64">
        <v>4</v>
      </c>
      <c r="Y220" s="64">
        <v>8</v>
      </c>
      <c r="Z220" s="64">
        <v>4</v>
      </c>
      <c r="AA220" s="21">
        <v>7</v>
      </c>
      <c r="AB220" s="64">
        <v>0</v>
      </c>
      <c r="AC220" s="64">
        <f>SUM(V220:AB220)</f>
        <v>151</v>
      </c>
      <c r="AD220" s="127" t="s">
        <v>610</v>
      </c>
      <c r="AE220" s="43">
        <v>48451000900</v>
      </c>
      <c r="AF220" s="43" t="s">
        <v>556</v>
      </c>
      <c r="AG220" s="43">
        <v>0</v>
      </c>
      <c r="AH220" s="43">
        <v>0</v>
      </c>
      <c r="AI220" s="43">
        <v>77</v>
      </c>
      <c r="AJ220" s="43">
        <v>16</v>
      </c>
      <c r="AK220" s="74"/>
    </row>
    <row r="221" spans="1:174" s="43" customFormat="1" ht="13.5" customHeight="1">
      <c r="A221" s="43">
        <v>17244</v>
      </c>
      <c r="B221" s="43" t="s">
        <v>191</v>
      </c>
      <c r="C221" s="43" t="s">
        <v>484</v>
      </c>
      <c r="D221" s="43" t="s">
        <v>82</v>
      </c>
      <c r="E221" s="64"/>
      <c r="F221" s="43">
        <v>76904</v>
      </c>
      <c r="G221" s="43" t="s">
        <v>82</v>
      </c>
      <c r="H221" s="43">
        <v>12</v>
      </c>
      <c r="I221" s="43" t="s">
        <v>9</v>
      </c>
      <c r="J221" s="64"/>
      <c r="K221" s="64"/>
      <c r="L221" s="64"/>
      <c r="M221" s="43" t="s">
        <v>282</v>
      </c>
      <c r="N221" s="43">
        <v>54</v>
      </c>
      <c r="O221" s="43">
        <v>18</v>
      </c>
      <c r="P221" s="43">
        <v>72</v>
      </c>
      <c r="Q221" s="43" t="s">
        <v>11</v>
      </c>
      <c r="R221" s="79">
        <v>846000</v>
      </c>
      <c r="S221" s="64"/>
      <c r="T221" s="64" t="s">
        <v>280</v>
      </c>
      <c r="U221" s="43" t="s">
        <v>370</v>
      </c>
      <c r="V221" s="43">
        <v>110</v>
      </c>
      <c r="W221" s="64">
        <v>17</v>
      </c>
      <c r="X221" s="64">
        <v>4</v>
      </c>
      <c r="Y221" s="64">
        <v>8</v>
      </c>
      <c r="Z221" s="64">
        <v>4</v>
      </c>
      <c r="AA221" s="21">
        <v>7</v>
      </c>
      <c r="AB221" s="64">
        <v>0</v>
      </c>
      <c r="AC221" s="64">
        <f>SUM(V221:AB221)</f>
        <v>150</v>
      </c>
      <c r="AD221" s="138" t="s">
        <v>610</v>
      </c>
      <c r="AE221" s="43">
        <v>48451001800</v>
      </c>
      <c r="AF221" s="43" t="s">
        <v>556</v>
      </c>
      <c r="AG221" s="43">
        <v>0</v>
      </c>
      <c r="AH221" s="43">
        <v>0</v>
      </c>
      <c r="AI221" s="43">
        <v>62</v>
      </c>
      <c r="AJ221" s="43">
        <v>36.200000000000003</v>
      </c>
      <c r="AK221" s="74"/>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row>
    <row r="222" spans="1:174" s="43" customFormat="1" ht="13.5" customHeight="1">
      <c r="A222" s="43">
        <v>17064</v>
      </c>
      <c r="B222" s="43" t="s">
        <v>94</v>
      </c>
      <c r="C222" s="43" t="s">
        <v>95</v>
      </c>
      <c r="D222" s="43" t="s">
        <v>96</v>
      </c>
      <c r="E222" s="64"/>
      <c r="F222" s="43">
        <v>79705</v>
      </c>
      <c r="G222" s="43" t="s">
        <v>96</v>
      </c>
      <c r="H222" s="43">
        <v>12</v>
      </c>
      <c r="I222" s="43" t="s">
        <v>9</v>
      </c>
      <c r="J222" s="64"/>
      <c r="K222" s="64"/>
      <c r="L222" s="64"/>
      <c r="M222" s="43" t="s">
        <v>284</v>
      </c>
      <c r="N222" s="43">
        <v>124</v>
      </c>
      <c r="O222" s="43">
        <v>0</v>
      </c>
      <c r="P222" s="43">
        <v>124</v>
      </c>
      <c r="Q222" s="43" t="s">
        <v>11</v>
      </c>
      <c r="R222" s="79">
        <v>846251</v>
      </c>
      <c r="S222" s="64"/>
      <c r="T222" s="64"/>
      <c r="U222" s="43" t="s">
        <v>418</v>
      </c>
      <c r="V222" s="43">
        <v>104</v>
      </c>
      <c r="W222" s="64">
        <v>17</v>
      </c>
      <c r="X222" s="64">
        <v>4</v>
      </c>
      <c r="Y222" s="64">
        <v>8</v>
      </c>
      <c r="Z222" s="64">
        <v>4</v>
      </c>
      <c r="AA222" s="21">
        <v>0</v>
      </c>
      <c r="AB222" s="64">
        <v>0</v>
      </c>
      <c r="AC222" s="64">
        <f>SUM(V222:AB222)</f>
        <v>137</v>
      </c>
      <c r="AD222" s="120" t="s">
        <v>610</v>
      </c>
      <c r="AE222" s="43">
        <v>48329000305</v>
      </c>
      <c r="AF222" s="43" t="s">
        <v>556</v>
      </c>
      <c r="AG222" s="43">
        <v>7</v>
      </c>
      <c r="AH222" s="43">
        <v>6</v>
      </c>
      <c r="AI222" s="43">
        <v>68</v>
      </c>
      <c r="AJ222" s="43">
        <v>3.8</v>
      </c>
      <c r="AK222" s="74"/>
      <c r="AL222" s="13" t="s">
        <v>618</v>
      </c>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c r="BR222" s="13"/>
      <c r="BS222" s="13"/>
      <c r="BT222" s="13"/>
      <c r="BU222" s="13"/>
      <c r="BV222" s="13"/>
      <c r="BW222" s="13"/>
      <c r="BX222" s="13"/>
      <c r="BY222" s="13"/>
      <c r="BZ222" s="13"/>
      <c r="CA222" s="13"/>
      <c r="CB222" s="13"/>
      <c r="CC222" s="13"/>
      <c r="CD222" s="13"/>
      <c r="CE222" s="13"/>
      <c r="CF222" s="13"/>
      <c r="CG222" s="13"/>
      <c r="CH222" s="13"/>
      <c r="CI222" s="13"/>
      <c r="CJ222" s="13"/>
      <c r="CK222" s="13"/>
      <c r="CL222" s="13"/>
      <c r="CM222" s="13"/>
      <c r="CN222" s="13"/>
      <c r="CO222" s="13"/>
      <c r="CP222" s="13"/>
      <c r="CQ222" s="13"/>
      <c r="CR222" s="13"/>
      <c r="CS222" s="13"/>
      <c r="CT222" s="13"/>
      <c r="CU222" s="13"/>
      <c r="CV222" s="13"/>
      <c r="CW222" s="13"/>
      <c r="CX222" s="13"/>
      <c r="CY222" s="13"/>
      <c r="CZ222" s="13"/>
      <c r="DA222" s="13"/>
      <c r="DB222" s="13"/>
      <c r="DC222" s="13"/>
      <c r="DD222" s="13"/>
      <c r="DE222" s="13"/>
      <c r="DF222" s="13"/>
      <c r="DG222" s="13"/>
      <c r="DH222" s="13"/>
      <c r="DI222" s="13"/>
      <c r="DJ222" s="13"/>
      <c r="DK222" s="13"/>
      <c r="DL222" s="13"/>
      <c r="DM222" s="13"/>
      <c r="DN222" s="13"/>
      <c r="DO222" s="13"/>
      <c r="DP222" s="13"/>
      <c r="DQ222" s="13"/>
      <c r="DR222" s="13"/>
      <c r="DS222" s="13"/>
      <c r="DT222" s="13"/>
      <c r="DU222" s="13"/>
      <c r="DV222" s="13"/>
      <c r="DW222" s="13"/>
      <c r="DX222" s="13"/>
      <c r="DY222" s="13"/>
      <c r="DZ222" s="13"/>
      <c r="EA222" s="13"/>
      <c r="EB222" s="13"/>
      <c r="EC222" s="13"/>
      <c r="ED222" s="13"/>
      <c r="EE222" s="13"/>
      <c r="EF222" s="13"/>
      <c r="EG222" s="13"/>
      <c r="EH222" s="13"/>
      <c r="EI222" s="13"/>
      <c r="EJ222" s="1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13"/>
      <c r="FI222" s="13"/>
      <c r="FJ222" s="13"/>
      <c r="FK222" s="13"/>
      <c r="FL222" s="13"/>
      <c r="FM222" s="13"/>
      <c r="FN222" s="13"/>
      <c r="FO222" s="13"/>
      <c r="FP222" s="13"/>
      <c r="FQ222" s="13"/>
      <c r="FR222" s="13"/>
    </row>
    <row r="223" spans="1:174" s="43" customFormat="1" ht="13.5" customHeight="1">
      <c r="A223" s="82" t="s">
        <v>292</v>
      </c>
      <c r="B223" s="82"/>
      <c r="C223" s="83">
        <v>860355</v>
      </c>
      <c r="D223" s="13"/>
      <c r="E223" s="21"/>
      <c r="F223" s="13"/>
      <c r="G223" s="13"/>
      <c r="H223" s="13"/>
      <c r="I223" s="84"/>
      <c r="J223" s="21"/>
      <c r="K223" s="21"/>
      <c r="L223" s="21"/>
      <c r="M223" s="21"/>
      <c r="N223" s="13"/>
      <c r="O223" s="13"/>
      <c r="P223" s="13"/>
      <c r="Q223" s="85" t="s">
        <v>287</v>
      </c>
      <c r="R223" s="86">
        <f>SUM(R220:R221)</f>
        <v>1692251</v>
      </c>
      <c r="S223" s="21"/>
      <c r="T223" s="21"/>
      <c r="U223" s="13"/>
      <c r="V223" s="13"/>
      <c r="W223" s="21"/>
      <c r="X223" s="21"/>
      <c r="Y223" s="21"/>
      <c r="Z223" s="21"/>
      <c r="AA223" s="21"/>
      <c r="AB223" s="21"/>
      <c r="AC223" s="21"/>
      <c r="AD223" s="21"/>
      <c r="AE223" s="13"/>
      <c r="AF223" s="13"/>
      <c r="AG223" s="41"/>
      <c r="AH223" s="41"/>
      <c r="AI223" s="41"/>
      <c r="AJ223" s="13"/>
      <c r="AK223" s="74"/>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row>
    <row r="224" spans="1:174" s="13" customFormat="1" ht="13.5" customHeight="1">
      <c r="A224" s="21"/>
      <c r="E224" s="21"/>
      <c r="F224" s="21"/>
      <c r="G224" s="14"/>
      <c r="H224" s="21"/>
      <c r="I224" s="21"/>
      <c r="J224" s="21"/>
      <c r="K224" s="21"/>
      <c r="L224" s="21"/>
      <c r="M224" s="21"/>
      <c r="N224" s="21"/>
      <c r="O224" s="21"/>
      <c r="P224" s="21"/>
      <c r="R224" s="15"/>
      <c r="S224" s="21"/>
      <c r="T224" s="21"/>
      <c r="V224" s="16"/>
      <c r="W224" s="16"/>
      <c r="X224" s="16"/>
      <c r="Y224" s="16"/>
      <c r="Z224" s="16"/>
      <c r="AA224" s="16"/>
      <c r="AB224" s="16"/>
      <c r="AC224" s="21"/>
      <c r="AD224" s="21"/>
      <c r="AK224" s="74"/>
    </row>
    <row r="225" spans="1:174" s="13" customFormat="1" ht="13.5" customHeight="1">
      <c r="A225" s="84" t="s">
        <v>313</v>
      </c>
      <c r="E225" s="21"/>
      <c r="F225" s="21"/>
      <c r="G225" s="14"/>
      <c r="H225" s="21"/>
      <c r="I225" s="21"/>
      <c r="J225" s="21"/>
      <c r="K225" s="21"/>
      <c r="L225" s="21"/>
      <c r="M225" s="21"/>
      <c r="N225" s="21"/>
      <c r="O225" s="21"/>
      <c r="P225" s="21"/>
      <c r="R225" s="15"/>
      <c r="S225" s="21"/>
      <c r="T225" s="21"/>
      <c r="V225" s="16"/>
      <c r="W225" s="16"/>
      <c r="X225" s="16"/>
      <c r="Y225" s="16"/>
      <c r="Z225" s="16"/>
      <c r="AA225" s="16"/>
      <c r="AB225" s="16"/>
      <c r="AC225" s="21"/>
      <c r="AD225" s="21"/>
      <c r="AG225" s="41"/>
      <c r="AH225" s="41"/>
      <c r="AI225" s="41"/>
      <c r="AK225" s="74"/>
    </row>
    <row r="226" spans="1:174" s="13" customFormat="1" ht="13.5" customHeight="1">
      <c r="A226" s="43">
        <v>17093</v>
      </c>
      <c r="B226" s="43" t="s">
        <v>269</v>
      </c>
      <c r="C226" s="43" t="s">
        <v>529</v>
      </c>
      <c r="D226" s="43" t="s">
        <v>485</v>
      </c>
      <c r="E226" s="64"/>
      <c r="F226" s="43">
        <v>79821</v>
      </c>
      <c r="G226" s="43" t="s">
        <v>486</v>
      </c>
      <c r="H226" s="43">
        <v>13</v>
      </c>
      <c r="I226" s="43" t="s">
        <v>18</v>
      </c>
      <c r="J226" s="64"/>
      <c r="K226" s="64"/>
      <c r="L226" s="64"/>
      <c r="M226" s="43" t="s">
        <v>282</v>
      </c>
      <c r="N226" s="43">
        <v>40</v>
      </c>
      <c r="O226" s="43">
        <v>0</v>
      </c>
      <c r="P226" s="43">
        <v>40</v>
      </c>
      <c r="Q226" s="43" t="s">
        <v>11</v>
      </c>
      <c r="R226" s="79">
        <v>500000</v>
      </c>
      <c r="S226" s="64"/>
      <c r="T226" s="64" t="s">
        <v>280</v>
      </c>
      <c r="U226" s="43" t="s">
        <v>487</v>
      </c>
      <c r="V226" s="43">
        <v>113</v>
      </c>
      <c r="W226" s="64">
        <v>17</v>
      </c>
      <c r="X226" s="64">
        <v>4</v>
      </c>
      <c r="Y226" s="64">
        <v>8</v>
      </c>
      <c r="Z226" s="64">
        <v>4</v>
      </c>
      <c r="AA226" s="21">
        <v>0</v>
      </c>
      <c r="AB226" s="64">
        <v>0</v>
      </c>
      <c r="AC226" s="64">
        <f>SUM(V226:AB226)</f>
        <v>146</v>
      </c>
      <c r="AD226" s="116" t="s">
        <v>610</v>
      </c>
      <c r="AE226" s="43">
        <v>48141010220</v>
      </c>
      <c r="AF226" s="43" t="s">
        <v>556</v>
      </c>
      <c r="AG226" s="43">
        <v>0</v>
      </c>
      <c r="AH226" s="43">
        <v>0</v>
      </c>
      <c r="AI226" s="43">
        <v>77</v>
      </c>
      <c r="AJ226" s="43">
        <v>41.4</v>
      </c>
      <c r="AK226" s="74"/>
    </row>
    <row r="227" spans="1:174" s="43" customFormat="1" ht="13.5" customHeight="1">
      <c r="A227" s="43">
        <v>17323</v>
      </c>
      <c r="B227" s="43" t="s">
        <v>142</v>
      </c>
      <c r="C227" s="43" t="s">
        <v>528</v>
      </c>
      <c r="D227" s="43" t="s">
        <v>143</v>
      </c>
      <c r="E227" s="64"/>
      <c r="F227" s="43">
        <v>79830</v>
      </c>
      <c r="G227" s="43" t="s">
        <v>144</v>
      </c>
      <c r="H227" s="43">
        <v>13</v>
      </c>
      <c r="I227" s="43" t="s">
        <v>18</v>
      </c>
      <c r="J227" s="64"/>
      <c r="K227" s="64"/>
      <c r="L227" s="64"/>
      <c r="M227" s="43" t="s">
        <v>282</v>
      </c>
      <c r="N227" s="43">
        <v>49</v>
      </c>
      <c r="O227" s="43">
        <v>0</v>
      </c>
      <c r="P227" s="43">
        <v>49</v>
      </c>
      <c r="Q227" s="43" t="s">
        <v>11</v>
      </c>
      <c r="R227" s="79">
        <v>500000</v>
      </c>
      <c r="S227" s="64"/>
      <c r="T227" s="64" t="s">
        <v>280</v>
      </c>
      <c r="U227" s="43" t="s">
        <v>488</v>
      </c>
      <c r="V227" s="43">
        <v>105</v>
      </c>
      <c r="W227" s="64">
        <v>17</v>
      </c>
      <c r="X227" s="64">
        <v>4</v>
      </c>
      <c r="Y227" s="64">
        <v>8</v>
      </c>
      <c r="Z227" s="64">
        <v>0</v>
      </c>
      <c r="AA227" s="21">
        <v>0</v>
      </c>
      <c r="AB227" s="64">
        <v>0</v>
      </c>
      <c r="AC227" s="64">
        <f>SUM(V227:AB227)</f>
        <v>134</v>
      </c>
      <c r="AD227" s="132" t="s">
        <v>610</v>
      </c>
      <c r="AE227" s="43">
        <v>48043950500</v>
      </c>
      <c r="AF227" s="43" t="s">
        <v>556</v>
      </c>
      <c r="AG227" s="43">
        <v>7</v>
      </c>
      <c r="AH227" s="43">
        <v>7</v>
      </c>
      <c r="AI227" s="43">
        <v>76</v>
      </c>
      <c r="AJ227" s="43">
        <v>13.9</v>
      </c>
      <c r="AK227" s="74"/>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c r="BR227" s="13"/>
      <c r="BS227" s="13"/>
      <c r="BT227" s="13"/>
      <c r="BU227" s="13"/>
      <c r="BV227" s="13"/>
      <c r="BW227" s="13"/>
      <c r="BX227" s="13"/>
      <c r="BY227" s="13"/>
      <c r="BZ227" s="13"/>
      <c r="CA227" s="13"/>
      <c r="CB227" s="13"/>
      <c r="CC227" s="13"/>
      <c r="CD227" s="13"/>
      <c r="CE227" s="13"/>
      <c r="CF227" s="13"/>
      <c r="CG227" s="13"/>
      <c r="CH227" s="13"/>
      <c r="CI227" s="13"/>
      <c r="CJ227" s="13"/>
      <c r="CK227" s="13"/>
      <c r="CL227" s="13"/>
      <c r="CM227" s="13"/>
      <c r="CN227" s="13"/>
      <c r="CO227" s="13"/>
      <c r="CP227" s="13"/>
      <c r="CQ227" s="13"/>
      <c r="CR227" s="13"/>
      <c r="CS227" s="13"/>
      <c r="CT227" s="13"/>
      <c r="CU227" s="13"/>
      <c r="CV227" s="13"/>
      <c r="CW227" s="13"/>
      <c r="CX227" s="13"/>
      <c r="CY227" s="13"/>
      <c r="CZ227" s="13"/>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13"/>
      <c r="DZ227" s="13"/>
      <c r="EA227" s="13"/>
      <c r="EB227" s="13"/>
      <c r="EC227" s="13"/>
      <c r="ED227" s="13"/>
      <c r="EE227" s="13"/>
      <c r="EF227" s="13"/>
      <c r="EG227" s="13"/>
      <c r="EH227" s="13"/>
      <c r="EI227" s="13"/>
      <c r="EJ227" s="13"/>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13"/>
      <c r="FI227" s="13"/>
      <c r="FJ227" s="13"/>
      <c r="FK227" s="13"/>
      <c r="FL227" s="13"/>
      <c r="FM227" s="13"/>
      <c r="FN227" s="13"/>
      <c r="FO227" s="13"/>
      <c r="FP227" s="13"/>
      <c r="FQ227" s="13"/>
      <c r="FR227" s="13"/>
    </row>
    <row r="228" spans="1:174" s="43" customFormat="1" ht="13.5" customHeight="1">
      <c r="A228" s="82" t="s">
        <v>292</v>
      </c>
      <c r="B228" s="82"/>
      <c r="C228" s="83">
        <v>500000</v>
      </c>
      <c r="D228" s="13"/>
      <c r="E228" s="21"/>
      <c r="F228" s="13"/>
      <c r="G228" s="13"/>
      <c r="H228" s="13"/>
      <c r="I228" s="84"/>
      <c r="J228" s="21"/>
      <c r="K228" s="21"/>
      <c r="L228" s="21"/>
      <c r="M228" s="21"/>
      <c r="N228" s="13"/>
      <c r="O228" s="13"/>
      <c r="P228" s="13"/>
      <c r="Q228" s="85" t="s">
        <v>287</v>
      </c>
      <c r="R228" s="86">
        <f>SUM(R226:R227)</f>
        <v>1000000</v>
      </c>
      <c r="S228" s="21"/>
      <c r="T228" s="21"/>
      <c r="U228" s="13"/>
      <c r="V228" s="13"/>
      <c r="W228" s="21"/>
      <c r="X228" s="21"/>
      <c r="Y228" s="21"/>
      <c r="Z228" s="21"/>
      <c r="AA228" s="21"/>
      <c r="AB228" s="21"/>
      <c r="AC228" s="21"/>
      <c r="AD228" s="21"/>
      <c r="AE228" s="13"/>
      <c r="AF228" s="13"/>
      <c r="AG228" s="41"/>
      <c r="AH228" s="41"/>
      <c r="AI228" s="41"/>
      <c r="AJ228" s="13"/>
      <c r="AK228" s="74"/>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row>
    <row r="229" spans="1:174" s="13" customFormat="1" ht="13.5" customHeight="1">
      <c r="A229" s="21"/>
      <c r="E229" s="21"/>
      <c r="F229" s="21"/>
      <c r="G229" s="14"/>
      <c r="H229" s="21"/>
      <c r="I229" s="21"/>
      <c r="J229" s="21"/>
      <c r="K229" s="21"/>
      <c r="L229" s="21"/>
      <c r="M229" s="21"/>
      <c r="N229" s="21"/>
      <c r="O229" s="21"/>
      <c r="P229" s="21"/>
      <c r="R229" s="15"/>
      <c r="S229" s="21"/>
      <c r="T229" s="21"/>
      <c r="V229" s="16"/>
      <c r="W229" s="16"/>
      <c r="X229" s="16"/>
      <c r="Y229" s="16"/>
      <c r="Z229" s="16"/>
      <c r="AA229" s="21"/>
      <c r="AB229" s="16"/>
      <c r="AC229" s="21"/>
      <c r="AD229" s="21"/>
      <c r="AG229" s="41"/>
      <c r="AH229" s="41"/>
      <c r="AI229" s="41"/>
      <c r="AK229" s="74"/>
    </row>
    <row r="230" spans="1:174" s="13" customFormat="1" ht="13.5" customHeight="1">
      <c r="A230" s="84" t="s">
        <v>314</v>
      </c>
      <c r="E230" s="21"/>
      <c r="F230" s="21"/>
      <c r="G230" s="14"/>
      <c r="H230" s="21"/>
      <c r="I230" s="21"/>
      <c r="J230" s="21"/>
      <c r="K230" s="21"/>
      <c r="L230" s="21"/>
      <c r="M230" s="21"/>
      <c r="N230" s="21"/>
      <c r="O230" s="21"/>
      <c r="P230" s="21"/>
      <c r="R230" s="15"/>
      <c r="S230" s="21"/>
      <c r="T230" s="21"/>
      <c r="V230" s="16"/>
      <c r="W230" s="16"/>
      <c r="X230" s="16"/>
      <c r="Y230" s="16"/>
      <c r="Z230" s="16"/>
      <c r="AA230" s="21"/>
      <c r="AB230" s="16"/>
      <c r="AC230" s="21"/>
      <c r="AD230" s="21"/>
      <c r="AG230" s="41"/>
      <c r="AH230" s="41"/>
      <c r="AI230" s="41"/>
      <c r="AK230" s="74"/>
    </row>
    <row r="231" spans="1:174" s="13" customFormat="1" ht="13.5" customHeight="1">
      <c r="A231" s="43">
        <v>17090</v>
      </c>
      <c r="B231" s="43" t="s">
        <v>489</v>
      </c>
      <c r="C231" s="43" t="s">
        <v>530</v>
      </c>
      <c r="D231" s="43" t="s">
        <v>486</v>
      </c>
      <c r="E231" s="64"/>
      <c r="F231" s="43">
        <v>79927</v>
      </c>
      <c r="G231" s="43" t="s">
        <v>486</v>
      </c>
      <c r="H231" s="43">
        <v>13</v>
      </c>
      <c r="I231" s="43" t="s">
        <v>9</v>
      </c>
      <c r="J231" s="64"/>
      <c r="K231" s="64"/>
      <c r="L231" s="64"/>
      <c r="M231" s="43" t="s">
        <v>282</v>
      </c>
      <c r="N231" s="43">
        <v>110</v>
      </c>
      <c r="O231" s="43">
        <v>14</v>
      </c>
      <c r="P231" s="43">
        <v>124</v>
      </c>
      <c r="Q231" s="43" t="s">
        <v>11</v>
      </c>
      <c r="R231" s="79">
        <v>1219717</v>
      </c>
      <c r="S231" s="64"/>
      <c r="T231" s="64" t="s">
        <v>280</v>
      </c>
      <c r="U231" s="43" t="s">
        <v>490</v>
      </c>
      <c r="V231" s="43">
        <v>121</v>
      </c>
      <c r="W231" s="64">
        <v>17</v>
      </c>
      <c r="X231" s="64">
        <v>4</v>
      </c>
      <c r="Y231" s="64">
        <v>8</v>
      </c>
      <c r="Z231" s="64">
        <v>4</v>
      </c>
      <c r="AA231" s="21">
        <v>0</v>
      </c>
      <c r="AB231" s="64">
        <v>0</v>
      </c>
      <c r="AC231" s="64">
        <f>SUM(V231:AB231)</f>
        <v>154</v>
      </c>
      <c r="AD231" s="124" t="s">
        <v>610</v>
      </c>
      <c r="AE231" s="43">
        <v>48141004002</v>
      </c>
      <c r="AF231" s="43" t="s">
        <v>556</v>
      </c>
      <c r="AG231" s="43">
        <v>7</v>
      </c>
      <c r="AH231" s="43">
        <v>6</v>
      </c>
      <c r="AI231" s="43">
        <v>78</v>
      </c>
      <c r="AJ231" s="43">
        <v>14.7</v>
      </c>
      <c r="AK231" s="74"/>
      <c r="AL231" s="43"/>
    </row>
    <row r="232" spans="1:174" s="43" customFormat="1" ht="13.5" customHeight="1">
      <c r="A232" s="43">
        <v>17189</v>
      </c>
      <c r="B232" s="43" t="s">
        <v>237</v>
      </c>
      <c r="C232" s="43" t="s">
        <v>531</v>
      </c>
      <c r="D232" s="43" t="s">
        <v>108</v>
      </c>
      <c r="E232" s="64"/>
      <c r="F232" s="43">
        <v>79938</v>
      </c>
      <c r="G232" s="43" t="s">
        <v>108</v>
      </c>
      <c r="H232" s="43">
        <v>13</v>
      </c>
      <c r="I232" s="43" t="s">
        <v>9</v>
      </c>
      <c r="J232" s="64"/>
      <c r="K232" s="64"/>
      <c r="L232" s="64"/>
      <c r="M232" s="43" t="s">
        <v>282</v>
      </c>
      <c r="N232" s="43">
        <v>118</v>
      </c>
      <c r="O232" s="43">
        <v>0</v>
      </c>
      <c r="P232" s="43">
        <v>118</v>
      </c>
      <c r="Q232" s="43" t="s">
        <v>11</v>
      </c>
      <c r="R232" s="79">
        <v>1219718</v>
      </c>
      <c r="S232" s="64"/>
      <c r="T232" s="64" t="s">
        <v>280</v>
      </c>
      <c r="U232" s="43" t="s">
        <v>488</v>
      </c>
      <c r="V232" s="43">
        <v>119</v>
      </c>
      <c r="W232" s="64">
        <v>17</v>
      </c>
      <c r="X232" s="64">
        <v>4</v>
      </c>
      <c r="Y232" s="64">
        <v>8</v>
      </c>
      <c r="Z232" s="64">
        <v>4</v>
      </c>
      <c r="AA232" s="21">
        <v>0</v>
      </c>
      <c r="AB232" s="64">
        <v>0</v>
      </c>
      <c r="AC232" s="64">
        <f>SUM(V232:AB232)</f>
        <v>152</v>
      </c>
      <c r="AD232" s="129" t="s">
        <v>610</v>
      </c>
      <c r="AE232" s="43">
        <v>48141010341</v>
      </c>
      <c r="AF232" s="43" t="s">
        <v>556</v>
      </c>
      <c r="AG232" s="43">
        <v>7</v>
      </c>
      <c r="AH232" s="43">
        <v>3</v>
      </c>
      <c r="AI232" s="43">
        <v>83</v>
      </c>
      <c r="AJ232" s="43">
        <v>15.3</v>
      </c>
      <c r="AK232" s="74"/>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c r="CA232" s="13"/>
      <c r="CB232" s="13"/>
      <c r="CC232" s="13"/>
      <c r="CD232" s="13"/>
      <c r="CE232" s="13"/>
      <c r="CF232" s="13"/>
      <c r="CG232" s="13"/>
      <c r="CH232" s="13"/>
      <c r="CI232" s="13"/>
      <c r="CJ232" s="13"/>
      <c r="CK232" s="13"/>
      <c r="CL232" s="13"/>
      <c r="CM232" s="13"/>
      <c r="CN232" s="13"/>
      <c r="CO232" s="13"/>
      <c r="CP232" s="13"/>
      <c r="CQ232" s="13"/>
      <c r="CR232" s="13"/>
      <c r="CS232" s="13"/>
      <c r="CT232" s="13"/>
      <c r="CU232" s="13"/>
      <c r="CV232" s="13"/>
      <c r="CW232" s="13"/>
      <c r="CX232" s="13"/>
      <c r="CY232" s="13"/>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13"/>
      <c r="FI232" s="13"/>
      <c r="FJ232" s="13"/>
      <c r="FK232" s="13"/>
      <c r="FL232" s="13"/>
      <c r="FM232" s="13"/>
      <c r="FN232" s="13"/>
      <c r="FO232" s="13"/>
      <c r="FP232" s="13"/>
      <c r="FQ232" s="13"/>
      <c r="FR232" s="13"/>
    </row>
    <row r="233" spans="1:174" s="43" customFormat="1" ht="13.5" customHeight="1">
      <c r="A233" s="43">
        <v>17181</v>
      </c>
      <c r="B233" s="43" t="s">
        <v>245</v>
      </c>
      <c r="C233" s="43" t="s">
        <v>246</v>
      </c>
      <c r="D233" s="43" t="s">
        <v>108</v>
      </c>
      <c r="E233" s="64"/>
      <c r="F233" s="43">
        <v>79936</v>
      </c>
      <c r="G233" s="43" t="s">
        <v>108</v>
      </c>
      <c r="H233" s="43">
        <v>13</v>
      </c>
      <c r="I233" s="43" t="s">
        <v>9</v>
      </c>
      <c r="J233" s="64"/>
      <c r="K233" s="64"/>
      <c r="L233" s="64"/>
      <c r="M233" s="43" t="s">
        <v>282</v>
      </c>
      <c r="N233" s="43">
        <v>118</v>
      </c>
      <c r="O233" s="43">
        <v>0</v>
      </c>
      <c r="P233" s="43">
        <v>118</v>
      </c>
      <c r="Q233" s="43" t="s">
        <v>11</v>
      </c>
      <c r="R233" s="79">
        <v>1219718</v>
      </c>
      <c r="S233" s="64"/>
      <c r="T233" s="64" t="s">
        <v>280</v>
      </c>
      <c r="U233" s="43" t="s">
        <v>488</v>
      </c>
      <c r="V233" s="43">
        <v>122</v>
      </c>
      <c r="W233" s="64">
        <v>17</v>
      </c>
      <c r="X233" s="64">
        <v>4</v>
      </c>
      <c r="Y233" s="64">
        <v>0</v>
      </c>
      <c r="Z233" s="64">
        <v>4</v>
      </c>
      <c r="AA233" s="21">
        <v>0</v>
      </c>
      <c r="AB233" s="64">
        <v>0</v>
      </c>
      <c r="AC233" s="64">
        <f>SUM(V233:AB233)</f>
        <v>147</v>
      </c>
      <c r="AD233" s="138" t="s">
        <v>610</v>
      </c>
      <c r="AE233" s="43">
        <v>48141010311</v>
      </c>
      <c r="AF233" s="43" t="s">
        <v>556</v>
      </c>
      <c r="AG233" s="43">
        <v>7</v>
      </c>
      <c r="AH233" s="43">
        <v>4</v>
      </c>
      <c r="AI233" s="43">
        <v>81</v>
      </c>
      <c r="AJ233" s="43">
        <v>11.4</v>
      </c>
      <c r="AK233" s="74"/>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row>
    <row r="234" spans="1:174" s="43" customFormat="1" ht="13.5" customHeight="1">
      <c r="A234" s="82" t="s">
        <v>292</v>
      </c>
      <c r="B234" s="82"/>
      <c r="C234" s="83">
        <v>2486173</v>
      </c>
      <c r="D234" s="13"/>
      <c r="E234" s="21"/>
      <c r="F234" s="13"/>
      <c r="G234" s="13"/>
      <c r="H234" s="13"/>
      <c r="I234" s="84"/>
      <c r="J234" s="21"/>
      <c r="K234" s="21"/>
      <c r="L234" s="21"/>
      <c r="M234" s="21"/>
      <c r="N234" s="13"/>
      <c r="O234" s="13"/>
      <c r="P234" s="13"/>
      <c r="Q234" s="85" t="s">
        <v>287</v>
      </c>
      <c r="R234" s="86">
        <f>SUM(R231:R233)</f>
        <v>3659153</v>
      </c>
      <c r="S234" s="21"/>
      <c r="T234" s="21"/>
      <c r="U234" s="13"/>
      <c r="V234" s="13"/>
      <c r="W234" s="21"/>
      <c r="X234" s="21"/>
      <c r="Y234" s="21"/>
      <c r="Z234" s="21"/>
      <c r="AA234" s="21"/>
      <c r="AB234" s="21"/>
      <c r="AC234" s="21"/>
      <c r="AD234" s="21"/>
      <c r="AE234" s="13"/>
      <c r="AF234" s="13"/>
      <c r="AG234" s="13"/>
      <c r="AH234" s="13"/>
      <c r="AI234" s="13"/>
      <c r="AJ234" s="13"/>
      <c r="AK234" s="74"/>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row>
    <row r="235" spans="1:174" s="13" customFormat="1" ht="13.5" customHeight="1">
      <c r="A235" s="89"/>
      <c r="B235" s="89"/>
      <c r="C235" s="90"/>
      <c r="D235" s="46"/>
      <c r="E235" s="52"/>
      <c r="F235" s="46"/>
      <c r="G235" s="46"/>
      <c r="H235" s="46"/>
      <c r="I235" s="91"/>
      <c r="J235" s="52"/>
      <c r="K235" s="52"/>
      <c r="L235" s="52"/>
      <c r="M235" s="52"/>
      <c r="N235" s="46"/>
      <c r="O235" s="46"/>
      <c r="P235" s="46"/>
      <c r="Q235" s="92"/>
      <c r="R235" s="93"/>
      <c r="S235" s="52"/>
      <c r="T235" s="52"/>
      <c r="U235" s="46"/>
      <c r="V235" s="46"/>
      <c r="W235" s="52"/>
      <c r="X235" s="52"/>
      <c r="Y235" s="52"/>
      <c r="Z235" s="52"/>
      <c r="AA235" s="52"/>
      <c r="AB235" s="52"/>
      <c r="AC235" s="52"/>
      <c r="AD235" s="52"/>
      <c r="AE235" s="46"/>
      <c r="AF235" s="46"/>
      <c r="AG235" s="49"/>
      <c r="AH235" s="49"/>
      <c r="AI235" s="49"/>
      <c r="AK235" s="74"/>
    </row>
    <row r="236" spans="1:174" s="13" customFormat="1" ht="13.5" customHeight="1" thickBot="1">
      <c r="A236" s="94" t="s">
        <v>317</v>
      </c>
      <c r="B236" s="57"/>
      <c r="C236" s="95">
        <f>C234+C228+C223+C217+C213+C196+C189+C184+C180+C171+C166+C157+C151+C138+C132+C116+C110+C105+C100+C95+C84+C62+C57+C52+C48+C43+C38</f>
        <v>67005017</v>
      </c>
      <c r="D236" s="53" t="s">
        <v>491</v>
      </c>
      <c r="E236" s="54"/>
      <c r="F236" s="55">
        <f>COUNTIF(A12:A233,"&gt;1")</f>
        <v>143</v>
      </c>
      <c r="G236" s="96"/>
      <c r="H236" s="97"/>
      <c r="I236" s="97"/>
      <c r="J236" s="97"/>
      <c r="K236" s="97"/>
      <c r="L236" s="97"/>
      <c r="M236" s="97"/>
      <c r="N236" s="140" t="s">
        <v>287</v>
      </c>
      <c r="O236" s="140"/>
      <c r="P236" s="140"/>
      <c r="Q236" s="140"/>
      <c r="R236" s="98">
        <f>R234+R228+R223+R217+R213+R196+R189+R184+R180+R171+R166+R157+R151+R138+R132+R116+R110+R105+R100+R95+R84+R62+R57+R52+R48+R43+R38</f>
        <v>125756040.1187228</v>
      </c>
      <c r="S236" s="97"/>
      <c r="T236" s="97"/>
      <c r="U236" s="57"/>
      <c r="V236" s="56"/>
      <c r="W236" s="56"/>
      <c r="X236" s="56"/>
      <c r="Y236" s="56"/>
      <c r="Z236" s="56"/>
      <c r="AA236" s="56"/>
      <c r="AB236" s="56"/>
      <c r="AC236" s="56"/>
      <c r="AD236" s="56"/>
      <c r="AE236" s="57"/>
      <c r="AF236" s="57"/>
      <c r="AG236" s="58"/>
      <c r="AH236" s="58"/>
      <c r="AI236" s="58"/>
      <c r="AJ236" s="57"/>
      <c r="AK236" s="99"/>
      <c r="AL236" s="58"/>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row>
    <row r="237" spans="1:174" s="13" customFormat="1">
      <c r="A237" s="21"/>
      <c r="E237" s="21"/>
      <c r="F237" s="21"/>
      <c r="G237" s="14"/>
      <c r="H237" s="21"/>
      <c r="I237" s="21"/>
      <c r="J237" s="21"/>
      <c r="K237" s="21"/>
      <c r="L237" s="21"/>
      <c r="M237" s="21"/>
      <c r="N237" s="21"/>
      <c r="O237" s="21"/>
      <c r="P237" s="21"/>
      <c r="R237" s="15"/>
      <c r="S237" s="21"/>
      <c r="T237" s="21"/>
      <c r="U237" s="81"/>
      <c r="W237" s="21"/>
      <c r="X237" s="21"/>
      <c r="Y237" s="21"/>
      <c r="Z237" s="21"/>
      <c r="AA237" s="21"/>
      <c r="AB237" s="21"/>
      <c r="AC237" s="21"/>
      <c r="AD237" s="2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row>
  </sheetData>
  <sheetProtection formatCells="0" formatColumns="0" formatRows="0" insertColumns="0" insertRows="0" insertHyperlinks="0" deleteColumns="0" deleteRows="0" sort="0" autoFilter="0" pivotTables="0"/>
  <sortState ref="A57:FX58">
    <sortCondition descending="1" ref="AC57:AC58"/>
    <sortCondition descending="1" ref="AF57:AF58"/>
    <sortCondition descending="1" ref="AG57:AG58"/>
    <sortCondition descending="1" ref="AH57:AH58"/>
    <sortCondition descending="1" ref="AI57:AI58"/>
    <sortCondition ref="AJ57:AJ58"/>
  </sortState>
  <mergeCells count="24">
    <mergeCell ref="AE83:AJ83"/>
    <mergeCell ref="AE47:AJ47"/>
    <mergeCell ref="AE195:AJ195"/>
    <mergeCell ref="AE61:AJ61"/>
    <mergeCell ref="AE170:AJ170"/>
    <mergeCell ref="AE179:AJ179"/>
    <mergeCell ref="AE104:AJ104"/>
    <mergeCell ref="AE194:AJ194"/>
    <mergeCell ref="N236:Q236"/>
    <mergeCell ref="G2:AJ7"/>
    <mergeCell ref="A7:D7"/>
    <mergeCell ref="AE149:AJ149"/>
    <mergeCell ref="AE156:AJ156"/>
    <mergeCell ref="AE165:AJ165"/>
    <mergeCell ref="W9:AJ9"/>
    <mergeCell ref="E9:G9"/>
    <mergeCell ref="AE94:AJ94"/>
    <mergeCell ref="AE131:AJ131"/>
    <mergeCell ref="AE137:AJ137"/>
    <mergeCell ref="AE150:AJ150"/>
    <mergeCell ref="AE35:AJ35"/>
    <mergeCell ref="AE36:AJ36"/>
    <mergeCell ref="AE37:AJ37"/>
    <mergeCell ref="AE82:AJ82"/>
  </mergeCells>
  <pageMargins left="0.25" right="0.25" top="0.3" bottom="0.3" header="0.3" footer="0.3"/>
  <pageSetup paperSize="5" scale="70" orientation="landscape" r:id="rId1"/>
  <rowBreaks count="4" manualBreakCount="4">
    <brk id="39" max="16383" man="1"/>
    <brk id="95" max="16383" man="1"/>
    <brk id="157" max="16383" man="1"/>
    <brk id="213" max="16383" man="1"/>
  </rowBreaks>
  <drawing r:id="rId2"/>
</worksheet>
</file>

<file path=xl/worksheets/sheet2.xml><?xml version="1.0" encoding="utf-8"?>
<worksheet xmlns="http://schemas.openxmlformats.org/spreadsheetml/2006/main" xmlns:r="http://schemas.openxmlformats.org/officeDocument/2006/relationships">
  <dimension ref="A1:B27"/>
  <sheetViews>
    <sheetView workbookViewId="0">
      <selection activeCell="A28" sqref="A28"/>
    </sheetView>
  </sheetViews>
  <sheetFormatPr defaultRowHeight="15"/>
  <cols>
    <col min="1" max="1" width="37.7109375" customWidth="1"/>
    <col min="2" max="2" width="22.85546875" customWidth="1"/>
    <col min="3" max="3" width="18.140625" customWidth="1"/>
  </cols>
  <sheetData>
    <row r="1" spans="1:2">
      <c r="A1" s="60" t="s">
        <v>570</v>
      </c>
      <c r="B1" s="50"/>
    </row>
    <row r="2" spans="1:2">
      <c r="A2" s="50" t="s">
        <v>571</v>
      </c>
      <c r="B2" s="50" t="s">
        <v>564</v>
      </c>
    </row>
    <row r="3" spans="1:2">
      <c r="A3" s="50" t="s">
        <v>572</v>
      </c>
      <c r="B3" s="50" t="s">
        <v>565</v>
      </c>
    </row>
    <row r="4" spans="1:2">
      <c r="A4" s="50" t="s">
        <v>573</v>
      </c>
    </row>
    <row r="5" spans="1:2">
      <c r="A5" s="50" t="s">
        <v>574</v>
      </c>
    </row>
    <row r="6" spans="1:2">
      <c r="A6" s="61" t="s">
        <v>575</v>
      </c>
    </row>
    <row r="7" spans="1:2">
      <c r="A7" s="62"/>
    </row>
    <row r="8" spans="1:2">
      <c r="A8" s="60" t="s">
        <v>583</v>
      </c>
    </row>
    <row r="9" spans="1:2">
      <c r="A9" s="50" t="s">
        <v>584</v>
      </c>
      <c r="B9" s="50" t="s">
        <v>588</v>
      </c>
    </row>
    <row r="10" spans="1:2">
      <c r="A10" s="50" t="s">
        <v>585</v>
      </c>
      <c r="B10" s="50" t="s">
        <v>589</v>
      </c>
    </row>
    <row r="11" spans="1:2">
      <c r="A11" s="50" t="s">
        <v>573</v>
      </c>
      <c r="B11" s="50"/>
    </row>
    <row r="12" spans="1:2">
      <c r="A12" s="50" t="s">
        <v>581</v>
      </c>
      <c r="B12" s="50"/>
    </row>
    <row r="13" spans="1:2">
      <c r="A13" s="50" t="s">
        <v>582</v>
      </c>
      <c r="B13" s="50"/>
    </row>
    <row r="14" spans="1:2">
      <c r="A14" s="62"/>
    </row>
    <row r="15" spans="1:2">
      <c r="A15" s="60" t="s">
        <v>576</v>
      </c>
    </row>
    <row r="16" spans="1:2">
      <c r="A16" s="50" t="s">
        <v>577</v>
      </c>
      <c r="B16" s="50" t="s">
        <v>567</v>
      </c>
    </row>
    <row r="17" spans="1:2">
      <c r="A17" s="50" t="s">
        <v>578</v>
      </c>
      <c r="B17" s="50" t="s">
        <v>566</v>
      </c>
    </row>
    <row r="18" spans="1:2">
      <c r="A18" s="50" t="s">
        <v>573</v>
      </c>
      <c r="B18" s="50"/>
    </row>
    <row r="19" spans="1:2">
      <c r="A19" s="50" t="s">
        <v>579</v>
      </c>
      <c r="B19" s="50"/>
    </row>
    <row r="20" spans="1:2">
      <c r="A20" s="50" t="s">
        <v>580</v>
      </c>
      <c r="B20" s="50"/>
    </row>
    <row r="21" spans="1:2">
      <c r="A21" s="62"/>
      <c r="B21" s="50"/>
    </row>
    <row r="22" spans="1:2">
      <c r="A22" s="60" t="s">
        <v>590</v>
      </c>
      <c r="B22" s="50"/>
    </row>
    <row r="23" spans="1:2">
      <c r="A23" s="50" t="s">
        <v>591</v>
      </c>
      <c r="B23" s="50" t="s">
        <v>595</v>
      </c>
    </row>
    <row r="24" spans="1:2">
      <c r="A24" s="50" t="s">
        <v>592</v>
      </c>
      <c r="B24" s="50" t="s">
        <v>568</v>
      </c>
    </row>
    <row r="25" spans="1:2">
      <c r="A25" s="50" t="s">
        <v>573</v>
      </c>
      <c r="B25" s="50"/>
    </row>
    <row r="26" spans="1:2">
      <c r="A26" s="50" t="s">
        <v>593</v>
      </c>
      <c r="B26" s="50"/>
    </row>
    <row r="27" spans="1:2">
      <c r="A27" s="50" t="s">
        <v>594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Q5"/>
  <sheetViews>
    <sheetView workbookViewId="0"/>
  </sheetViews>
  <sheetFormatPr defaultRowHeight="15"/>
  <sheetData>
    <row r="1" spans="1:17" ht="15" customHeight="1">
      <c r="A1" s="59" t="s">
        <v>569</v>
      </c>
      <c r="B1" s="59"/>
      <c r="C1" s="59"/>
      <c r="D1" s="59"/>
      <c r="E1" s="59"/>
      <c r="F1" s="59"/>
      <c r="G1" s="59"/>
      <c r="H1" s="59"/>
      <c r="I1" s="59"/>
      <c r="J1" s="59"/>
      <c r="K1" s="59"/>
      <c r="L1" s="59"/>
      <c r="M1" s="59"/>
      <c r="N1" s="59"/>
      <c r="O1" s="59"/>
      <c r="P1" s="59"/>
      <c r="Q1" s="59"/>
    </row>
    <row r="2" spans="1:17">
      <c r="A2" s="59"/>
      <c r="B2" s="59"/>
      <c r="C2" s="59"/>
      <c r="D2" s="59"/>
      <c r="E2" s="59"/>
      <c r="F2" s="59"/>
      <c r="G2" s="59"/>
      <c r="H2" s="59"/>
      <c r="I2" s="59"/>
      <c r="J2" s="59"/>
      <c r="K2" s="59"/>
      <c r="L2" s="59"/>
      <c r="M2" s="59"/>
      <c r="N2" s="59"/>
      <c r="O2" s="59"/>
      <c r="P2" s="59"/>
      <c r="Q2" s="59"/>
    </row>
    <row r="3" spans="1:17">
      <c r="A3" s="59"/>
      <c r="B3" s="59"/>
      <c r="C3" s="59"/>
      <c r="D3" s="59"/>
      <c r="E3" s="59"/>
      <c r="F3" s="59"/>
      <c r="G3" s="59"/>
      <c r="H3" s="59"/>
      <c r="I3" s="59"/>
      <c r="J3" s="59"/>
      <c r="K3" s="59"/>
      <c r="L3" s="59"/>
      <c r="M3" s="59"/>
      <c r="N3" s="59"/>
      <c r="O3" s="59"/>
      <c r="P3" s="59"/>
      <c r="Q3" s="59"/>
    </row>
    <row r="4" spans="1:17">
      <c r="A4" s="59"/>
      <c r="B4" s="59"/>
      <c r="C4" s="59"/>
      <c r="D4" s="59"/>
      <c r="E4" s="59"/>
      <c r="F4" s="59"/>
      <c r="G4" s="59"/>
      <c r="H4" s="59"/>
      <c r="I4" s="59"/>
      <c r="J4" s="59"/>
      <c r="K4" s="59"/>
      <c r="L4" s="59"/>
      <c r="M4" s="59"/>
      <c r="N4" s="59"/>
      <c r="O4" s="59"/>
      <c r="P4" s="59"/>
      <c r="Q4" s="59"/>
    </row>
    <row r="5" spans="1:17">
      <c r="A5" s="59"/>
      <c r="B5" s="59"/>
      <c r="C5" s="59"/>
      <c r="D5" s="59"/>
      <c r="E5" s="59"/>
      <c r="F5" s="59"/>
      <c r="G5" s="59"/>
      <c r="H5" s="59"/>
      <c r="I5" s="59"/>
      <c r="J5" s="59"/>
      <c r="K5" s="59"/>
      <c r="L5" s="59"/>
      <c r="M5" s="59"/>
      <c r="N5" s="59"/>
      <c r="O5" s="59"/>
      <c r="P5" s="59"/>
      <c r="Q5" s="5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Submissions</vt:lpstr>
      <vt:lpstr>Tie Breakers</vt:lpstr>
      <vt:lpstr>Sheet1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dc:title>
  <dc:subject>2017 Competitive HTC Full-Application Submissions</dc:subject>
  <dc:creator>TDHCA</dc:creator>
  <cp:keywords>2017 Competitive HTC Full-Application, July 12</cp:keywords>
  <dc:description>updated July 12, 2017</dc:description>
  <cp:lastModifiedBy>Jason Burr</cp:lastModifiedBy>
  <cp:lastPrinted>2017-06-06T16:41:13Z</cp:lastPrinted>
  <dcterms:created xsi:type="dcterms:W3CDTF">2017-01-09T23:12:54Z</dcterms:created>
  <dcterms:modified xsi:type="dcterms:W3CDTF">2017-07-12T22:06:32Z</dcterms:modified>
  <cp:category>HTC full applications</cp:category>
</cp:coreProperties>
</file>