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bookViews>
    <workbookView xWindow="330" yWindow="405" windowWidth="15960" windowHeight="11760"/>
  </bookViews>
  <sheets>
    <sheet name="Submissions" sheetId="1" r:id="rId1"/>
  </sheets>
  <definedNames>
    <definedName name="_xlnm._FilterDatabase" localSheetId="0" hidden="1">Submissions!$A$1:$DC$234</definedName>
    <definedName name="_xlnm.Print_Area" localSheetId="0">Submissions!$A$1:$V$256</definedName>
    <definedName name="_xlnm.Print_Titles" localSheetId="0">Submissions!$11:$11</definedName>
  </definedNames>
  <calcPr calcId="125725"/>
</workbook>
</file>

<file path=xl/calcChain.xml><?xml version="1.0" encoding="utf-8"?>
<calcChain xmlns="http://schemas.openxmlformats.org/spreadsheetml/2006/main">
  <c r="R219" i="1"/>
  <c r="R178"/>
  <c r="R86"/>
  <c r="R52"/>
  <c r="R46"/>
  <c r="R41"/>
  <c r="R231"/>
  <c r="R223"/>
  <c r="R214"/>
  <c r="R209"/>
  <c r="R194"/>
  <c r="R188"/>
  <c r="R182"/>
  <c r="R166"/>
  <c r="R161"/>
  <c r="R157"/>
  <c r="R153"/>
  <c r="R144"/>
  <c r="R106"/>
  <c r="R101"/>
  <c r="R97"/>
  <c r="R92"/>
  <c r="R139"/>
  <c r="R34"/>
  <c r="R28"/>
  <c r="R22"/>
  <c r="F233"/>
  <c r="C233"/>
  <c r="R80"/>
  <c r="R233"/>
</calcChain>
</file>

<file path=xl/sharedStrings.xml><?xml version="1.0" encoding="utf-8"?>
<sst xmlns="http://schemas.openxmlformats.org/spreadsheetml/2006/main" count="1429" uniqueCount="629">
  <si>
    <t>Application Number</t>
  </si>
  <si>
    <t>City</t>
  </si>
  <si>
    <t>Development Name</t>
  </si>
  <si>
    <t>County</t>
  </si>
  <si>
    <t>Region</t>
  </si>
  <si>
    <t>Total Units</t>
  </si>
  <si>
    <t>HTC Request</t>
  </si>
  <si>
    <t>Brownsville</t>
  </si>
  <si>
    <t>General</t>
  </si>
  <si>
    <t>Cameron</t>
  </si>
  <si>
    <t>Urban</t>
  </si>
  <si>
    <t>Austin</t>
  </si>
  <si>
    <t>Travis</t>
  </si>
  <si>
    <t>Irving</t>
  </si>
  <si>
    <t>Garland</t>
  </si>
  <si>
    <t>Dallas</t>
  </si>
  <si>
    <t>Nonprofit</t>
  </si>
  <si>
    <t>San Antonio</t>
  </si>
  <si>
    <t>Bexar</t>
  </si>
  <si>
    <t>Evergreen at Basswood Senior Community</t>
  </si>
  <si>
    <t>Beaumont</t>
  </si>
  <si>
    <t>Jefferson</t>
  </si>
  <si>
    <t>Princeton</t>
  </si>
  <si>
    <t>Collin</t>
  </si>
  <si>
    <t>Houston</t>
  </si>
  <si>
    <t>Rosemount Estates</t>
  </si>
  <si>
    <t>Rosenberg</t>
  </si>
  <si>
    <t>Fort Bend</t>
  </si>
  <si>
    <t>El Paso</t>
  </si>
  <si>
    <t>Edgemere Palms</t>
  </si>
  <si>
    <t>Horizon City</t>
  </si>
  <si>
    <t>Socorro</t>
  </si>
  <si>
    <t>1900 N Winfree</t>
  </si>
  <si>
    <t>Dayton</t>
  </si>
  <si>
    <t>Liberty</t>
  </si>
  <si>
    <t>Rural</t>
  </si>
  <si>
    <t>USDA</t>
  </si>
  <si>
    <t>Tarrant</t>
  </si>
  <si>
    <t>Cambrian East Riverside</t>
  </si>
  <si>
    <t>Columbia Renaissance Square II Senior</t>
  </si>
  <si>
    <t>Fort Worth</t>
  </si>
  <si>
    <t>Highlander Senior Village</t>
  </si>
  <si>
    <t>Bulverde</t>
  </si>
  <si>
    <t>Comal</t>
  </si>
  <si>
    <t>St. Elizabeth Place</t>
  </si>
  <si>
    <t>4514 Lyons Avenue</t>
  </si>
  <si>
    <t>Harris</t>
  </si>
  <si>
    <t>Palladium Celina Senior Living</t>
  </si>
  <si>
    <t>Celina</t>
  </si>
  <si>
    <t>The Vireo</t>
  </si>
  <si>
    <t>SWC Tidwell Rd. and C.E. King Pkwy</t>
  </si>
  <si>
    <t>Maple Park Senior Village</t>
  </si>
  <si>
    <t>Lockhart</t>
  </si>
  <si>
    <t>Caldwell</t>
  </si>
  <si>
    <t>San Angelo</t>
  </si>
  <si>
    <t>Tom Green</t>
  </si>
  <si>
    <t>Weatherford</t>
  </si>
  <si>
    <t>Parker</t>
  </si>
  <si>
    <t>Corpus Christi</t>
  </si>
  <si>
    <t>Nueces</t>
  </si>
  <si>
    <t>The Miramonte</t>
  </si>
  <si>
    <t>Clyde</t>
  </si>
  <si>
    <t>Callahan</t>
  </si>
  <si>
    <t>Clyde Ranch</t>
  </si>
  <si>
    <t>Hidalgo</t>
  </si>
  <si>
    <t>3rd Street Lofts</t>
  </si>
  <si>
    <t>301 Paris Avenue</t>
  </si>
  <si>
    <t>Lubbock</t>
  </si>
  <si>
    <t>Orchid Circle Homes &amp; Las Palmas Homes</t>
  </si>
  <si>
    <t>Gregory</t>
  </si>
  <si>
    <t>San Patricio</t>
  </si>
  <si>
    <t>At-Risk</t>
  </si>
  <si>
    <t>Portland</t>
  </si>
  <si>
    <t>Farmhouse Row</t>
  </si>
  <si>
    <t>Slaton</t>
  </si>
  <si>
    <t>Wichita Falls</t>
  </si>
  <si>
    <t>Wichita</t>
  </si>
  <si>
    <t>Huntington at Miramonte</t>
  </si>
  <si>
    <t>Miramonte Single Living</t>
  </si>
  <si>
    <t>Galveston</t>
  </si>
  <si>
    <t>Nacogdoches Lofts</t>
  </si>
  <si>
    <t>Alazan Lofts</t>
  </si>
  <si>
    <t>Piedmont Lofts</t>
  </si>
  <si>
    <t>Granbury Manor</t>
  </si>
  <si>
    <t>Granbury</t>
  </si>
  <si>
    <t>Hood</t>
  </si>
  <si>
    <t>Huntington at College Station</t>
  </si>
  <si>
    <t>College Station</t>
  </si>
  <si>
    <t>Brazos</t>
  </si>
  <si>
    <t>Longview</t>
  </si>
  <si>
    <t>Gregg</t>
  </si>
  <si>
    <t>Mineral Wells</t>
  </si>
  <si>
    <t>Harlingen</t>
  </si>
  <si>
    <t>Palladium Fain Street</t>
  </si>
  <si>
    <t>Palladium Crowley</t>
  </si>
  <si>
    <t>Crowley</t>
  </si>
  <si>
    <t>Palladium Teasley Lane</t>
  </si>
  <si>
    <t>Denton</t>
  </si>
  <si>
    <t>Palladium Farmersville</t>
  </si>
  <si>
    <t>Farmersville</t>
  </si>
  <si>
    <t>Park Forest</t>
  </si>
  <si>
    <t>200 Cook Rd.</t>
  </si>
  <si>
    <t>Pathways at Chalmers Courts East</t>
  </si>
  <si>
    <t>Artisan at Ruiz</t>
  </si>
  <si>
    <t>The Village at Overlook Parkway</t>
  </si>
  <si>
    <t>Residences of Long Branch</t>
  </si>
  <si>
    <t>4217 Rowlett Road</t>
  </si>
  <si>
    <t>Rowlett</t>
  </si>
  <si>
    <t>Green Oaks Apartments</t>
  </si>
  <si>
    <t>Retreat West Beaumont</t>
  </si>
  <si>
    <t>Brown</t>
  </si>
  <si>
    <t>Patriot Park Family</t>
  </si>
  <si>
    <t>1306 F Avenue</t>
  </si>
  <si>
    <t>Plano</t>
  </si>
  <si>
    <t>Waters Park Studios</t>
  </si>
  <si>
    <t>Zinnia Gardens Apartments</t>
  </si>
  <si>
    <t>Combes</t>
  </si>
  <si>
    <t>Hallsville Estates</t>
  </si>
  <si>
    <t>Hallsville</t>
  </si>
  <si>
    <t>Harrison</t>
  </si>
  <si>
    <t>Pasadena</t>
  </si>
  <si>
    <t>The Trails at San Angelo</t>
  </si>
  <si>
    <t>Palo Pinto</t>
  </si>
  <si>
    <t>Ellis</t>
  </si>
  <si>
    <t>Caldwell Heights</t>
  </si>
  <si>
    <t>Burleson</t>
  </si>
  <si>
    <t>Metro 31 Senior Community</t>
  </si>
  <si>
    <t>Emerald Manor</t>
  </si>
  <si>
    <t>Skyway Gardens</t>
  </si>
  <si>
    <t>Alpine</t>
  </si>
  <si>
    <t>Brewster</t>
  </si>
  <si>
    <t>New Hope Housing Dale Carnegie</t>
  </si>
  <si>
    <t>Lancaster Senior Village</t>
  </si>
  <si>
    <t>NEC Lancaster St &amp; Bellfort St</t>
  </si>
  <si>
    <t>San Juan Mission Villas</t>
  </si>
  <si>
    <t>Longview Pines Apartments</t>
  </si>
  <si>
    <t>Weslaco</t>
  </si>
  <si>
    <t>McAllen</t>
  </si>
  <si>
    <t>Palmview Village</t>
  </si>
  <si>
    <t>100 eastside blk Showers Rd</t>
  </si>
  <si>
    <t>Palmview</t>
  </si>
  <si>
    <t>SilverLeaf at Marshall</t>
  </si>
  <si>
    <t>Marshall</t>
  </si>
  <si>
    <t>Iowa Park</t>
  </si>
  <si>
    <t>7850 Expressway 77</t>
  </si>
  <si>
    <t>Lyford</t>
  </si>
  <si>
    <t>Willacy</t>
  </si>
  <si>
    <t>Rutherford Park</t>
  </si>
  <si>
    <t>Monroe Crossing</t>
  </si>
  <si>
    <t>Guadalupe Villas</t>
  </si>
  <si>
    <t>Manor</t>
  </si>
  <si>
    <t>The Legacy at Buena Vista</t>
  </si>
  <si>
    <t>Avanti at Greenwood</t>
  </si>
  <si>
    <t>6102 Greenwood Dr</t>
  </si>
  <si>
    <t>Avanti at Sienna Palms Legacy</t>
  </si>
  <si>
    <t>Gray</t>
  </si>
  <si>
    <t>North Alamo Heights</t>
  </si>
  <si>
    <t>San Juan</t>
  </si>
  <si>
    <t>Cielo at Mountain Creek</t>
  </si>
  <si>
    <t>Andrews</t>
  </si>
  <si>
    <t>Ridge Villas</t>
  </si>
  <si>
    <t>Midway Villas</t>
  </si>
  <si>
    <t>Smith</t>
  </si>
  <si>
    <t>Mariposa Apartment Homes at Westchester</t>
  </si>
  <si>
    <t>Cypress Creek Apartment Homes at Santa Fe</t>
  </si>
  <si>
    <t>Cypress Creek Apartment Homes at Woodedge Park</t>
  </si>
  <si>
    <t>Cypress Creek Apartment Homes at Park South View</t>
  </si>
  <si>
    <t>Mariposa Apartment Homes at Waxahachie</t>
  </si>
  <si>
    <t>Waxahachie</t>
  </si>
  <si>
    <t>Cypress Creek Apartment Homes at Hazelwood Street</t>
  </si>
  <si>
    <t>Glenn Park Apartments</t>
  </si>
  <si>
    <t>4001 S. Chadbourne</t>
  </si>
  <si>
    <t>Harvest Park Apartments</t>
  </si>
  <si>
    <t>Pampa</t>
  </si>
  <si>
    <t>Redwood Apartments</t>
  </si>
  <si>
    <t>Fort Stockton</t>
  </si>
  <si>
    <t>Pecos</t>
  </si>
  <si>
    <t>Las Villas del Rio Hondo</t>
  </si>
  <si>
    <t>501 E. Jasmine</t>
  </si>
  <si>
    <t>Casitas Palo Alto</t>
  </si>
  <si>
    <t>2222 Cleburne</t>
  </si>
  <si>
    <t>865 TX-105</t>
  </si>
  <si>
    <t>Sour Lake</t>
  </si>
  <si>
    <t>Hardin</t>
  </si>
  <si>
    <t>Sweetbriar Hills Apartments</t>
  </si>
  <si>
    <t>Jasper</t>
  </si>
  <si>
    <t>Groveton Seniors Apartments</t>
  </si>
  <si>
    <t>Groveton</t>
  </si>
  <si>
    <t>Trinity</t>
  </si>
  <si>
    <t>Somerset Lofts</t>
  </si>
  <si>
    <t>Cannon Courts</t>
  </si>
  <si>
    <t>808 East Hall St</t>
  </si>
  <si>
    <t>Bangs</t>
  </si>
  <si>
    <t>Fish Pond at Cuero</t>
  </si>
  <si>
    <t>Cuero</t>
  </si>
  <si>
    <t>DeWitt</t>
  </si>
  <si>
    <t>Fish Pond at Portland</t>
  </si>
  <si>
    <t>Circle F Ranch Lofts</t>
  </si>
  <si>
    <t>McKinney</t>
  </si>
  <si>
    <t>Circle F Ranch Seniors</t>
  </si>
  <si>
    <t>Avenue at Sycamore Park</t>
  </si>
  <si>
    <t>2601 Avenue J</t>
  </si>
  <si>
    <t>Saline Creek Senior Village</t>
  </si>
  <si>
    <t>Noonday</t>
  </si>
  <si>
    <t>2400 Bryan</t>
  </si>
  <si>
    <t>Rockwall</t>
  </si>
  <si>
    <t>Museum Reach Lofts</t>
  </si>
  <si>
    <t>Hill Court Villas</t>
  </si>
  <si>
    <t>1111 Hill Court Blvd</t>
  </si>
  <si>
    <t>Pines at Allen Street</t>
  </si>
  <si>
    <t>Kountze</t>
  </si>
  <si>
    <t>Village at Greenwood</t>
  </si>
  <si>
    <t>Village at Roosevelt</t>
  </si>
  <si>
    <t>1507 Roosevelt Avenue</t>
  </si>
  <si>
    <t>Silver Spur Apartments</t>
  </si>
  <si>
    <t>The Legacy</t>
  </si>
  <si>
    <t>Heritage at Wylie</t>
  </si>
  <si>
    <t>Wylie</t>
  </si>
  <si>
    <t>Star of Texas Seniors</t>
  </si>
  <si>
    <t>Lone Star Parkway</t>
  </si>
  <si>
    <t>Montgomery</t>
  </si>
  <si>
    <t>Campanile on Commerce</t>
  </si>
  <si>
    <t>The McFarland</t>
  </si>
  <si>
    <t>The Reserves at Maplewood II</t>
  </si>
  <si>
    <t>Seaside Lodge at Chesapeake Bay</t>
  </si>
  <si>
    <t>Seabrook</t>
  </si>
  <si>
    <t>20209 FM 506</t>
  </si>
  <si>
    <t>Santa Rosa</t>
  </si>
  <si>
    <t>Talavera Lofts</t>
  </si>
  <si>
    <t>Scott Street Lofts</t>
  </si>
  <si>
    <t>Greens at Mission Bend</t>
  </si>
  <si>
    <t>Fulton Lofts</t>
  </si>
  <si>
    <t>Travis Flats</t>
  </si>
  <si>
    <t>The Greenery</t>
  </si>
  <si>
    <t>Fairmont Seniors</t>
  </si>
  <si>
    <t>Westwind of Andrews</t>
  </si>
  <si>
    <t>Avenue Commons</t>
  </si>
  <si>
    <t>NWC of SE Ave E and SE Mustang Dr</t>
  </si>
  <si>
    <t>Flintlock Apartments</t>
  </si>
  <si>
    <t>Capella</t>
  </si>
  <si>
    <t>Ovation Senior Living</t>
  </si>
  <si>
    <t>Canova Palms</t>
  </si>
  <si>
    <t>Oliver Commons</t>
  </si>
  <si>
    <t>The Reserves at Merriwood Ranch</t>
  </si>
  <si>
    <t>The Residences at Canyon Lake</t>
  </si>
  <si>
    <t>1500 Island View</t>
  </si>
  <si>
    <t>Canyon Lake</t>
  </si>
  <si>
    <t>Heritage Tower</t>
  </si>
  <si>
    <t>Diboll Pioneer Crossing</t>
  </si>
  <si>
    <t>Diboll</t>
  </si>
  <si>
    <t>Angelina</t>
  </si>
  <si>
    <t>Iowa Park Pioneer Crossing</t>
  </si>
  <si>
    <t>Burkburnett Royal Gardens</t>
  </si>
  <si>
    <t>Burkburnett</t>
  </si>
  <si>
    <t>Wichita Falls Pioneer Crossing</t>
  </si>
  <si>
    <t>1038 W. Wenonah Blvd.</t>
  </si>
  <si>
    <t>Lakeview Pointe Apartments</t>
  </si>
  <si>
    <t>Provision at Synott</t>
  </si>
  <si>
    <t>Provision at Lake Houston</t>
  </si>
  <si>
    <t>The Park on 14th</t>
  </si>
  <si>
    <t>Merritt Manor</t>
  </si>
  <si>
    <t>Hickory Trails</t>
  </si>
  <si>
    <t>NEQ of Page Rd and E Loop 281</t>
  </si>
  <si>
    <t>Development Address</t>
  </si>
  <si>
    <t>ETJ</t>
  </si>
  <si>
    <t>ZIP Code</t>
  </si>
  <si>
    <t>Urban/Rural</t>
  </si>
  <si>
    <t>Low-Income Units</t>
  </si>
  <si>
    <t>Market Rate Units</t>
  </si>
  <si>
    <t>Self Score Total</t>
  </si>
  <si>
    <t>Census Tract(s)</t>
  </si>
  <si>
    <t>Texas Department of Housing and Community Affairs</t>
  </si>
  <si>
    <t>2018 Competitive (9%) Housing Tax Credit ("HTC") Program</t>
  </si>
  <si>
    <t>At-Risk Set-Aside</t>
  </si>
  <si>
    <t>Estimated At-Risk Available to Allocate</t>
  </si>
  <si>
    <t>Total HTCs Requested</t>
  </si>
  <si>
    <t>USDA Set-Aside</t>
  </si>
  <si>
    <t>x</t>
  </si>
  <si>
    <t>Construction Type</t>
  </si>
  <si>
    <t>NC</t>
  </si>
  <si>
    <t>AcR</t>
  </si>
  <si>
    <t>Region 1/Rural</t>
  </si>
  <si>
    <t>Estimated Amount Available to Allocate</t>
  </si>
  <si>
    <t>Region 1/Urban</t>
  </si>
  <si>
    <t>Region 2/Rural</t>
  </si>
  <si>
    <t>Region 2/Urban</t>
  </si>
  <si>
    <t>Region 3/Rural</t>
  </si>
  <si>
    <t>Region 3/Urban</t>
  </si>
  <si>
    <t>Region 4/Rural</t>
  </si>
  <si>
    <t>Region 4/Urban</t>
  </si>
  <si>
    <t>Region 5/Rural</t>
  </si>
  <si>
    <t>Region 5/Urban</t>
  </si>
  <si>
    <t>Region 6/Rural</t>
  </si>
  <si>
    <t>Region 6/Urban</t>
  </si>
  <si>
    <t>IH-20 west of N. Hays Road</t>
  </si>
  <si>
    <t>350 D W Taylor</t>
  </si>
  <si>
    <t>Maplewood Ave, E of McNiel Ave</t>
  </si>
  <si>
    <t>College Park Dr, E of S Main St</t>
  </si>
  <si>
    <t>Crowley Plover Rd E of Canoe Way</t>
  </si>
  <si>
    <t>Teasley Ln N of Hickory Creek Rd</t>
  </si>
  <si>
    <t>8506 Hempstead Rd.</t>
  </si>
  <si>
    <t>Moore Rd b/t Court Rd &amp; 5th St</t>
  </si>
  <si>
    <t>SEC W. Little York Rd &amp; Flintlock Rd.</t>
  </si>
  <si>
    <t>NEC Elam St and Larabee St</t>
  </si>
  <si>
    <t>Nacogdoches Rd N of Spring Farm St</t>
  </si>
  <si>
    <t>2600 Block of Era St</t>
  </si>
  <si>
    <t>Region 7/Rural</t>
  </si>
  <si>
    <t>Region 7/Urban</t>
  </si>
  <si>
    <t>Region 8/Rural</t>
  </si>
  <si>
    <t>Region 8/Urban</t>
  </si>
  <si>
    <t>Region 9/Rural</t>
  </si>
  <si>
    <t>Region 9/Urban</t>
  </si>
  <si>
    <t>Region 10/Rural</t>
  </si>
  <si>
    <t>Region 10/Urban</t>
  </si>
  <si>
    <t>SEC of Akins Dr and Moore Ave</t>
  </si>
  <si>
    <t>Region 11/Rural</t>
  </si>
  <si>
    <t>Region 11/Urban</t>
  </si>
  <si>
    <t>W Lakeside Blvd, S of El Dorado Ave</t>
  </si>
  <si>
    <t>Region 12/Rural</t>
  </si>
  <si>
    <t>Region 12/Urban</t>
  </si>
  <si>
    <t>Region 13/Rural</t>
  </si>
  <si>
    <t>Region 13/Urban</t>
  </si>
  <si>
    <t>SEC of S Walker St and Lechugilla</t>
  </si>
  <si>
    <t>Target Population (Supp. Hsg. = Supp Hsg)</t>
  </si>
  <si>
    <t>Total Amount Requested</t>
  </si>
  <si>
    <t>Estimated Total Amount Available to Allocate</t>
  </si>
  <si>
    <t>Elderly Preference</t>
  </si>
  <si>
    <t>Elderly Limitation</t>
  </si>
  <si>
    <t>Elderly Max:  $5,441,236</t>
  </si>
  <si>
    <t>Elderly Max:  $4,870,080</t>
  </si>
  <si>
    <t>Elderly Max:  $1,412,140</t>
  </si>
  <si>
    <t>Elderly Max:  $2,133,917</t>
  </si>
  <si>
    <t>Nevarez Palms</t>
  </si>
  <si>
    <t>NEQ of Alameda and Nevarez</t>
  </si>
  <si>
    <t>Murray Calhoun</t>
  </si>
  <si>
    <t>Charles Holcomb</t>
  </si>
  <si>
    <t>Tracey Fine</t>
  </si>
  <si>
    <t>Melissa Fisher</t>
  </si>
  <si>
    <t>Carla Mancha</t>
  </si>
  <si>
    <t>Devin Baker</t>
  </si>
  <si>
    <t>Vaughn Zimmerman</t>
  </si>
  <si>
    <t>Paul Stell</t>
  </si>
  <si>
    <t>Stewart Rutledge</t>
  </si>
  <si>
    <t>Sally Roth</t>
  </si>
  <si>
    <t>Thomas E. Huth</t>
  </si>
  <si>
    <t>Justin Zimmerman</t>
  </si>
  <si>
    <t>David R. Rhodes</t>
  </si>
  <si>
    <t>Lisa Stephens</t>
  </si>
  <si>
    <t>D. Scott Galbraith</t>
  </si>
  <si>
    <t>Brad Forslund</t>
  </si>
  <si>
    <t>Sara Reidy</t>
  </si>
  <si>
    <t>Stuart Shaw</t>
  </si>
  <si>
    <t>Jean Latsha</t>
  </si>
  <si>
    <t>Brandon Bolin</t>
  </si>
  <si>
    <t>David Yarden</t>
  </si>
  <si>
    <t>Jean Brown</t>
  </si>
  <si>
    <t>Janine Sisak</t>
  </si>
  <si>
    <t>Ben King</t>
  </si>
  <si>
    <t>Adrian Iglesias</t>
  </si>
  <si>
    <t>Ben Dempsey</t>
  </si>
  <si>
    <t>Dan Allgeier</t>
  </si>
  <si>
    <t>Jeremy Mears</t>
  </si>
  <si>
    <t>Michael Fogel</t>
  </si>
  <si>
    <t>Miranda Sprague</t>
  </si>
  <si>
    <t>Melissa Giacona</t>
  </si>
  <si>
    <t>Nathan Kelley</t>
  </si>
  <si>
    <t>Donna Rickenbacker</t>
  </si>
  <si>
    <t>Jessica Thompson</t>
  </si>
  <si>
    <t>Ryan Hettig</t>
  </si>
  <si>
    <t>Mark Musemeche</t>
  </si>
  <si>
    <t>Les Kilday</t>
  </si>
  <si>
    <t>Ruben Esqueda</t>
  </si>
  <si>
    <t>Doak Brown</t>
  </si>
  <si>
    <t>Joy Horak-Brown</t>
  </si>
  <si>
    <t>Teresa Bowyer</t>
  </si>
  <si>
    <t>Val DeLeon</t>
  </si>
  <si>
    <t>Todd Erickson</t>
  </si>
  <si>
    <t>Walter Moreau</t>
  </si>
  <si>
    <t>Colby Denison</t>
  </si>
  <si>
    <t>Jason Haskins</t>
  </si>
  <si>
    <t>Suzanne Schwertner</t>
  </si>
  <si>
    <t>JoEllen Smith</t>
  </si>
  <si>
    <t>Butch Richardson</t>
  </si>
  <si>
    <t>Jason Arechiga</t>
  </si>
  <si>
    <t>Edgar Sandoval</t>
  </si>
  <si>
    <t>Lucila Diaz</t>
  </si>
  <si>
    <t>Jennifer Gonzalez</t>
  </si>
  <si>
    <t>Roger Canales</t>
  </si>
  <si>
    <t>Dan Wilson</t>
  </si>
  <si>
    <t>Leslie Holleman</t>
  </si>
  <si>
    <t>David Fournier</t>
  </si>
  <si>
    <t>Henry Flores</t>
  </si>
  <si>
    <t>Mark Moseley</t>
  </si>
  <si>
    <t>Steve Lollis</t>
  </si>
  <si>
    <t>Tim Lang</t>
  </si>
  <si>
    <t>Manish Verma</t>
  </si>
  <si>
    <t>Kelly Garrett</t>
  </si>
  <si>
    <t>Craig Alter</t>
  </si>
  <si>
    <t>Roy Lopez</t>
  </si>
  <si>
    <t xml:space="preserve"> </t>
  </si>
  <si>
    <t>Ofelia Elizondo</t>
  </si>
  <si>
    <t>Eric Walker</t>
  </si>
  <si>
    <t>Mike Lopez</t>
  </si>
  <si>
    <t>Miguel Herrera</t>
  </si>
  <si>
    <t>Sarah Andre</t>
  </si>
  <si>
    <t>Drew Gray</t>
  </si>
  <si>
    <t>Britton Jones</t>
  </si>
  <si>
    <t>Noor Jooma</t>
  </si>
  <si>
    <t>Alyssa Carpenter</t>
  </si>
  <si>
    <t>Ryan Combs</t>
  </si>
  <si>
    <t>Melissa Forster</t>
  </si>
  <si>
    <t>Kelsey Herr</t>
  </si>
  <si>
    <t>Becky Villanueva</t>
  </si>
  <si>
    <t>Colette Whitehorse</t>
  </si>
  <si>
    <t>Casey Bump</t>
  </si>
  <si>
    <t>Matt Higgins</t>
  </si>
  <si>
    <t>Lisa Davis</t>
  </si>
  <si>
    <t>Nicole Mwei</t>
  </si>
  <si>
    <t>Clara Trejos</t>
  </si>
  <si>
    <t>Chris Applequist</t>
  </si>
  <si>
    <t>Mike Sugrue</t>
  </si>
  <si>
    <t>Tamea Dula</t>
  </si>
  <si>
    <t>Betsy Brown</t>
  </si>
  <si>
    <t>Jela Henderson</t>
  </si>
  <si>
    <t>Tim Cantwell</t>
  </si>
  <si>
    <t>Ann Duggin</t>
  </si>
  <si>
    <t>Stephan Fairfield</t>
  </si>
  <si>
    <t>Jeremy Bartholomew</t>
  </si>
  <si>
    <t>Zach Cavender</t>
  </si>
  <si>
    <t>Emily Abeln</t>
  </si>
  <si>
    <t>Ross Merder</t>
  </si>
  <si>
    <t>Jim Markel</t>
  </si>
  <si>
    <t>Jeff Markey</t>
  </si>
  <si>
    <t>Sabrina Butler</t>
  </si>
  <si>
    <t>Will Henderson</t>
  </si>
  <si>
    <t>Jeff Beaver</t>
  </si>
  <si>
    <t>Debra Guerrero</t>
  </si>
  <si>
    <t>David Nisivoccia</t>
  </si>
  <si>
    <t>Bradford McMurray</t>
  </si>
  <si>
    <t>Liz Wong</t>
  </si>
  <si>
    <t>Toby Williams</t>
  </si>
  <si>
    <t>Derek DeHay</t>
  </si>
  <si>
    <t>Alma Martinez</t>
  </si>
  <si>
    <t>Chloe Dotson</t>
  </si>
  <si>
    <t>Cliff Snyder</t>
  </si>
  <si>
    <t>Janice Degollado</t>
  </si>
  <si>
    <t>Mark Mayfield</t>
  </si>
  <si>
    <t>Ike Monty</t>
  </si>
  <si>
    <t>Demetrio Jimenez</t>
  </si>
  <si>
    <t>Applicant Second Contact</t>
  </si>
  <si>
    <t>Applicant Primary Contact</t>
  </si>
  <si>
    <t>Total Applications</t>
  </si>
  <si>
    <r>
      <t>Application Submission Log</t>
    </r>
    <r>
      <rPr>
        <sz val="16"/>
        <color rgb="FF000000"/>
        <rFont val="Cambria"/>
        <family val="1"/>
      </rPr>
      <t xml:space="preserve"> </t>
    </r>
  </si>
  <si>
    <t>Region 6/Urban (continued)</t>
  </si>
  <si>
    <t>Memorial Apartments II</t>
  </si>
  <si>
    <t>X</t>
  </si>
  <si>
    <t>Art Schuldt, Jr.</t>
  </si>
  <si>
    <t>Micah Strange</t>
  </si>
  <si>
    <t xml:space="preserve">Sandstone Foothills Apartments </t>
  </si>
  <si>
    <t>402 Brazos drive</t>
  </si>
  <si>
    <t>Pointsettia Gardens at Boca Chica</t>
  </si>
  <si>
    <t xml:space="preserve">341 Oak Street </t>
  </si>
  <si>
    <t>Dayton  Retirement Center</t>
  </si>
  <si>
    <t>Ofelia Elixondo</t>
  </si>
  <si>
    <t>James E. Washburn</t>
  </si>
  <si>
    <t>Sweetwater Apartments</t>
  </si>
  <si>
    <t>Jason Rabalais</t>
  </si>
  <si>
    <t>668 W Martin Luther King Blvd.</t>
  </si>
  <si>
    <t>1110 E. 1st Street</t>
  </si>
  <si>
    <t>AcR/SS</t>
  </si>
  <si>
    <t>Daniel Sailler, III</t>
  </si>
  <si>
    <t>James McDonlad</t>
  </si>
  <si>
    <t>Residences at Stonegate</t>
  </si>
  <si>
    <t>Kent R. Hance, Sr.</t>
  </si>
  <si>
    <t>Lora Myrick</t>
  </si>
  <si>
    <t>2400 Bryan Street</t>
  </si>
  <si>
    <t>Lisa Vecchietti</t>
  </si>
  <si>
    <t>NEQ of W Pioneer Dr and W Irving Blvd</t>
  </si>
  <si>
    <t xml:space="preserve">Garland </t>
  </si>
  <si>
    <t>Grand Prairie</t>
  </si>
  <si>
    <t>Deepak P. Sulakhe</t>
  </si>
  <si>
    <t>Lisa M. Rucker</t>
  </si>
  <si>
    <t>Robert G. Hoskins</t>
  </si>
  <si>
    <t>Craig Lintner</t>
  </si>
  <si>
    <t>Donald Sampley</t>
  </si>
  <si>
    <t>Laura Leshikar</t>
  </si>
  <si>
    <t>Evergreen at Garland Senior Community</t>
  </si>
  <si>
    <t xml:space="preserve">Lavon Senior Villas </t>
  </si>
  <si>
    <t>902 Lavon Dr.</t>
  </si>
  <si>
    <t xml:space="preserve">Fort Worth </t>
  </si>
  <si>
    <t>Russ Michaels</t>
  </si>
  <si>
    <t>NC/Adr</t>
  </si>
  <si>
    <t>208 N Green Street</t>
  </si>
  <si>
    <t>Longveiw</t>
  </si>
  <si>
    <t>NEC Gilmer Rd &amp; Fairmont St</t>
  </si>
  <si>
    <t>Noorallah Jooma</t>
  </si>
  <si>
    <t>Montgomergy</t>
  </si>
  <si>
    <t xml:space="preserve">Montgomery </t>
  </si>
  <si>
    <t>325 Flagship Blvd.</t>
  </si>
  <si>
    <t>Heritage Seniors</t>
  </si>
  <si>
    <t>Emanuel H. Glockzin, Jr.</t>
  </si>
  <si>
    <t>Jeffrey Spicer</t>
  </si>
  <si>
    <t>Victoria Winters Spicer</t>
  </si>
  <si>
    <t>Phyllis Sefeldt</t>
  </si>
  <si>
    <t xml:space="preserve">2800 Commerce </t>
  </si>
  <si>
    <t>Supportive Housing</t>
  </si>
  <si>
    <t>Linda Witt</t>
  </si>
  <si>
    <t xml:space="preserve"> Santa Fe</t>
  </si>
  <si>
    <t>5009 Fulton Street</t>
  </si>
  <si>
    <t>Fulton on the Rail</t>
  </si>
  <si>
    <t>David Mark Koogler</t>
  </si>
  <si>
    <t>5200-5500 Fulton Street</t>
  </si>
  <si>
    <t xml:space="preserve">W. Little York Apartments </t>
  </si>
  <si>
    <t>NWC of Fairmont and Red Bluff</t>
  </si>
  <si>
    <t>Ann J. Robison</t>
  </si>
  <si>
    <t>William D. Henson</t>
  </si>
  <si>
    <t>J. Steve Ford</t>
  </si>
  <si>
    <t>1475 Gears Road</t>
  </si>
  <si>
    <t>Casey Oldham</t>
  </si>
  <si>
    <t>Hunter Goodwin</t>
  </si>
  <si>
    <t>1320 Scott Street</t>
  </si>
  <si>
    <t>James Rickenbacker</t>
  </si>
  <si>
    <t>Lockhart Springs</t>
  </si>
  <si>
    <t>Brian Kimes</t>
  </si>
  <si>
    <t>5325-5335 Airport Boulvard</t>
  </si>
  <si>
    <t>Megan Lasch</t>
  </si>
  <si>
    <t>1806 Clubview Avenue</t>
  </si>
  <si>
    <t>Joyce McDonald</t>
  </si>
  <si>
    <t>Casey M. Oldham</t>
  </si>
  <si>
    <t>R. Hunter Goodwin</t>
  </si>
  <si>
    <t>Leslie Holleman (consultant)</t>
  </si>
  <si>
    <t>S 9100 blk S Presa Street</t>
  </si>
  <si>
    <t>1409 Buena Vista St.</t>
  </si>
  <si>
    <t>Bexar County</t>
  </si>
  <si>
    <t>Amy Quintanilla-Soliz</t>
  </si>
  <si>
    <t>NC/SS</t>
  </si>
  <si>
    <t xml:space="preserve">Bexar </t>
  </si>
  <si>
    <t xml:space="preserve">1507 Ruiz </t>
  </si>
  <si>
    <t>826 E Highland Blvd</t>
  </si>
  <si>
    <t>1219 State Hwy 72 West</t>
  </si>
  <si>
    <t>Nueces County</t>
  </si>
  <si>
    <t xml:space="preserve">Las Casitas de Azucar                            
</t>
  </si>
  <si>
    <t xml:space="preserve">Rio Hondo </t>
  </si>
  <si>
    <t>310 E Colorado Street</t>
  </si>
  <si>
    <t>Sunny K. Philip</t>
  </si>
  <si>
    <t>Bamboo Estates Apartments</t>
  </si>
  <si>
    <t>SWQ of El Dorado Ave and W Lakeside Blvd</t>
  </si>
  <si>
    <t>NEC of Doctors Memorial &amp; Medical Dr./Vermont Ave.</t>
  </si>
  <si>
    <t xml:space="preserve">Pendleton Square </t>
  </si>
  <si>
    <t xml:space="preserve">Cameron </t>
  </si>
  <si>
    <t xml:space="preserve">21740 Hand Rd. </t>
  </si>
  <si>
    <t>NW Corner of W. 12th Street &amp; N. Sycamore Street</t>
  </si>
  <si>
    <t>NW Corner of NE Mustang Drive &amp; Quail Ridge Rd.</t>
  </si>
  <si>
    <t>R.L. "Bobby" Bowling, IV</t>
  </si>
  <si>
    <t>Jamie O Perez Memorial Apartments</t>
  </si>
  <si>
    <t>NEC of Horizon Blvd and Rifton Court</t>
  </si>
  <si>
    <t>EL Paso</t>
  </si>
  <si>
    <t>SEC of Wren Ave and Gallivant Place</t>
  </si>
  <si>
    <t>Scattered site locations</t>
  </si>
  <si>
    <t>1100 Block of E. Harvester Ave</t>
  </si>
  <si>
    <t>11000 block of Indian Avenue</t>
  </si>
  <si>
    <t>SEC of 287 at N Bell Road.</t>
  </si>
  <si>
    <t>Meander Rd, S of North Fork Ct</t>
  </si>
  <si>
    <t>W Audie Murphy Pkwy and 607</t>
  </si>
  <si>
    <t>SWQ Camp Wisdom Rd &amp; Mountain Creek Pkwy</t>
  </si>
  <si>
    <t>E Miller Rd, E of E Centerville Rd</t>
  </si>
  <si>
    <t>IH 30, E of Bass Pro Dr</t>
  </si>
  <si>
    <t>2300 Block of County Line Rd</t>
  </si>
  <si>
    <t>NEQ FM 164 and FM 201</t>
  </si>
  <si>
    <t>SWC 14th Street and G Avenue</t>
  </si>
  <si>
    <t>E. Sunset Blvd W of Cty Rd 89</t>
  </si>
  <si>
    <t>SEQ Rock Island Rd &amp; S Briery Rd</t>
  </si>
  <si>
    <t>Fain St W of Kings Highway</t>
  </si>
  <si>
    <t>CR 168 and S. H. 155</t>
  </si>
  <si>
    <t>NEQ Allen St. and Tubb St.</t>
  </si>
  <si>
    <t>SWC College St and Wendelin Dr</t>
  </si>
  <si>
    <t>NEC Fuqua St and Monroe Blvd</t>
  </si>
  <si>
    <t>NWC of Beechnut St and Lobera Dr</t>
  </si>
  <si>
    <t>W. Little York, W of Hollister Rd</t>
  </si>
  <si>
    <t>Synott Rd, N of W. Bellfort Blvd.</t>
  </si>
  <si>
    <t>Hwy 90 at S. Lake Houston Pkwy.</t>
  </si>
  <si>
    <t>SEC Dale Carnegie Ln and Regency Sq Blvd</t>
  </si>
  <si>
    <t xml:space="preserve">Clearfork St W of City Line Rd </t>
  </si>
  <si>
    <t>NEC Hwy 130 and Borchert Loop</t>
  </si>
  <si>
    <t>Waters Park Rd and N Mo Pac Expy</t>
  </si>
  <si>
    <t>Hill Lane and Gregg Manor Rd</t>
  </si>
  <si>
    <t>SWC Chicon St. and E. 4th St.</t>
  </si>
  <si>
    <t>SEC E 5th and Navasota Sts</t>
  </si>
  <si>
    <t>362 MLK Drive</t>
  </si>
  <si>
    <t>SEC Lakeway &amp; Midtown Loop</t>
  </si>
  <si>
    <t>Johnson Way, N of FM 1863</t>
  </si>
  <si>
    <t>Overlook Pkwy and U.S. 281 N</t>
  </si>
  <si>
    <t>SEC N St. Mary's St. and W. Jones Ave</t>
  </si>
  <si>
    <t>~NEC of Mile 6 1/2 W. and W. Expy. 83</t>
  </si>
  <si>
    <t>~15003 FM 400</t>
  </si>
  <si>
    <t>~3rd St. and Buddy Holly Ave.</t>
  </si>
  <si>
    <t>~1901 State Highway 66</t>
  </si>
  <si>
    <t>~11 East Polo Rd</t>
  </si>
  <si>
    <t>~600 block of E Hazelwood St</t>
  </si>
  <si>
    <t>~1102 N. Shiloh Road</t>
  </si>
  <si>
    <t>~2801 Moresby St</t>
  </si>
  <si>
    <t>~NWQ Post Oak Dr and US 287</t>
  </si>
  <si>
    <t>~NWC Victory Dr. and Pumpkin Ctr Rd.</t>
  </si>
  <si>
    <t>~SEC of Devereaux and Lumberjack Dr</t>
  </si>
  <si>
    <t>~10500 blk of FM 1960 W</t>
  </si>
  <si>
    <t>~4800 block of Airport, W of FM 2218</t>
  </si>
  <si>
    <t>~NWC of Tidwell &amp; C.E. King Pkwy</t>
  </si>
  <si>
    <t>~4100 Block of FM 1764</t>
  </si>
  <si>
    <t>~18000 blk of Imperial Valley Dr</t>
  </si>
  <si>
    <t>~2910 Reed Road</t>
  </si>
  <si>
    <t>~ 6018 Greenwood Dr and Frio St</t>
  </si>
  <si>
    <t>~NEC E. Sioux Rd. and Retama St.</t>
  </si>
  <si>
    <t xml:space="preserve">~NEC Cardinal Dr. &amp; Mile 6 1/2 W </t>
  </si>
  <si>
    <t>~SWC S Stewart Rd. and Ridge Rd.</t>
  </si>
  <si>
    <t>Silver Spur Ln S of Expwy 83</t>
  </si>
  <si>
    <t>~NWC Edgemere and Zaragoza</t>
  </si>
  <si>
    <t>~Sports Park Blvd and Old Alice Rd</t>
  </si>
  <si>
    <t xml:space="preserve">NWQ Nevarez Rd and Alameda </t>
  </si>
  <si>
    <t>NC/AdPh</t>
  </si>
  <si>
    <t>SWC Cider St &amp; Cal Young Rd</t>
  </si>
  <si>
    <t>Fifth Street</t>
  </si>
  <si>
    <t>N Alamo CDP/ETJ of San Juan</t>
  </si>
  <si>
    <t>Midway N CDP/Weslaco ETJ</t>
  </si>
  <si>
    <t>The Application log is organized by region and subregion. Applicants selecting the At-Risk/USDA Set-Asides are listed first and are organized by self score rather than by region. Where self scores indicate a tie between more than one application in a subregion or At-Risk, no representation is made regarding how the applications would be ranked after applying the tie breaker factors in the QAP. The data was compiled using information submitted by each applicant. This data has not yet been reviewed or verified by the Department and errors may be present. Those reviewing the log are advised to use caution in reaching any definitive conclusions based on this information alone. Applicants are encouraged to review 10 TAC §§11.1(b) and 10.2(b) concerning Due Diligence and Applicant Responsibility. A more complete log will be posted at various times during the cycle. The Department plans to post the complete version of each application shortly. Applicants that identify an error in the log should contact Sharon Gamble at sharon.gamble@tdhca.state.tx.us as soon as possible. Identification of an error early does not guarantee that the error can be addressed administratively.</t>
  </si>
  <si>
    <t>Bill Fisher</t>
  </si>
  <si>
    <t>incomplete-appealable</t>
  </si>
  <si>
    <r>
      <rPr>
        <b/>
        <u/>
        <sz val="10"/>
        <color indexed="8"/>
        <rFont val="Calibri"/>
        <family val="2"/>
        <scheme val="minor"/>
      </rPr>
      <t>NOTE</t>
    </r>
    <r>
      <rPr>
        <b/>
        <sz val="10"/>
        <color indexed="8"/>
        <rFont val="Calibri"/>
        <family val="2"/>
        <scheme val="minor"/>
      </rPr>
      <t>:</t>
    </r>
    <r>
      <rPr>
        <sz val="10"/>
        <color indexed="8"/>
        <rFont val="Calibri"/>
        <family val="2"/>
        <scheme val="minor"/>
      </rPr>
      <t xml:space="preserve"> 
The following scoring categories are NOT included in the "Self Score Total" column:
§11.9(c)(8) - Readiness to Proceed in a Disaster Impacted Area ("RTP")
§11.9(d)(1) - Local Government Support
§11.9(d)(4) - Quantifiable Community Participation ("QCP")
§11.9(d)(5) - Community Support from State Representative
§11.9(d)(6) - Input from Community Organizations
§11.9(d)(7) - Community Revitalization Plan ("CRP")
</t>
    </r>
  </si>
  <si>
    <r>
      <rPr>
        <b/>
        <sz val="10"/>
        <color theme="1"/>
        <rFont val="Calibri"/>
        <family val="2"/>
        <scheme val="minor"/>
      </rPr>
      <t>Construction Types:</t>
    </r>
    <r>
      <rPr>
        <sz val="10"/>
        <color theme="1"/>
        <rFont val="Calibri"/>
        <family val="2"/>
        <scheme val="minor"/>
      </rPr>
      <t xml:space="preserve">
NC=New Construction
Recon=Reconstruction
Rehab=Rehabilitation
AcR=Acquisition/Rehabilitation
</t>
    </r>
    <r>
      <rPr>
        <b/>
        <sz val="10"/>
        <color theme="1"/>
        <rFont val="Calibri"/>
        <family val="2"/>
        <scheme val="minor"/>
      </rPr>
      <t>Secondary Types:</t>
    </r>
    <r>
      <rPr>
        <sz val="10"/>
        <color theme="1"/>
        <rFont val="Calibri"/>
        <family val="2"/>
        <scheme val="minor"/>
      </rPr>
      <t xml:space="preserve">
ADR=Adaptive Reuse
SS=Scattered Site
AdPh=Additional Phase</t>
    </r>
  </si>
  <si>
    <t>Version Date:  March 6, 2018</t>
  </si>
</sst>
</file>

<file path=xl/styles.xml><?xml version="1.0" encoding="utf-8"?>
<styleSheet xmlns="http://schemas.openxmlformats.org/spreadsheetml/2006/main">
  <numFmts count="5">
    <numFmt numFmtId="5" formatCode="&quot;$&quot;#,##0_);\(&quot;$&quot;#,##0\)"/>
    <numFmt numFmtId="44" formatCode="_(&quot;$&quot;* #,##0.00_);_(&quot;$&quot;* \(#,##0.00\);_(&quot;$&quot;* &quot;-&quot;??_);_(@_)"/>
    <numFmt numFmtId="43" formatCode="_(* #,##0.00_);_(* \(#,##0.00\);_(* &quot;-&quot;??_);_(@_)"/>
    <numFmt numFmtId="164" formatCode="&quot;$&quot;#,##0"/>
    <numFmt numFmtId="165" formatCode="_(* #,##0_);_(* \(#,##0\);_(* &quot;-&quot;??_);_(@_)"/>
  </numFmts>
  <fonts count="18">
    <font>
      <sz val="11"/>
      <color rgb="FF000000"/>
      <name val="Calibri"/>
    </font>
    <font>
      <sz val="11"/>
      <color rgb="FF000000"/>
      <name val="Calibri"/>
      <family val="2"/>
    </font>
    <font>
      <sz val="10"/>
      <color indexed="8"/>
      <name val="Arial"/>
      <family val="2"/>
    </font>
    <font>
      <b/>
      <sz val="10"/>
      <color indexed="8"/>
      <name val="Calibri"/>
      <family val="2"/>
      <scheme val="minor"/>
    </font>
    <font>
      <sz val="10"/>
      <color theme="1"/>
      <name val="Calibri"/>
      <family val="2"/>
      <scheme val="minor"/>
    </font>
    <font>
      <b/>
      <sz val="16"/>
      <color rgb="FF000000"/>
      <name val="Cambria"/>
      <family val="1"/>
    </font>
    <font>
      <sz val="10"/>
      <color indexed="8"/>
      <name val="Cambria"/>
      <family val="1"/>
    </font>
    <font>
      <sz val="16"/>
      <color rgb="FF000000"/>
      <name val="Cambria"/>
      <family val="1"/>
    </font>
    <font>
      <sz val="10"/>
      <color rgb="FF000000"/>
      <name val="Calibri"/>
      <family val="2"/>
    </font>
    <font>
      <b/>
      <sz val="10"/>
      <color rgb="FF000000"/>
      <name val="Cambria"/>
      <family val="1"/>
    </font>
    <font>
      <sz val="10"/>
      <color indexed="8"/>
      <name val="Calibri"/>
      <family val="2"/>
      <scheme val="minor"/>
    </font>
    <font>
      <sz val="10"/>
      <color rgb="FF000000"/>
      <name val="Calibri"/>
      <family val="2"/>
      <scheme val="minor"/>
    </font>
    <font>
      <sz val="10"/>
      <name val="Calibri"/>
      <family val="2"/>
      <scheme val="minor"/>
    </font>
    <font>
      <b/>
      <sz val="10"/>
      <color rgb="FF000000"/>
      <name val="Calibri"/>
      <family val="2"/>
      <scheme val="minor"/>
    </font>
    <font>
      <b/>
      <sz val="10"/>
      <color rgb="FF000000"/>
      <name val="Calibri"/>
      <family val="2"/>
    </font>
    <font>
      <b/>
      <sz val="10"/>
      <color theme="1"/>
      <name val="Calibri"/>
      <family val="2"/>
      <scheme val="minor"/>
    </font>
    <font>
      <sz val="11"/>
      <color rgb="FF000000"/>
      <name val="Calibri"/>
      <family val="2"/>
    </font>
    <font>
      <b/>
      <u/>
      <sz val="10"/>
      <color indexed="8"/>
      <name val="Calibri"/>
      <family val="2"/>
      <scheme val="minor"/>
    </font>
  </fonts>
  <fills count="5">
    <fill>
      <patternFill patternType="none"/>
    </fill>
    <fill>
      <patternFill patternType="gray125"/>
    </fill>
    <fill>
      <patternFill patternType="solid">
        <fgColor theme="0" tint="-0.14999847407452621"/>
        <bgColor indexed="0"/>
      </patternFill>
    </fill>
    <fill>
      <patternFill patternType="solid">
        <fgColor theme="0" tint="-0.14999847407452621"/>
        <bgColor indexed="64"/>
      </patternFill>
    </fill>
    <fill>
      <patternFill patternType="solid">
        <fgColor theme="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style="thin">
        <color indexed="8"/>
      </right>
      <top style="thin">
        <color indexed="8"/>
      </top>
      <bottom style="thin">
        <color indexed="64"/>
      </bottom>
      <diagonal/>
    </border>
    <border>
      <left style="thin">
        <color indexed="8"/>
      </left>
      <right style="thin">
        <color indexed="8"/>
      </right>
      <top style="thin">
        <color indexed="8"/>
      </top>
      <bottom style="thin">
        <color indexed="64"/>
      </bottom>
      <diagonal/>
    </border>
    <border>
      <left style="thin">
        <color indexed="8"/>
      </left>
      <right/>
      <top style="thin">
        <color indexed="8"/>
      </top>
      <bottom style="thin">
        <color indexed="64"/>
      </bottom>
      <diagonal/>
    </border>
    <border>
      <left/>
      <right/>
      <top/>
      <bottom style="thin">
        <color indexed="8"/>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
    <xf numFmtId="0" fontId="0" fillId="0" borderId="0"/>
    <xf numFmtId="44" fontId="1" fillId="0" borderId="0" applyFont="0" applyFill="0" applyBorder="0" applyAlignment="0" applyProtection="0"/>
    <xf numFmtId="0" fontId="2" fillId="0" borderId="0"/>
    <xf numFmtId="43" fontId="16" fillId="0" borderId="0" applyFont="0" applyFill="0" applyBorder="0" applyAlignment="0" applyProtection="0"/>
  </cellStyleXfs>
  <cellXfs count="91">
    <xf numFmtId="0" fontId="0" fillId="0" borderId="0" xfId="0"/>
    <xf numFmtId="0" fontId="3" fillId="2" borderId="1" xfId="2" applyFont="1" applyFill="1" applyBorder="1" applyAlignment="1">
      <alignment horizontal="center" textRotation="90" wrapText="1"/>
    </xf>
    <xf numFmtId="0" fontId="3" fillId="2" borderId="2" xfId="2" applyFont="1" applyFill="1" applyBorder="1" applyAlignment="1">
      <alignment horizontal="center" wrapText="1"/>
    </xf>
    <xf numFmtId="0" fontId="3" fillId="2" borderId="3" xfId="2" applyFont="1" applyFill="1" applyBorder="1" applyAlignment="1">
      <alignment horizontal="center" wrapText="1"/>
    </xf>
    <xf numFmtId="0" fontId="3" fillId="2" borderId="3" xfId="2" applyFont="1" applyFill="1" applyBorder="1" applyAlignment="1">
      <alignment horizontal="center" textRotation="90" wrapText="1"/>
    </xf>
    <xf numFmtId="3" fontId="3" fillId="2" borderId="3" xfId="1" applyNumberFormat="1" applyFont="1" applyFill="1" applyBorder="1" applyAlignment="1">
      <alignment horizontal="center" wrapText="1"/>
    </xf>
    <xf numFmtId="0" fontId="3" fillId="2" borderId="4" xfId="2" applyNumberFormat="1" applyFont="1" applyFill="1" applyBorder="1" applyAlignment="1">
      <alignment horizontal="center" textRotation="90" wrapText="1"/>
    </xf>
    <xf numFmtId="2" fontId="3" fillId="2" borderId="1" xfId="2" applyNumberFormat="1" applyFont="1" applyFill="1" applyBorder="1" applyAlignment="1">
      <alignment horizontal="center" wrapText="1"/>
    </xf>
    <xf numFmtId="0" fontId="4" fillId="0" borderId="0" xfId="0" applyFont="1" applyAlignment="1">
      <alignment wrapText="1"/>
    </xf>
    <xf numFmtId="0" fontId="5" fillId="0" borderId="0" xfId="0" applyFont="1" applyAlignment="1">
      <alignment horizontal="left"/>
    </xf>
    <xf numFmtId="0" fontId="5" fillId="0" borderId="0" xfId="0" applyFont="1"/>
    <xf numFmtId="0" fontId="8" fillId="0" borderId="0" xfId="0" applyFont="1"/>
    <xf numFmtId="164" fontId="8" fillId="0" borderId="0" xfId="0" applyNumberFormat="1" applyFont="1" applyAlignment="1"/>
    <xf numFmtId="0" fontId="8" fillId="0" borderId="0" xfId="0" applyFont="1" applyAlignment="1"/>
    <xf numFmtId="0" fontId="9" fillId="0" borderId="0" xfId="0" applyFont="1"/>
    <xf numFmtId="0" fontId="3" fillId="0" borderId="0" xfId="2" applyFont="1" applyFill="1" applyBorder="1" applyAlignment="1">
      <alignment horizontal="center" textRotation="90" wrapText="1"/>
    </xf>
    <xf numFmtId="0" fontId="3" fillId="0" borderId="0" xfId="2" applyFont="1" applyFill="1" applyBorder="1" applyAlignment="1">
      <alignment horizontal="center" wrapText="1"/>
    </xf>
    <xf numFmtId="0" fontId="3" fillId="0" borderId="0" xfId="2" applyFont="1" applyFill="1" applyBorder="1" applyAlignment="1">
      <alignment horizontal="left" wrapText="1"/>
    </xf>
    <xf numFmtId="3" fontId="3" fillId="0" borderId="0" xfId="1" applyNumberFormat="1" applyFont="1" applyFill="1" applyBorder="1" applyAlignment="1">
      <alignment horizontal="center" wrapText="1"/>
    </xf>
    <xf numFmtId="0" fontId="3" fillId="0" borderId="0" xfId="2" applyNumberFormat="1" applyFont="1" applyFill="1" applyBorder="1" applyAlignment="1">
      <alignment horizontal="center" textRotation="90" wrapText="1"/>
    </xf>
    <xf numFmtId="0" fontId="8" fillId="0" borderId="0" xfId="0" applyFont="1" applyFill="1"/>
    <xf numFmtId="0" fontId="4" fillId="0" borderId="0" xfId="0" applyFont="1" applyFill="1" applyAlignment="1">
      <alignment wrapText="1"/>
    </xf>
    <xf numFmtId="0" fontId="3" fillId="0" borderId="0" xfId="2" applyFont="1" applyFill="1" applyBorder="1" applyAlignment="1">
      <alignment horizontal="left"/>
    </xf>
    <xf numFmtId="0" fontId="3" fillId="4" borderId="0" xfId="2" applyFont="1" applyFill="1" applyBorder="1" applyAlignment="1">
      <alignment horizontal="left" vertical="top"/>
    </xf>
    <xf numFmtId="0" fontId="10" fillId="4" borderId="0" xfId="2" applyFont="1" applyFill="1" applyBorder="1" applyAlignment="1">
      <alignment vertical="top" wrapText="1"/>
    </xf>
    <xf numFmtId="5" fontId="3" fillId="0" borderId="0" xfId="1" applyNumberFormat="1" applyFont="1" applyFill="1" applyBorder="1" applyAlignment="1">
      <alignment horizontal="left" vertical="top" wrapText="1"/>
    </xf>
    <xf numFmtId="0" fontId="11" fillId="0" borderId="0" xfId="0" applyFont="1"/>
    <xf numFmtId="0" fontId="3" fillId="4" borderId="0" xfId="2" applyFont="1" applyFill="1" applyBorder="1" applyAlignment="1">
      <alignment horizontal="right" vertical="top"/>
    </xf>
    <xf numFmtId="164" fontId="13" fillId="0" borderId="0" xfId="0" applyNumberFormat="1" applyFont="1"/>
    <xf numFmtId="0" fontId="10" fillId="4" borderId="0" xfId="2" applyFont="1" applyFill="1" applyBorder="1" applyAlignment="1">
      <alignment horizontal="left" vertical="top" wrapText="1"/>
    </xf>
    <xf numFmtId="0" fontId="3" fillId="4" borderId="0" xfId="2" applyFont="1" applyFill="1" applyBorder="1" applyAlignment="1">
      <alignment vertical="top" wrapText="1"/>
    </xf>
    <xf numFmtId="164" fontId="11" fillId="0" borderId="0" xfId="0" applyNumberFormat="1" applyFont="1"/>
    <xf numFmtId="0" fontId="8" fillId="0" borderId="0" xfId="0" applyFont="1" applyAlignment="1">
      <alignment horizontal="center"/>
    </xf>
    <xf numFmtId="0" fontId="11" fillId="0" borderId="0" xfId="0" applyFont="1" applyAlignment="1">
      <alignment horizontal="center"/>
    </xf>
    <xf numFmtId="0" fontId="12" fillId="0" borderId="0" xfId="0" applyFont="1" applyFill="1" applyAlignment="1">
      <alignment horizontal="center"/>
    </xf>
    <xf numFmtId="0" fontId="4" fillId="0" borderId="0" xfId="0" applyFont="1" applyFill="1" applyBorder="1" applyAlignment="1">
      <alignment horizontal="justify" vertical="center" wrapText="1"/>
    </xf>
    <xf numFmtId="0" fontId="6" fillId="0" borderId="0" xfId="0" applyFont="1" applyFill="1" applyBorder="1" applyAlignment="1">
      <alignment horizontal="left" vertical="center" wrapText="1"/>
    </xf>
    <xf numFmtId="0" fontId="13" fillId="0" borderId="0" xfId="0" applyFont="1"/>
    <xf numFmtId="0" fontId="13" fillId="0" borderId="0" xfId="0" applyNumberFormat="1" applyFont="1"/>
    <xf numFmtId="0" fontId="14" fillId="0" borderId="0" xfId="0" applyFont="1"/>
    <xf numFmtId="0" fontId="0" fillId="0" borderId="0" xfId="0" applyFill="1"/>
    <xf numFmtId="5" fontId="14" fillId="0" borderId="0" xfId="0" applyNumberFormat="1" applyFont="1" applyAlignment="1">
      <alignment horizontal="right"/>
    </xf>
    <xf numFmtId="0" fontId="5" fillId="0" borderId="0" xfId="0" applyFont="1" applyAlignment="1">
      <alignment vertical="top"/>
    </xf>
    <xf numFmtId="0" fontId="8" fillId="0" borderId="0" xfId="0" applyFont="1" applyAlignment="1">
      <alignment horizontal="center"/>
    </xf>
    <xf numFmtId="0" fontId="15" fillId="0" borderId="0" xfId="0" applyFont="1" applyFill="1" applyBorder="1" applyAlignment="1">
      <alignment horizontal="right" vertical="center" wrapText="1"/>
    </xf>
    <xf numFmtId="0" fontId="14" fillId="0" borderId="0" xfId="0" applyFont="1" applyBorder="1"/>
    <xf numFmtId="5" fontId="14" fillId="0" borderId="0" xfId="0" applyNumberFormat="1" applyFont="1" applyBorder="1" applyAlignment="1">
      <alignment horizontal="left"/>
    </xf>
    <xf numFmtId="0" fontId="14" fillId="0" borderId="0" xfId="0" applyFont="1" applyFill="1" applyBorder="1" applyAlignment="1">
      <alignment horizontal="center"/>
    </xf>
    <xf numFmtId="0" fontId="14" fillId="0" borderId="0" xfId="0" applyFont="1" applyBorder="1" applyAlignment="1">
      <alignment horizontal="center"/>
    </xf>
    <xf numFmtId="0" fontId="4" fillId="4" borderId="0" xfId="0" applyFont="1" applyFill="1" applyBorder="1" applyAlignment="1">
      <alignment vertical="top" wrapText="1"/>
    </xf>
    <xf numFmtId="0" fontId="4" fillId="4" borderId="0" xfId="0" applyFont="1" applyFill="1" applyBorder="1" applyAlignment="1">
      <alignment horizontal="center" vertical="top" wrapText="1"/>
    </xf>
    <xf numFmtId="0" fontId="4" fillId="0" borderId="0" xfId="0" applyFont="1"/>
    <xf numFmtId="0" fontId="4" fillId="0" borderId="0" xfId="0" applyFont="1" applyFill="1"/>
    <xf numFmtId="0" fontId="4" fillId="0" borderId="0" xfId="0" applyFont="1" applyAlignment="1"/>
    <xf numFmtId="0" fontId="4" fillId="0" borderId="0" xfId="0" applyFont="1" applyAlignment="1">
      <alignment horizontal="center"/>
    </xf>
    <xf numFmtId="0" fontId="8" fillId="0" borderId="0" xfId="0" applyNumberFormat="1" applyFont="1"/>
    <xf numFmtId="165" fontId="8" fillId="0" borderId="0" xfId="3" applyNumberFormat="1" applyFont="1" applyAlignment="1"/>
    <xf numFmtId="165" fontId="8" fillId="0" borderId="0" xfId="3" applyNumberFormat="1" applyFont="1"/>
    <xf numFmtId="165" fontId="3" fillId="2" borderId="3" xfId="3" applyNumberFormat="1" applyFont="1" applyFill="1" applyBorder="1" applyAlignment="1">
      <alignment horizontal="center" wrapText="1"/>
    </xf>
    <xf numFmtId="165" fontId="3" fillId="0" borderId="0" xfId="3" applyNumberFormat="1" applyFont="1" applyFill="1" applyBorder="1" applyAlignment="1">
      <alignment horizontal="center" wrapText="1"/>
    </xf>
    <xf numFmtId="165" fontId="13" fillId="0" borderId="0" xfId="3" applyNumberFormat="1" applyFont="1"/>
    <xf numFmtId="165" fontId="11" fillId="0" borderId="0" xfId="3" applyNumberFormat="1" applyFont="1"/>
    <xf numFmtId="165" fontId="4" fillId="0" borderId="0" xfId="3" applyNumberFormat="1" applyFont="1"/>
    <xf numFmtId="165" fontId="14" fillId="0" borderId="0" xfId="3" applyNumberFormat="1" applyFont="1" applyFill="1" applyBorder="1" applyAlignment="1">
      <alignment horizontal="right"/>
    </xf>
    <xf numFmtId="0" fontId="0" fillId="0" borderId="0" xfId="0" applyAlignment="1">
      <alignment horizontal="center"/>
    </xf>
    <xf numFmtId="0" fontId="6" fillId="0" borderId="0" xfId="0" applyFont="1" applyFill="1" applyBorder="1" applyAlignment="1">
      <alignment horizontal="center" vertical="center" wrapText="1"/>
    </xf>
    <xf numFmtId="0" fontId="8" fillId="0" borderId="0" xfId="0" applyFont="1" applyFill="1" applyAlignment="1">
      <alignment horizontal="center"/>
    </xf>
    <xf numFmtId="0" fontId="14" fillId="0" borderId="0" xfId="0" applyFont="1" applyFill="1" applyBorder="1" applyAlignment="1">
      <alignment horizontal="left"/>
    </xf>
    <xf numFmtId="0" fontId="15" fillId="0" borderId="5" xfId="0" applyFont="1" applyFill="1" applyBorder="1" applyAlignment="1">
      <alignment horizontal="right" vertical="center" wrapText="1"/>
    </xf>
    <xf numFmtId="0" fontId="14" fillId="0" borderId="0" xfId="0" applyFont="1" applyBorder="1" applyAlignment="1">
      <alignment horizontal="right"/>
    </xf>
    <xf numFmtId="0" fontId="15" fillId="0" borderId="0" xfId="0" applyFont="1" applyFill="1" applyBorder="1" applyAlignment="1">
      <alignment horizontal="left" wrapText="1"/>
    </xf>
    <xf numFmtId="0" fontId="10" fillId="3" borderId="6" xfId="0" applyFont="1" applyFill="1" applyBorder="1" applyAlignment="1">
      <alignment horizontal="left" vertical="center" wrapText="1"/>
    </xf>
    <xf numFmtId="0" fontId="10" fillId="3" borderId="7" xfId="0" applyFont="1" applyFill="1" applyBorder="1" applyAlignment="1">
      <alignment horizontal="left" vertical="center" wrapText="1"/>
    </xf>
    <xf numFmtId="0" fontId="10" fillId="3" borderId="8" xfId="0" applyFont="1" applyFill="1" applyBorder="1" applyAlignment="1">
      <alignment horizontal="left" vertical="center" wrapText="1"/>
    </xf>
    <xf numFmtId="0" fontId="10" fillId="3" borderId="9" xfId="0" applyFont="1" applyFill="1" applyBorder="1" applyAlignment="1">
      <alignment horizontal="left" vertical="center" wrapText="1"/>
    </xf>
    <xf numFmtId="0" fontId="10" fillId="3" borderId="0" xfId="0" applyFont="1" applyFill="1" applyBorder="1" applyAlignment="1">
      <alignment horizontal="left" vertical="center" wrapText="1"/>
    </xf>
    <xf numFmtId="0" fontId="10" fillId="3" borderId="10" xfId="0" applyFont="1" applyFill="1" applyBorder="1" applyAlignment="1">
      <alignment horizontal="left" vertical="center" wrapText="1"/>
    </xf>
    <xf numFmtId="0" fontId="10" fillId="3" borderId="11" xfId="0" applyFont="1" applyFill="1" applyBorder="1" applyAlignment="1">
      <alignment horizontal="left" vertical="center" wrapText="1"/>
    </xf>
    <xf numFmtId="0" fontId="10" fillId="3" borderId="12" xfId="0" applyFont="1" applyFill="1" applyBorder="1" applyAlignment="1">
      <alignment horizontal="left" vertical="center" wrapText="1"/>
    </xf>
    <xf numFmtId="0" fontId="10" fillId="3" borderId="13" xfId="0" applyFont="1" applyFill="1" applyBorder="1" applyAlignment="1">
      <alignment horizontal="left" vertical="center" wrapText="1"/>
    </xf>
    <xf numFmtId="0" fontId="4" fillId="4" borderId="0" xfId="0" applyFont="1" applyFill="1" applyBorder="1" applyAlignment="1">
      <alignment horizontal="left" vertical="top" wrapText="1"/>
    </xf>
    <xf numFmtId="0" fontId="8" fillId="0" borderId="0" xfId="0" applyNumberFormat="1" applyFont="1" applyAlignment="1">
      <alignment horizontal="center"/>
    </xf>
    <xf numFmtId="0" fontId="4" fillId="3" borderId="6" xfId="0" applyFont="1" applyFill="1" applyBorder="1" applyAlignment="1">
      <alignment horizontal="left" vertical="center" wrapText="1"/>
    </xf>
    <xf numFmtId="0" fontId="4" fillId="3" borderId="7" xfId="0" applyFont="1" applyFill="1" applyBorder="1" applyAlignment="1">
      <alignment horizontal="left" vertical="center" wrapText="1"/>
    </xf>
    <xf numFmtId="0" fontId="4" fillId="3" borderId="8" xfId="0" applyFont="1" applyFill="1" applyBorder="1" applyAlignment="1">
      <alignment horizontal="left" vertical="center" wrapText="1"/>
    </xf>
    <xf numFmtId="0" fontId="4" fillId="3" borderId="9" xfId="0" applyFont="1" applyFill="1" applyBorder="1" applyAlignment="1">
      <alignment horizontal="left" vertical="center" wrapText="1"/>
    </xf>
    <xf numFmtId="0" fontId="4" fillId="3" borderId="0" xfId="0" applyFont="1" applyFill="1" applyBorder="1" applyAlignment="1">
      <alignment horizontal="left" vertical="center" wrapText="1"/>
    </xf>
    <xf numFmtId="0" fontId="4" fillId="3" borderId="10" xfId="0" applyFont="1" applyFill="1" applyBorder="1" applyAlignment="1">
      <alignment horizontal="left" vertical="center" wrapText="1"/>
    </xf>
    <xf numFmtId="0" fontId="4" fillId="3" borderId="11" xfId="0" applyFont="1" applyFill="1" applyBorder="1" applyAlignment="1">
      <alignment horizontal="left" vertical="center" wrapText="1"/>
    </xf>
    <xf numFmtId="0" fontId="4" fillId="3" borderId="12" xfId="0" applyFont="1" applyFill="1" applyBorder="1" applyAlignment="1">
      <alignment horizontal="left" vertical="center" wrapText="1"/>
    </xf>
    <xf numFmtId="0" fontId="4" fillId="3" borderId="13" xfId="0" applyFont="1" applyFill="1" applyBorder="1" applyAlignment="1">
      <alignment horizontal="left" vertical="center" wrapText="1"/>
    </xf>
  </cellXfs>
  <cellStyles count="4">
    <cellStyle name="Comma" xfId="3" builtinId="3"/>
    <cellStyle name="Currency" xfId="1" builtinId="4"/>
    <cellStyle name="Normal" xfId="0" builtinId="0"/>
    <cellStyle name="Normal_Sheet1" xfId="2"/>
  </cellStyles>
  <dxfs count="0"/>
  <tableStyles count="0" defaultTableStyle="TableStyleMedium9"/>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400049</xdr:colOff>
      <xdr:row>0</xdr:row>
      <xdr:rowOff>0</xdr:rowOff>
    </xdr:from>
    <xdr:to>
      <xdr:col>1</xdr:col>
      <xdr:colOff>1486600</xdr:colOff>
      <xdr:row>4</xdr:row>
      <xdr:rowOff>142874</xdr:rowOff>
    </xdr:to>
    <xdr:pic>
      <xdr:nvPicPr>
        <xdr:cNvPr id="2" name="Picture 1" descr="TDHCA logo.jpg"/>
        <xdr:cNvPicPr>
          <a:picLocks noChangeAspect="1"/>
        </xdr:cNvPicPr>
      </xdr:nvPicPr>
      <xdr:blipFill>
        <a:blip xmlns:r="http://schemas.openxmlformats.org/officeDocument/2006/relationships" r:embed="rId1" cstate="print"/>
        <a:stretch>
          <a:fillRect/>
        </a:stretch>
      </xdr:blipFill>
      <xdr:spPr>
        <a:xfrm>
          <a:off x="400049" y="0"/>
          <a:ext cx="1486601" cy="132397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DC233"/>
  <sheetViews>
    <sheetView tabSelected="1" view="pageBreakPreview" zoomScale="90" zoomScaleNormal="100" zoomScaleSheetLayoutView="90" workbookViewId="0">
      <selection activeCell="A10" sqref="A10:B10"/>
    </sheetView>
  </sheetViews>
  <sheetFormatPr defaultRowHeight="12.75"/>
  <cols>
    <col min="1" max="1" width="6" style="11" customWidth="1"/>
    <col min="2" max="2" width="30" style="11" customWidth="1"/>
    <col min="3" max="3" width="25.140625" style="11" customWidth="1"/>
    <col min="4" max="4" width="13" style="11" customWidth="1"/>
    <col min="5" max="5" width="3.140625" style="43" customWidth="1"/>
    <col min="6" max="6" width="6.7109375" style="11" customWidth="1"/>
    <col min="7" max="7" width="11.28515625" style="11" customWidth="1"/>
    <col min="8" max="8" width="4.140625" style="11" customWidth="1"/>
    <col min="9" max="9" width="6" style="11" customWidth="1"/>
    <col min="10" max="11" width="3.140625" style="32" customWidth="1"/>
    <col min="12" max="12" width="3.140625" style="43" customWidth="1"/>
    <col min="13" max="13" width="7.7109375" style="11" customWidth="1"/>
    <col min="14" max="16" width="4.28515625" style="11" customWidth="1"/>
    <col min="17" max="17" width="11.42578125" style="11" customWidth="1"/>
    <col min="18" max="18" width="11.5703125" style="57" customWidth="1"/>
    <col min="19" max="19" width="15" style="11" customWidth="1"/>
    <col min="20" max="20" width="14.5703125" style="11" customWidth="1"/>
    <col min="21" max="21" width="13" style="11" customWidth="1"/>
    <col min="22" max="22" width="12.28515625" style="43" customWidth="1"/>
    <col min="23" max="23" width="10.42578125" style="11" customWidth="1"/>
    <col min="24" max="24" width="14" style="11" customWidth="1"/>
    <col min="25" max="25" width="4.28515625" style="11" customWidth="1"/>
    <col min="26" max="26" width="2.7109375" style="11" customWidth="1"/>
    <col min="27" max="28" width="2.7109375" style="20" customWidth="1"/>
    <col min="29" max="31" width="2.7109375" style="11" customWidth="1"/>
    <col min="32" max="16384" width="9.140625" style="11"/>
  </cols>
  <sheetData>
    <row r="1" spans="1:101">
      <c r="R1" s="56"/>
      <c r="S1" s="12"/>
      <c r="T1" s="13"/>
      <c r="U1" s="13"/>
    </row>
    <row r="2" spans="1:101" ht="20.25">
      <c r="C2" s="10" t="s">
        <v>271</v>
      </c>
      <c r="R2" s="56"/>
      <c r="S2" s="13"/>
      <c r="T2" s="13"/>
      <c r="U2" s="13"/>
    </row>
    <row r="3" spans="1:101" ht="20.25" customHeight="1">
      <c r="C3" s="9" t="s">
        <v>272</v>
      </c>
      <c r="W3"/>
      <c r="X3"/>
      <c r="Y3"/>
      <c r="Z3"/>
      <c r="AA3"/>
      <c r="AB3"/>
      <c r="AC3"/>
      <c r="AD3"/>
    </row>
    <row r="4" spans="1:101" ht="39.75" customHeight="1">
      <c r="C4" s="42" t="s">
        <v>452</v>
      </c>
      <c r="W4"/>
      <c r="X4"/>
      <c r="Y4"/>
      <c r="Z4"/>
      <c r="AA4"/>
      <c r="AB4"/>
      <c r="AC4"/>
      <c r="AD4"/>
    </row>
    <row r="5" spans="1:101" ht="11.25" customHeight="1">
      <c r="C5" s="14"/>
      <c r="S5"/>
      <c r="T5"/>
      <c r="U5"/>
      <c r="W5"/>
      <c r="X5"/>
      <c r="Y5"/>
      <c r="Z5"/>
      <c r="AA5"/>
      <c r="AB5"/>
      <c r="AC5"/>
      <c r="AD5"/>
      <c r="AE5"/>
    </row>
    <row r="6" spans="1:101" ht="15.75" customHeight="1" thickBot="1">
      <c r="B6" s="49"/>
      <c r="C6" s="49"/>
      <c r="D6" s="49"/>
      <c r="E6" s="49"/>
      <c r="F6" s="49"/>
      <c r="G6" s="49"/>
      <c r="H6" s="49"/>
      <c r="I6" s="49"/>
      <c r="J6" s="49"/>
      <c r="K6" s="49"/>
      <c r="L6" s="50"/>
      <c r="S6"/>
      <c r="T6"/>
      <c r="U6"/>
      <c r="V6" s="64"/>
      <c r="W6"/>
      <c r="X6"/>
      <c r="Y6"/>
      <c r="Z6"/>
      <c r="AA6"/>
      <c r="AB6"/>
      <c r="AC6"/>
      <c r="AD6"/>
      <c r="AE6"/>
    </row>
    <row r="7" spans="1:101" ht="15" customHeight="1">
      <c r="A7" s="80" t="s">
        <v>623</v>
      </c>
      <c r="B7" s="80"/>
      <c r="C7" s="80"/>
      <c r="D7" s="80"/>
      <c r="E7" s="80"/>
      <c r="F7" s="80"/>
      <c r="G7" s="80"/>
      <c r="H7" s="80"/>
      <c r="I7" s="49"/>
      <c r="J7" s="82" t="s">
        <v>627</v>
      </c>
      <c r="K7" s="83"/>
      <c r="L7" s="83"/>
      <c r="M7" s="83"/>
      <c r="N7" s="83"/>
      <c r="O7" s="83"/>
      <c r="P7" s="84"/>
      <c r="R7" s="71" t="s">
        <v>626</v>
      </c>
      <c r="S7" s="72"/>
      <c r="T7" s="72"/>
      <c r="U7" s="72"/>
      <c r="V7" s="73"/>
      <c r="W7"/>
      <c r="X7"/>
      <c r="Y7"/>
      <c r="Z7"/>
      <c r="AA7"/>
      <c r="AB7"/>
      <c r="AC7"/>
      <c r="AD7"/>
      <c r="AE7"/>
    </row>
    <row r="8" spans="1:101" ht="15" customHeight="1">
      <c r="A8" s="80"/>
      <c r="B8" s="80"/>
      <c r="C8" s="80"/>
      <c r="D8" s="80"/>
      <c r="E8" s="80"/>
      <c r="F8" s="80"/>
      <c r="G8" s="80"/>
      <c r="H8" s="80"/>
      <c r="I8" s="49"/>
      <c r="J8" s="85"/>
      <c r="K8" s="86"/>
      <c r="L8" s="86"/>
      <c r="M8" s="86"/>
      <c r="N8" s="86"/>
      <c r="O8" s="86"/>
      <c r="P8" s="87"/>
      <c r="R8" s="74"/>
      <c r="S8" s="75"/>
      <c r="T8" s="75"/>
      <c r="U8" s="75"/>
      <c r="V8" s="76"/>
      <c r="W8"/>
      <c r="X8"/>
      <c r="Y8"/>
      <c r="Z8"/>
      <c r="AA8"/>
      <c r="AB8"/>
      <c r="AC8"/>
      <c r="AD8"/>
      <c r="AE8"/>
    </row>
    <row r="9" spans="1:101" ht="108" customHeight="1" thickBot="1">
      <c r="A9" s="80"/>
      <c r="B9" s="80"/>
      <c r="C9" s="80"/>
      <c r="D9" s="80"/>
      <c r="E9" s="80"/>
      <c r="F9" s="80"/>
      <c r="G9" s="80"/>
      <c r="H9" s="80"/>
      <c r="I9" s="49"/>
      <c r="J9" s="88"/>
      <c r="K9" s="89"/>
      <c r="L9" s="89"/>
      <c r="M9" s="89"/>
      <c r="N9" s="89"/>
      <c r="O9" s="89"/>
      <c r="P9" s="90"/>
      <c r="R9" s="77"/>
      <c r="S9" s="78"/>
      <c r="T9" s="78"/>
      <c r="U9" s="78"/>
      <c r="V9" s="79"/>
      <c r="W9"/>
      <c r="X9"/>
      <c r="Y9"/>
      <c r="Z9"/>
      <c r="AA9"/>
      <c r="AB9"/>
      <c r="AC9"/>
      <c r="AD9"/>
      <c r="AE9"/>
    </row>
    <row r="10" spans="1:101" s="20" customFormat="1" ht="16.5" customHeight="1">
      <c r="A10" s="70" t="s">
        <v>628</v>
      </c>
      <c r="B10" s="70"/>
      <c r="C10" s="35"/>
      <c r="D10" s="35"/>
      <c r="E10" s="68"/>
      <c r="F10" s="68"/>
      <c r="G10" s="68"/>
      <c r="H10" s="68"/>
      <c r="I10" s="68"/>
      <c r="J10" s="68"/>
      <c r="K10" s="68"/>
      <c r="L10" s="68"/>
      <c r="M10" s="68"/>
      <c r="N10" s="68"/>
      <c r="O10" s="68"/>
      <c r="P10" s="68"/>
      <c r="Q10" s="68"/>
      <c r="R10" s="68"/>
      <c r="S10" s="68"/>
      <c r="T10" s="68"/>
      <c r="U10" s="44"/>
      <c r="V10" s="65"/>
      <c r="W10" s="36"/>
      <c r="Z10"/>
      <c r="AA10"/>
      <c r="AB10"/>
      <c r="AC10"/>
      <c r="AD10"/>
      <c r="AE10"/>
    </row>
    <row r="11" spans="1:101" s="8" customFormat="1" ht="114" customHeight="1">
      <c r="A11" s="1" t="s">
        <v>0</v>
      </c>
      <c r="B11" s="2" t="s">
        <v>2</v>
      </c>
      <c r="C11" s="3" t="s">
        <v>263</v>
      </c>
      <c r="D11" s="3" t="s">
        <v>1</v>
      </c>
      <c r="E11" s="4" t="s">
        <v>264</v>
      </c>
      <c r="F11" s="3" t="s">
        <v>265</v>
      </c>
      <c r="G11" s="3" t="s">
        <v>3</v>
      </c>
      <c r="H11" s="4" t="s">
        <v>4</v>
      </c>
      <c r="I11" s="4" t="s">
        <v>266</v>
      </c>
      <c r="J11" s="4" t="s">
        <v>71</v>
      </c>
      <c r="K11" s="4" t="s">
        <v>36</v>
      </c>
      <c r="L11" s="4" t="s">
        <v>16</v>
      </c>
      <c r="M11" s="4" t="s">
        <v>278</v>
      </c>
      <c r="N11" s="4" t="s">
        <v>267</v>
      </c>
      <c r="O11" s="4" t="s">
        <v>268</v>
      </c>
      <c r="P11" s="4" t="s">
        <v>5</v>
      </c>
      <c r="Q11" s="4" t="s">
        <v>323</v>
      </c>
      <c r="R11" s="58" t="s">
        <v>6</v>
      </c>
      <c r="S11" s="5" t="s">
        <v>450</v>
      </c>
      <c r="T11" s="3" t="s">
        <v>449</v>
      </c>
      <c r="U11" s="7" t="s">
        <v>270</v>
      </c>
      <c r="V11" s="6" t="s">
        <v>269</v>
      </c>
      <c r="W11"/>
      <c r="X11"/>
      <c r="Y11"/>
      <c r="Z11"/>
      <c r="AA11"/>
      <c r="AB11"/>
      <c r="AC11" s="11"/>
      <c r="AD11" s="11"/>
      <c r="AE11" s="11"/>
      <c r="AF11" s="11"/>
      <c r="AG11" s="11"/>
      <c r="AH11" s="11"/>
      <c r="AI11" s="11"/>
      <c r="AJ11" s="11"/>
      <c r="AK11" s="11"/>
      <c r="AL11" s="11"/>
      <c r="AM11" s="11"/>
      <c r="AN11" s="11"/>
      <c r="AO11" s="11"/>
      <c r="AP11" s="11"/>
      <c r="AQ11" s="11"/>
      <c r="AR11" s="11"/>
      <c r="AS11" s="11"/>
      <c r="AT11" s="11"/>
      <c r="AU11" s="11"/>
      <c r="AV11" s="11"/>
      <c r="AW11" s="11"/>
      <c r="AX11" s="11"/>
      <c r="AY11" s="11"/>
      <c r="AZ11" s="11"/>
      <c r="BA11" s="11"/>
      <c r="BB11" s="11"/>
      <c r="BC11" s="11"/>
      <c r="BD11" s="11"/>
      <c r="BE11" s="11"/>
      <c r="BF11" s="11"/>
      <c r="BG11" s="11"/>
      <c r="BH11" s="11"/>
      <c r="BI11" s="11"/>
      <c r="BJ11" s="11"/>
      <c r="BK11" s="11"/>
      <c r="BL11" s="11"/>
      <c r="BM11" s="11"/>
      <c r="BN11" s="11"/>
      <c r="BO11" s="11"/>
      <c r="BP11" s="11"/>
      <c r="BQ11" s="11"/>
      <c r="BR11" s="11"/>
      <c r="BS11" s="11"/>
      <c r="BT11" s="11"/>
      <c r="BU11" s="11"/>
      <c r="BV11" s="11"/>
      <c r="BW11" s="11"/>
      <c r="BX11" s="11"/>
      <c r="BY11" s="11"/>
      <c r="BZ11" s="11"/>
      <c r="CA11" s="11"/>
      <c r="CB11" s="11"/>
      <c r="CC11" s="11"/>
      <c r="CD11" s="11"/>
      <c r="CE11" s="11"/>
      <c r="CF11" s="11"/>
      <c r="CG11" s="11"/>
      <c r="CH11" s="11"/>
      <c r="CI11" s="11"/>
      <c r="CJ11" s="11"/>
      <c r="CK11" s="11"/>
      <c r="CL11" s="11"/>
      <c r="CM11" s="11"/>
      <c r="CN11" s="11"/>
      <c r="CO11" s="11"/>
      <c r="CP11" s="11"/>
      <c r="CQ11" s="11"/>
      <c r="CR11" s="11"/>
      <c r="CS11" s="11"/>
      <c r="CT11" s="11"/>
      <c r="CU11" s="11"/>
      <c r="CV11" s="11"/>
      <c r="CW11" s="11"/>
    </row>
    <row r="12" spans="1:101" s="21" customFormat="1" ht="12.75" customHeight="1">
      <c r="A12" s="22" t="s">
        <v>273</v>
      </c>
      <c r="B12" s="16"/>
      <c r="C12" s="16"/>
      <c r="D12" s="16"/>
      <c r="E12" s="15"/>
      <c r="F12" s="16"/>
      <c r="G12" s="17"/>
      <c r="H12" s="15"/>
      <c r="I12" s="15"/>
      <c r="J12" s="15"/>
      <c r="K12" s="15"/>
      <c r="L12" s="15"/>
      <c r="M12" s="15"/>
      <c r="N12" s="15"/>
      <c r="O12" s="15"/>
      <c r="P12" s="15"/>
      <c r="Q12" s="15"/>
      <c r="R12" s="59"/>
      <c r="S12" s="18"/>
      <c r="T12" s="16"/>
      <c r="U12" s="19"/>
      <c r="V12" s="66"/>
      <c r="W12"/>
      <c r="X12"/>
      <c r="Y12"/>
      <c r="Z12"/>
      <c r="AA12"/>
      <c r="AB12"/>
      <c r="AC12" s="20"/>
      <c r="AD12" s="20"/>
      <c r="AE12" s="20"/>
      <c r="AF12" s="20"/>
      <c r="AG12" s="20"/>
      <c r="AH12" s="20"/>
      <c r="AI12" s="20"/>
      <c r="AJ12" s="20"/>
      <c r="AK12" s="20"/>
      <c r="AL12" s="20"/>
      <c r="AM12" s="20"/>
      <c r="AN12" s="20"/>
      <c r="AO12" s="20"/>
      <c r="AP12" s="20"/>
      <c r="AQ12" s="20"/>
      <c r="AR12" s="20"/>
      <c r="AS12" s="20"/>
      <c r="AT12" s="20"/>
      <c r="AU12" s="20"/>
      <c r="AV12" s="20"/>
      <c r="AW12" s="20"/>
      <c r="AX12" s="20"/>
      <c r="AY12" s="20"/>
      <c r="AZ12" s="20"/>
      <c r="BA12" s="20"/>
      <c r="BB12" s="20"/>
      <c r="BC12" s="20"/>
      <c r="BD12" s="20"/>
      <c r="BE12" s="20"/>
      <c r="BF12" s="20"/>
      <c r="BG12" s="20"/>
      <c r="BH12" s="20"/>
      <c r="BI12" s="20"/>
      <c r="BJ12" s="20"/>
      <c r="BK12" s="20"/>
      <c r="BL12" s="20"/>
      <c r="BM12" s="20"/>
      <c r="BN12" s="20"/>
      <c r="BO12" s="20"/>
      <c r="BP12" s="20"/>
      <c r="BQ12" s="20"/>
      <c r="BR12" s="20"/>
      <c r="BS12" s="20"/>
      <c r="BT12" s="20"/>
      <c r="BU12" s="20"/>
      <c r="BV12" s="20"/>
      <c r="BW12" s="20"/>
      <c r="BX12" s="20"/>
      <c r="BY12" s="20"/>
      <c r="BZ12" s="20"/>
      <c r="CA12" s="20"/>
      <c r="CB12" s="20"/>
      <c r="CC12" s="20"/>
      <c r="CD12" s="20"/>
      <c r="CE12" s="20"/>
      <c r="CF12" s="20"/>
      <c r="CG12" s="20"/>
      <c r="CH12" s="20"/>
      <c r="CI12" s="20"/>
      <c r="CJ12" s="20"/>
      <c r="CK12" s="20"/>
      <c r="CL12" s="20"/>
      <c r="CM12" s="20"/>
      <c r="CN12" s="20"/>
      <c r="CO12" s="20"/>
      <c r="CP12" s="20"/>
      <c r="CQ12" s="20"/>
      <c r="CR12" s="20"/>
      <c r="CS12" s="20"/>
      <c r="CT12" s="20"/>
      <c r="CU12" s="20"/>
      <c r="CV12" s="20"/>
      <c r="CW12" s="20"/>
    </row>
    <row r="13" spans="1:101">
      <c r="A13" s="20">
        <v>18249</v>
      </c>
      <c r="B13" s="11" t="s">
        <v>465</v>
      </c>
      <c r="C13" s="11" t="s">
        <v>181</v>
      </c>
      <c r="D13" s="11" t="s">
        <v>182</v>
      </c>
      <c r="E13" s="43" t="s">
        <v>277</v>
      </c>
      <c r="F13" s="11">
        <v>77659</v>
      </c>
      <c r="G13" s="11" t="s">
        <v>183</v>
      </c>
      <c r="H13" s="11">
        <v>5</v>
      </c>
      <c r="I13" s="11" t="s">
        <v>35</v>
      </c>
      <c r="J13" s="43"/>
      <c r="K13" s="43" t="s">
        <v>277</v>
      </c>
      <c r="M13" s="11" t="s">
        <v>280</v>
      </c>
      <c r="N13" s="11">
        <v>23</v>
      </c>
      <c r="O13" s="11">
        <v>1</v>
      </c>
      <c r="P13" s="11">
        <v>24</v>
      </c>
      <c r="Q13" s="11" t="s">
        <v>8</v>
      </c>
      <c r="R13" s="57">
        <v>266484</v>
      </c>
      <c r="S13" s="11" t="s">
        <v>334</v>
      </c>
      <c r="T13" s="11" t="s">
        <v>466</v>
      </c>
      <c r="U13" s="11">
        <v>48199030200</v>
      </c>
      <c r="V13" s="43">
        <v>118</v>
      </c>
      <c r="AA13" s="11"/>
      <c r="AB13" s="11"/>
    </row>
    <row r="14" spans="1:101">
      <c r="A14" s="20">
        <v>18013</v>
      </c>
      <c r="B14" s="11" t="s">
        <v>462</v>
      </c>
      <c r="C14" s="11" t="s">
        <v>32</v>
      </c>
      <c r="D14" s="11" t="s">
        <v>33</v>
      </c>
      <c r="F14" s="11">
        <v>77535</v>
      </c>
      <c r="G14" s="11" t="s">
        <v>34</v>
      </c>
      <c r="H14" s="11">
        <v>6</v>
      </c>
      <c r="I14" s="11" t="s">
        <v>35</v>
      </c>
      <c r="J14" s="43"/>
      <c r="K14" s="43" t="s">
        <v>277</v>
      </c>
      <c r="M14" s="11" t="s">
        <v>280</v>
      </c>
      <c r="N14" s="11">
        <v>48</v>
      </c>
      <c r="O14" s="11">
        <v>0</v>
      </c>
      <c r="P14" s="11">
        <v>48</v>
      </c>
      <c r="Q14" s="11" t="s">
        <v>327</v>
      </c>
      <c r="R14" s="57">
        <v>373500</v>
      </c>
      <c r="S14" s="11" t="s">
        <v>335</v>
      </c>
      <c r="T14" s="11" t="s">
        <v>463</v>
      </c>
      <c r="U14" s="11">
        <v>48291700800</v>
      </c>
      <c r="V14" s="43">
        <v>116</v>
      </c>
      <c r="AA14" s="11"/>
      <c r="AB14" s="11"/>
    </row>
    <row r="15" spans="1:101">
      <c r="A15" s="20">
        <v>18235</v>
      </c>
      <c r="B15" s="11" t="s">
        <v>454</v>
      </c>
      <c r="C15" s="11" t="s">
        <v>178</v>
      </c>
      <c r="D15" s="11" t="s">
        <v>137</v>
      </c>
      <c r="F15" s="11">
        <v>78501</v>
      </c>
      <c r="G15" s="11" t="s">
        <v>64</v>
      </c>
      <c r="H15" s="11">
        <v>11</v>
      </c>
      <c r="I15" s="11" t="s">
        <v>10</v>
      </c>
      <c r="J15" s="43" t="s">
        <v>277</v>
      </c>
      <c r="K15" s="43" t="s">
        <v>277</v>
      </c>
      <c r="M15" s="11" t="s">
        <v>280</v>
      </c>
      <c r="N15" s="11">
        <v>224</v>
      </c>
      <c r="O15" s="11">
        <v>22</v>
      </c>
      <c r="P15" s="11">
        <v>246</v>
      </c>
      <c r="Q15" s="11" t="s">
        <v>8</v>
      </c>
      <c r="R15" s="57">
        <v>1915000</v>
      </c>
      <c r="S15" s="11" t="s">
        <v>337</v>
      </c>
      <c r="T15" s="11" t="s">
        <v>402</v>
      </c>
      <c r="U15" s="11">
        <v>48215021000</v>
      </c>
      <c r="V15" s="43">
        <v>113</v>
      </c>
      <c r="AA15" s="11"/>
      <c r="AB15" s="11"/>
    </row>
    <row r="16" spans="1:101">
      <c r="A16" s="20">
        <v>18118</v>
      </c>
      <c r="B16" s="11" t="s">
        <v>458</v>
      </c>
      <c r="C16" s="11" t="s">
        <v>459</v>
      </c>
      <c r="D16" s="11" t="s">
        <v>91</v>
      </c>
      <c r="F16" s="11">
        <v>76067</v>
      </c>
      <c r="G16" s="11" t="s">
        <v>122</v>
      </c>
      <c r="H16" s="11">
        <v>3</v>
      </c>
      <c r="I16" s="11" t="s">
        <v>35</v>
      </c>
      <c r="J16" s="43" t="s">
        <v>277</v>
      </c>
      <c r="K16" s="43"/>
      <c r="M16" s="11" t="s">
        <v>280</v>
      </c>
      <c r="N16" s="11">
        <v>39</v>
      </c>
      <c r="O16" s="11">
        <v>1</v>
      </c>
      <c r="P16" s="11">
        <v>40</v>
      </c>
      <c r="Q16" s="11" t="s">
        <v>326</v>
      </c>
      <c r="R16" s="57">
        <v>471893.31</v>
      </c>
      <c r="S16" s="11" t="s">
        <v>336</v>
      </c>
      <c r="T16" s="11" t="s">
        <v>401</v>
      </c>
      <c r="U16" s="11">
        <v>48363000600</v>
      </c>
      <c r="V16" s="43">
        <v>113</v>
      </c>
      <c r="AA16" s="11"/>
      <c r="AB16" s="11"/>
    </row>
    <row r="17" spans="1:104">
      <c r="A17" s="20">
        <v>18250</v>
      </c>
      <c r="B17" s="11" t="s">
        <v>184</v>
      </c>
      <c r="C17" s="11" t="s">
        <v>467</v>
      </c>
      <c r="D17" s="11" t="s">
        <v>185</v>
      </c>
      <c r="F17" s="11">
        <v>75951</v>
      </c>
      <c r="G17" s="11" t="s">
        <v>185</v>
      </c>
      <c r="H17" s="11">
        <v>5</v>
      </c>
      <c r="I17" s="11" t="s">
        <v>35</v>
      </c>
      <c r="J17" s="43"/>
      <c r="K17" s="43" t="s">
        <v>277</v>
      </c>
      <c r="M17" s="11" t="s">
        <v>280</v>
      </c>
      <c r="N17" s="11">
        <v>59</v>
      </c>
      <c r="O17" s="11">
        <v>1</v>
      </c>
      <c r="P17" s="11">
        <v>60</v>
      </c>
      <c r="Q17" s="11" t="s">
        <v>8</v>
      </c>
      <c r="R17" s="57">
        <v>590473</v>
      </c>
      <c r="S17" s="11" t="s">
        <v>334</v>
      </c>
      <c r="T17" s="11" t="s">
        <v>466</v>
      </c>
      <c r="U17" s="11">
        <v>48241950100</v>
      </c>
      <c r="V17" s="43">
        <v>112</v>
      </c>
      <c r="AA17" s="11"/>
      <c r="AB17" s="11"/>
    </row>
    <row r="18" spans="1:104">
      <c r="A18" s="20">
        <v>18171</v>
      </c>
      <c r="B18" s="11" t="s">
        <v>460</v>
      </c>
      <c r="C18" s="11" t="s">
        <v>461</v>
      </c>
      <c r="D18" s="11" t="s">
        <v>7</v>
      </c>
      <c r="F18" s="11">
        <v>78520</v>
      </c>
      <c r="G18" s="11" t="s">
        <v>9</v>
      </c>
      <c r="H18" s="11">
        <v>11</v>
      </c>
      <c r="I18" s="11" t="s">
        <v>10</v>
      </c>
      <c r="J18" s="43" t="s">
        <v>277</v>
      </c>
      <c r="K18" s="43"/>
      <c r="L18" s="43" t="s">
        <v>277</v>
      </c>
      <c r="M18" s="11" t="s">
        <v>279</v>
      </c>
      <c r="N18" s="11">
        <v>150</v>
      </c>
      <c r="O18" s="11">
        <v>0</v>
      </c>
      <c r="P18" s="11">
        <v>150</v>
      </c>
      <c r="Q18" s="11" t="s">
        <v>8</v>
      </c>
      <c r="R18" s="57">
        <v>2000000</v>
      </c>
      <c r="S18" s="11" t="s">
        <v>338</v>
      </c>
      <c r="T18" s="11" t="s">
        <v>403</v>
      </c>
      <c r="U18" s="11">
        <v>48061013401</v>
      </c>
      <c r="V18" s="43">
        <v>111</v>
      </c>
      <c r="AA18" s="11"/>
      <c r="AB18" s="11"/>
    </row>
    <row r="19" spans="1:104">
      <c r="A19" s="20">
        <v>18251</v>
      </c>
      <c r="B19" s="11" t="s">
        <v>186</v>
      </c>
      <c r="C19" s="11" t="s">
        <v>468</v>
      </c>
      <c r="D19" s="11" t="s">
        <v>187</v>
      </c>
      <c r="F19" s="11">
        <v>75845</v>
      </c>
      <c r="G19" s="11" t="s">
        <v>188</v>
      </c>
      <c r="H19" s="11">
        <v>5</v>
      </c>
      <c r="I19" s="11" t="s">
        <v>35</v>
      </c>
      <c r="J19" s="43"/>
      <c r="K19" s="43" t="s">
        <v>277</v>
      </c>
      <c r="M19" s="11" t="s">
        <v>280</v>
      </c>
      <c r="N19" s="11">
        <v>32</v>
      </c>
      <c r="O19" s="11">
        <v>0</v>
      </c>
      <c r="P19" s="11">
        <v>32</v>
      </c>
      <c r="Q19" s="11" t="s">
        <v>326</v>
      </c>
      <c r="R19" s="57">
        <v>304668</v>
      </c>
      <c r="S19" s="11" t="s">
        <v>334</v>
      </c>
      <c r="T19" s="11" t="s">
        <v>466</v>
      </c>
      <c r="U19" s="11">
        <v>48455950200</v>
      </c>
      <c r="V19" s="43">
        <v>111</v>
      </c>
      <c r="AA19" s="11"/>
      <c r="AB19" s="11"/>
    </row>
    <row r="20" spans="1:104">
      <c r="A20" s="20">
        <v>18077</v>
      </c>
      <c r="B20" s="11" t="s">
        <v>100</v>
      </c>
      <c r="C20" s="11" t="s">
        <v>101</v>
      </c>
      <c r="D20" s="11" t="s">
        <v>34</v>
      </c>
      <c r="F20" s="11">
        <v>77575</v>
      </c>
      <c r="G20" s="11" t="s">
        <v>34</v>
      </c>
      <c r="H20" s="11">
        <v>6</v>
      </c>
      <c r="I20" s="11" t="s">
        <v>35</v>
      </c>
      <c r="J20" s="43"/>
      <c r="K20" s="43" t="s">
        <v>277</v>
      </c>
      <c r="M20" s="11" t="s">
        <v>280</v>
      </c>
      <c r="N20" s="11">
        <v>55</v>
      </c>
      <c r="O20" s="11">
        <v>1</v>
      </c>
      <c r="P20" s="11">
        <v>56</v>
      </c>
      <c r="Q20" s="11" t="s">
        <v>8</v>
      </c>
      <c r="R20" s="57">
        <v>458634.6</v>
      </c>
      <c r="S20" s="11" t="s">
        <v>339</v>
      </c>
      <c r="T20" s="11" t="s">
        <v>464</v>
      </c>
      <c r="U20" s="11">
        <v>48291701200</v>
      </c>
      <c r="V20" s="43">
        <v>110</v>
      </c>
      <c r="AA20" s="11"/>
      <c r="AB20" s="11"/>
    </row>
    <row r="21" spans="1:104">
      <c r="A21" s="20">
        <v>18039</v>
      </c>
      <c r="B21" s="11" t="s">
        <v>68</v>
      </c>
      <c r="C21" s="11" t="s">
        <v>558</v>
      </c>
      <c r="D21" s="11" t="s">
        <v>69</v>
      </c>
      <c r="F21" s="11">
        <v>78359</v>
      </c>
      <c r="G21" s="11" t="s">
        <v>70</v>
      </c>
      <c r="H21" s="11">
        <v>10</v>
      </c>
      <c r="I21" s="11" t="s">
        <v>35</v>
      </c>
      <c r="J21" s="43" t="s">
        <v>277</v>
      </c>
      <c r="K21" s="43"/>
      <c r="M21" s="11" t="s">
        <v>469</v>
      </c>
      <c r="N21" s="11">
        <v>58</v>
      </c>
      <c r="O21" s="11">
        <v>0</v>
      </c>
      <c r="P21" s="11">
        <v>58</v>
      </c>
      <c r="Q21" s="11" t="s">
        <v>8</v>
      </c>
      <c r="R21" s="57">
        <v>700000</v>
      </c>
      <c r="S21" s="11" t="s">
        <v>456</v>
      </c>
      <c r="T21" s="11" t="s">
        <v>457</v>
      </c>
      <c r="U21" s="11">
        <v>48409010500</v>
      </c>
      <c r="V21" s="43">
        <v>109</v>
      </c>
      <c r="AA21" s="11"/>
      <c r="AB21" s="11"/>
    </row>
    <row r="22" spans="1:104" ht="15">
      <c r="A22" s="23" t="s">
        <v>274</v>
      </c>
      <c r="B22" s="24"/>
      <c r="C22" s="25">
        <v>10061295.810000001</v>
      </c>
      <c r="D22" s="26"/>
      <c r="E22" s="33"/>
      <c r="F22" s="26"/>
      <c r="G22" s="26"/>
      <c r="H22" s="26"/>
      <c r="I22" s="26"/>
      <c r="J22" s="33"/>
      <c r="K22" s="34"/>
      <c r="L22" s="33"/>
      <c r="M22" s="26"/>
      <c r="N22" s="26"/>
      <c r="O22" s="26"/>
      <c r="P22" s="26"/>
      <c r="Q22" s="27" t="s">
        <v>275</v>
      </c>
      <c r="R22" s="60">
        <f>SUM(R13:R21)</f>
        <v>7080652.9100000001</v>
      </c>
      <c r="S22" s="28"/>
      <c r="T22" s="26"/>
      <c r="U22" s="26"/>
      <c r="V22" s="64"/>
      <c r="W22"/>
      <c r="X22"/>
      <c r="Y22"/>
      <c r="Z22"/>
      <c r="AA22"/>
      <c r="AB22"/>
      <c r="AC22"/>
      <c r="AD22"/>
      <c r="AE22"/>
      <c r="AF22"/>
      <c r="AG22"/>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row>
    <row r="23" spans="1:104" ht="15">
      <c r="A23" s="29"/>
      <c r="B23" s="30" t="s">
        <v>276</v>
      </c>
      <c r="C23" s="25">
        <v>3353765.27</v>
      </c>
      <c r="D23" s="26"/>
      <c r="E23" s="33"/>
      <c r="F23" s="26"/>
      <c r="G23" s="26"/>
      <c r="H23" s="26"/>
      <c r="I23" s="26"/>
      <c r="J23" s="33"/>
      <c r="K23" s="34"/>
      <c r="L23" s="33"/>
      <c r="M23" s="26"/>
      <c r="N23" s="26"/>
      <c r="O23" s="26"/>
      <c r="P23" s="26"/>
      <c r="Q23" s="26"/>
      <c r="R23" s="61"/>
      <c r="S23" s="31"/>
      <c r="T23" s="26"/>
      <c r="U23" s="26"/>
      <c r="V23" s="64"/>
      <c r="W23"/>
      <c r="X23"/>
      <c r="Y23"/>
      <c r="Z23"/>
      <c r="AA23"/>
      <c r="AB23"/>
      <c r="AC23"/>
      <c r="AD23"/>
      <c r="AE23"/>
      <c r="AF23"/>
      <c r="AG23"/>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row>
    <row r="24" spans="1:104" ht="15">
      <c r="W24"/>
      <c r="X24"/>
      <c r="Y24"/>
      <c r="Z24"/>
      <c r="AA24"/>
      <c r="AB24"/>
    </row>
    <row r="25" spans="1:104" ht="15">
      <c r="A25" s="39" t="s">
        <v>281</v>
      </c>
      <c r="W25"/>
      <c r="X25"/>
      <c r="Y25"/>
      <c r="Z25"/>
      <c r="AA25"/>
      <c r="AB25"/>
    </row>
    <row r="26" spans="1:104">
      <c r="A26" s="20">
        <v>18223</v>
      </c>
      <c r="B26" s="11" t="s">
        <v>172</v>
      </c>
      <c r="C26" s="11" t="s">
        <v>559</v>
      </c>
      <c r="D26" s="11" t="s">
        <v>173</v>
      </c>
      <c r="F26" s="11">
        <v>79065</v>
      </c>
      <c r="G26" s="11" t="s">
        <v>155</v>
      </c>
      <c r="H26" s="11">
        <v>1</v>
      </c>
      <c r="I26" s="11" t="s">
        <v>35</v>
      </c>
      <c r="J26" s="11"/>
      <c r="K26" s="11"/>
      <c r="M26" s="11" t="s">
        <v>279</v>
      </c>
      <c r="N26" s="11">
        <v>48</v>
      </c>
      <c r="O26" s="11">
        <v>12</v>
      </c>
      <c r="P26" s="11">
        <v>60</v>
      </c>
      <c r="Q26" s="11" t="s">
        <v>8</v>
      </c>
      <c r="R26" s="57">
        <v>777900</v>
      </c>
      <c r="S26" s="11" t="s">
        <v>340</v>
      </c>
      <c r="T26" s="11" t="s">
        <v>471</v>
      </c>
      <c r="U26" s="11">
        <v>48179950300</v>
      </c>
      <c r="V26" s="43">
        <v>121</v>
      </c>
      <c r="AA26" s="11"/>
      <c r="AB26" s="11"/>
    </row>
    <row r="27" spans="1:104">
      <c r="A27" s="20">
        <v>18040</v>
      </c>
      <c r="B27" s="11" t="s">
        <v>73</v>
      </c>
      <c r="C27" s="11" t="s">
        <v>594</v>
      </c>
      <c r="D27" s="11" t="s">
        <v>74</v>
      </c>
      <c r="E27" s="43" t="s">
        <v>277</v>
      </c>
      <c r="F27" s="11">
        <v>79364</v>
      </c>
      <c r="G27" s="11" t="s">
        <v>67</v>
      </c>
      <c r="H27" s="11">
        <v>1</v>
      </c>
      <c r="I27" s="11" t="s">
        <v>35</v>
      </c>
      <c r="J27" s="11"/>
      <c r="K27" s="11"/>
      <c r="M27" s="11" t="s">
        <v>279</v>
      </c>
      <c r="N27" s="11">
        <v>48</v>
      </c>
      <c r="O27" s="11">
        <v>0</v>
      </c>
      <c r="P27" s="11">
        <v>48</v>
      </c>
      <c r="Q27" s="11" t="s">
        <v>8</v>
      </c>
      <c r="R27" s="57">
        <v>642500</v>
      </c>
      <c r="S27" s="11" t="s">
        <v>470</v>
      </c>
      <c r="T27" s="11" t="s">
        <v>404</v>
      </c>
      <c r="U27" s="11">
        <v>48303010700</v>
      </c>
      <c r="V27" s="43">
        <v>120</v>
      </c>
      <c r="AA27" s="11"/>
      <c r="AB27" s="11"/>
    </row>
    <row r="28" spans="1:104" ht="15">
      <c r="A28" s="23" t="s">
        <v>282</v>
      </c>
      <c r="B28" s="24"/>
      <c r="C28" s="25">
        <v>666320.41</v>
      </c>
      <c r="D28" s="26"/>
      <c r="E28" s="33"/>
      <c r="F28" s="26"/>
      <c r="G28" s="26"/>
      <c r="H28" s="26"/>
      <c r="I28" s="38"/>
      <c r="J28" s="26"/>
      <c r="K28" s="26"/>
      <c r="L28" s="33"/>
      <c r="M28" s="26"/>
      <c r="N28" s="26"/>
      <c r="O28" s="26"/>
      <c r="P28" s="26"/>
      <c r="Q28" s="27" t="s">
        <v>275</v>
      </c>
      <c r="R28" s="60">
        <f>SUM(R26:R27)</f>
        <v>1420400</v>
      </c>
      <c r="S28" s="28"/>
      <c r="T28" s="26"/>
      <c r="U28" s="26"/>
      <c r="V28" s="33"/>
      <c r="W28"/>
      <c r="X28"/>
      <c r="Y28"/>
      <c r="Z28"/>
      <c r="AA28"/>
      <c r="AB28"/>
      <c r="AC28"/>
      <c r="AD28"/>
      <c r="AE28"/>
      <c r="AF28"/>
      <c r="AG28"/>
      <c r="AH28"/>
      <c r="AI28"/>
      <c r="AJ28"/>
      <c r="AK28"/>
      <c r="AL28"/>
      <c r="AM28"/>
      <c r="AN28"/>
      <c r="AO28"/>
      <c r="AP28"/>
      <c r="AQ28"/>
      <c r="AR28"/>
      <c r="AS28"/>
      <c r="AT28"/>
      <c r="AU28"/>
      <c r="AV28"/>
      <c r="AW28"/>
      <c r="AX28"/>
      <c r="AY28"/>
      <c r="AZ28"/>
      <c r="BA28"/>
      <c r="BB28"/>
      <c r="BC28"/>
      <c r="BD28"/>
      <c r="BE28"/>
      <c r="BF28"/>
      <c r="BG28"/>
      <c r="BH28"/>
      <c r="BI28"/>
      <c r="BJ28"/>
      <c r="BK28"/>
      <c r="BL28"/>
      <c r="BM28"/>
      <c r="BN28"/>
      <c r="BO28"/>
      <c r="BP28"/>
      <c r="BQ28"/>
      <c r="BR28"/>
      <c r="BS28"/>
      <c r="BT28"/>
      <c r="BU28"/>
      <c r="BV28"/>
      <c r="BW28"/>
      <c r="BX28"/>
      <c r="BY28"/>
      <c r="BZ28"/>
      <c r="CA28"/>
      <c r="CB28"/>
      <c r="CC28"/>
      <c r="CD28"/>
      <c r="CE28"/>
      <c r="CF28"/>
      <c r="CG28"/>
      <c r="CH28"/>
      <c r="CI28"/>
      <c r="CJ28"/>
      <c r="CK28"/>
      <c r="CL28"/>
      <c r="CM28"/>
      <c r="CN28"/>
      <c r="CO28"/>
      <c r="CP28"/>
      <c r="CQ28"/>
      <c r="CR28"/>
      <c r="CS28"/>
      <c r="CT28"/>
      <c r="CU28"/>
      <c r="CV28"/>
      <c r="CW28"/>
      <c r="CX28"/>
      <c r="CY28"/>
      <c r="CZ28"/>
    </row>
    <row r="29" spans="1:104" ht="15">
      <c r="W29"/>
      <c r="X29"/>
      <c r="Y29"/>
      <c r="Z29"/>
      <c r="AA29"/>
      <c r="AB29"/>
    </row>
    <row r="30" spans="1:104" ht="15">
      <c r="A30" s="39" t="s">
        <v>283</v>
      </c>
      <c r="W30"/>
      <c r="X30"/>
      <c r="Y30"/>
      <c r="Z30"/>
      <c r="AA30"/>
      <c r="AB30"/>
    </row>
    <row r="31" spans="1:104">
      <c r="A31" s="20">
        <v>18038</v>
      </c>
      <c r="B31" s="11" t="s">
        <v>65</v>
      </c>
      <c r="C31" s="11" t="s">
        <v>66</v>
      </c>
      <c r="D31" s="11" t="s">
        <v>67</v>
      </c>
      <c r="F31" s="11">
        <v>79401</v>
      </c>
      <c r="G31" s="11" t="s">
        <v>67</v>
      </c>
      <c r="H31" s="11">
        <v>1</v>
      </c>
      <c r="I31" s="11" t="s">
        <v>10</v>
      </c>
      <c r="J31" s="11"/>
      <c r="K31" s="11"/>
      <c r="M31" s="11" t="s">
        <v>279</v>
      </c>
      <c r="N31" s="11">
        <v>72</v>
      </c>
      <c r="O31" s="11">
        <v>0</v>
      </c>
      <c r="P31" s="11">
        <v>72</v>
      </c>
      <c r="Q31" s="11" t="s">
        <v>8</v>
      </c>
      <c r="R31" s="57">
        <v>950000</v>
      </c>
      <c r="S31" s="11" t="s">
        <v>470</v>
      </c>
      <c r="T31" s="11" t="s">
        <v>404</v>
      </c>
      <c r="U31" s="11">
        <v>48303000700</v>
      </c>
      <c r="V31" s="43">
        <v>124</v>
      </c>
      <c r="AA31" s="11"/>
      <c r="AB31" s="11"/>
    </row>
    <row r="32" spans="1:104">
      <c r="A32" s="20">
        <v>18162</v>
      </c>
      <c r="B32" s="11" t="s">
        <v>149</v>
      </c>
      <c r="C32" s="11" t="s">
        <v>595</v>
      </c>
      <c r="D32" s="11" t="s">
        <v>67</v>
      </c>
      <c r="F32" s="11">
        <v>79401</v>
      </c>
      <c r="G32" s="11" t="s">
        <v>67</v>
      </c>
      <c r="H32" s="11">
        <v>1</v>
      </c>
      <c r="I32" s="11" t="s">
        <v>10</v>
      </c>
      <c r="J32" s="11"/>
      <c r="K32" s="11"/>
      <c r="M32" s="11" t="s">
        <v>279</v>
      </c>
      <c r="N32" s="11">
        <v>108</v>
      </c>
      <c r="O32" s="11">
        <v>20</v>
      </c>
      <c r="P32" s="11">
        <v>128</v>
      </c>
      <c r="Q32" s="11" t="s">
        <v>327</v>
      </c>
      <c r="R32" s="57">
        <v>1417843</v>
      </c>
      <c r="S32" s="11" t="s">
        <v>473</v>
      </c>
      <c r="T32" s="11" t="s">
        <v>366</v>
      </c>
      <c r="U32" s="11">
        <v>48303000700</v>
      </c>
      <c r="V32" s="43">
        <v>124</v>
      </c>
      <c r="AA32" s="11"/>
      <c r="AB32" s="11"/>
    </row>
    <row r="33" spans="1:104">
      <c r="A33" s="20">
        <v>18192</v>
      </c>
      <c r="B33" s="11" t="s">
        <v>472</v>
      </c>
      <c r="C33" s="11" t="s">
        <v>560</v>
      </c>
      <c r="D33" s="11" t="s">
        <v>67</v>
      </c>
      <c r="F33" s="11">
        <v>79423</v>
      </c>
      <c r="G33" s="11" t="s">
        <v>67</v>
      </c>
      <c r="H33" s="11">
        <v>1</v>
      </c>
      <c r="I33" s="11" t="s">
        <v>10</v>
      </c>
      <c r="J33" s="11"/>
      <c r="K33" s="11"/>
      <c r="M33" s="11" t="s">
        <v>279</v>
      </c>
      <c r="N33" s="11">
        <v>71</v>
      </c>
      <c r="O33" s="11">
        <v>13</v>
      </c>
      <c r="P33" s="11">
        <v>84</v>
      </c>
      <c r="Q33" s="11" t="s">
        <v>8</v>
      </c>
      <c r="R33" s="57">
        <v>1188287</v>
      </c>
      <c r="S33" s="11" t="s">
        <v>341</v>
      </c>
      <c r="T33" s="11" t="s">
        <v>405</v>
      </c>
      <c r="U33" s="11">
        <v>48303010510</v>
      </c>
      <c r="V33" s="43">
        <v>120</v>
      </c>
      <c r="AA33" s="11"/>
      <c r="AB33" s="11"/>
    </row>
    <row r="34" spans="1:104" ht="15">
      <c r="A34" s="23" t="s">
        <v>282</v>
      </c>
      <c r="B34" s="24"/>
      <c r="C34" s="25">
        <v>1188287.8600000001</v>
      </c>
      <c r="D34" s="26"/>
      <c r="E34" s="33"/>
      <c r="F34" s="26"/>
      <c r="G34" s="26"/>
      <c r="H34" s="26"/>
      <c r="I34" s="38"/>
      <c r="J34" s="26"/>
      <c r="K34" s="26"/>
      <c r="L34" s="33"/>
      <c r="M34" s="26"/>
      <c r="N34" s="26"/>
      <c r="O34" s="26"/>
      <c r="P34" s="26"/>
      <c r="Q34" s="27" t="s">
        <v>275</v>
      </c>
      <c r="R34" s="60">
        <f>SUM(R31:R33)</f>
        <v>3556130</v>
      </c>
      <c r="S34" s="28"/>
      <c r="T34" s="26"/>
      <c r="U34" s="26"/>
      <c r="V34" s="33"/>
      <c r="W34"/>
      <c r="X34"/>
      <c r="Y34"/>
      <c r="Z34"/>
      <c r="AA34"/>
      <c r="AB34"/>
      <c r="AC34"/>
      <c r="AD34"/>
      <c r="AE34"/>
      <c r="AF34"/>
      <c r="AG34"/>
      <c r="AH34"/>
      <c r="AI34"/>
      <c r="AJ34"/>
      <c r="AK34"/>
      <c r="AL34"/>
      <c r="AM34"/>
      <c r="AN34"/>
      <c r="AO34"/>
      <c r="AP34"/>
      <c r="AQ34"/>
      <c r="AR34"/>
      <c r="AS34"/>
      <c r="AT34"/>
      <c r="AU34"/>
      <c r="AV34"/>
      <c r="AW34"/>
      <c r="AX34"/>
      <c r="AY34"/>
      <c r="AZ34"/>
      <c r="BA34"/>
      <c r="BB34"/>
      <c r="BC34"/>
      <c r="BD34"/>
      <c r="BE34"/>
      <c r="BF34"/>
      <c r="BG34"/>
      <c r="BH34"/>
      <c r="BI34"/>
      <c r="BJ34"/>
      <c r="BK34"/>
      <c r="BL34"/>
      <c r="BM34"/>
      <c r="BN34"/>
      <c r="BO34"/>
      <c r="BP34"/>
      <c r="BQ34"/>
      <c r="BR34"/>
      <c r="BS34"/>
      <c r="BT34"/>
      <c r="BU34"/>
      <c r="BV34"/>
      <c r="BW34"/>
      <c r="BX34"/>
      <c r="BY34"/>
      <c r="BZ34"/>
      <c r="CA34"/>
      <c r="CB34"/>
      <c r="CC34"/>
      <c r="CD34"/>
      <c r="CE34"/>
      <c r="CF34"/>
      <c r="CG34"/>
      <c r="CH34"/>
      <c r="CI34"/>
      <c r="CJ34"/>
      <c r="CK34"/>
      <c r="CL34"/>
      <c r="CM34"/>
      <c r="CN34"/>
      <c r="CO34"/>
      <c r="CP34"/>
      <c r="CQ34"/>
      <c r="CR34"/>
      <c r="CS34"/>
      <c r="CT34"/>
      <c r="CU34"/>
      <c r="CV34"/>
      <c r="CW34"/>
      <c r="CX34"/>
      <c r="CY34"/>
      <c r="CZ34"/>
    </row>
    <row r="35" spans="1:104" ht="15">
      <c r="W35"/>
      <c r="X35"/>
      <c r="Y35"/>
      <c r="Z35"/>
      <c r="AA35"/>
      <c r="AB35"/>
    </row>
    <row r="36" spans="1:104" ht="15">
      <c r="A36" s="37" t="s">
        <v>284</v>
      </c>
      <c r="W36"/>
      <c r="X36"/>
      <c r="Y36"/>
      <c r="Z36"/>
      <c r="AA36"/>
      <c r="AB36"/>
    </row>
    <row r="37" spans="1:104">
      <c r="A37" s="20">
        <v>18372</v>
      </c>
      <c r="B37" s="11" t="s">
        <v>251</v>
      </c>
      <c r="C37" s="11" t="s">
        <v>561</v>
      </c>
      <c r="D37" s="11" t="s">
        <v>143</v>
      </c>
      <c r="F37" s="11">
        <v>76367</v>
      </c>
      <c r="G37" s="11" t="s">
        <v>76</v>
      </c>
      <c r="H37" s="11">
        <v>2</v>
      </c>
      <c r="I37" s="11" t="s">
        <v>35</v>
      </c>
      <c r="J37" s="11"/>
      <c r="K37" s="11"/>
      <c r="M37" s="11" t="s">
        <v>279</v>
      </c>
      <c r="N37" s="11">
        <v>44</v>
      </c>
      <c r="O37" s="11">
        <v>5</v>
      </c>
      <c r="P37" s="11">
        <v>49</v>
      </c>
      <c r="Q37" s="11" t="s">
        <v>8</v>
      </c>
      <c r="R37" s="57">
        <v>500000</v>
      </c>
      <c r="S37" s="11" t="s">
        <v>407</v>
      </c>
      <c r="T37" s="11" t="s">
        <v>474</v>
      </c>
      <c r="U37" s="11">
        <v>48485013100</v>
      </c>
      <c r="V37" s="43">
        <v>120</v>
      </c>
      <c r="AA37" s="11"/>
      <c r="AB37" s="11"/>
    </row>
    <row r="38" spans="1:104">
      <c r="A38" s="20">
        <v>18036</v>
      </c>
      <c r="B38" s="11" t="s">
        <v>63</v>
      </c>
      <c r="C38" s="11" t="s">
        <v>294</v>
      </c>
      <c r="D38" s="11" t="s">
        <v>61</v>
      </c>
      <c r="F38" s="11">
        <v>79510</v>
      </c>
      <c r="G38" s="11" t="s">
        <v>62</v>
      </c>
      <c r="H38" s="11">
        <v>2</v>
      </c>
      <c r="I38" s="11" t="s">
        <v>35</v>
      </c>
      <c r="J38" s="11"/>
      <c r="K38" s="11"/>
      <c r="M38" s="11" t="s">
        <v>279</v>
      </c>
      <c r="N38" s="11">
        <v>40</v>
      </c>
      <c r="O38" s="11">
        <v>0</v>
      </c>
      <c r="P38" s="11">
        <v>40</v>
      </c>
      <c r="Q38" s="11" t="s">
        <v>8</v>
      </c>
      <c r="R38" s="57">
        <v>500000</v>
      </c>
      <c r="S38" s="11" t="s">
        <v>470</v>
      </c>
      <c r="T38" s="11" t="s">
        <v>404</v>
      </c>
      <c r="U38" s="11">
        <v>48059030102</v>
      </c>
      <c r="V38" s="43">
        <v>120</v>
      </c>
      <c r="AA38" s="11"/>
      <c r="AB38" s="11"/>
    </row>
    <row r="39" spans="1:104">
      <c r="A39" s="20">
        <v>18259</v>
      </c>
      <c r="B39" s="11" t="s">
        <v>190</v>
      </c>
      <c r="C39" s="11" t="s">
        <v>191</v>
      </c>
      <c r="D39" s="11" t="s">
        <v>192</v>
      </c>
      <c r="F39" s="11">
        <v>76823</v>
      </c>
      <c r="G39" s="11" t="s">
        <v>110</v>
      </c>
      <c r="H39" s="11">
        <v>2</v>
      </c>
      <c r="I39" s="11" t="s">
        <v>35</v>
      </c>
      <c r="J39" s="11"/>
      <c r="K39" s="11"/>
      <c r="M39" s="11" t="s">
        <v>279</v>
      </c>
      <c r="N39" s="11">
        <v>36</v>
      </c>
      <c r="O39" s="11">
        <v>0</v>
      </c>
      <c r="P39" s="11">
        <v>36</v>
      </c>
      <c r="Q39" s="11" t="s">
        <v>8</v>
      </c>
      <c r="R39" s="57">
        <v>500000</v>
      </c>
      <c r="S39" s="11" t="s">
        <v>406</v>
      </c>
      <c r="T39" s="11" t="s">
        <v>342</v>
      </c>
      <c r="U39" s="11">
        <v>48049950500</v>
      </c>
      <c r="V39" s="43">
        <v>120</v>
      </c>
      <c r="AA39" s="11"/>
      <c r="AB39" s="11"/>
    </row>
    <row r="40" spans="1:104">
      <c r="A40" s="20">
        <v>18373</v>
      </c>
      <c r="B40" s="11" t="s">
        <v>252</v>
      </c>
      <c r="C40" s="11" t="s">
        <v>295</v>
      </c>
      <c r="D40" s="11" t="s">
        <v>253</v>
      </c>
      <c r="F40" s="11">
        <v>76354</v>
      </c>
      <c r="G40" s="11" t="s">
        <v>76</v>
      </c>
      <c r="H40" s="11">
        <v>2</v>
      </c>
      <c r="I40" s="11" t="s">
        <v>35</v>
      </c>
      <c r="J40" s="11"/>
      <c r="K40" s="11"/>
      <c r="M40" s="11" t="s">
        <v>279</v>
      </c>
      <c r="N40" s="11">
        <v>44</v>
      </c>
      <c r="O40" s="11">
        <v>5</v>
      </c>
      <c r="P40" s="11">
        <v>49</v>
      </c>
      <c r="Q40" s="11" t="s">
        <v>327</v>
      </c>
      <c r="R40" s="57">
        <v>500000</v>
      </c>
      <c r="S40" s="11" t="s">
        <v>407</v>
      </c>
      <c r="T40" s="11" t="s">
        <v>474</v>
      </c>
      <c r="U40" s="11">
        <v>48485013501</v>
      </c>
      <c r="V40" s="43">
        <v>119</v>
      </c>
      <c r="AA40" s="11"/>
      <c r="AB40" s="11"/>
    </row>
    <row r="41" spans="1:104" ht="15">
      <c r="A41" s="23" t="s">
        <v>282</v>
      </c>
      <c r="B41" s="24"/>
      <c r="C41" s="25">
        <v>500000</v>
      </c>
      <c r="D41" s="26"/>
      <c r="E41" s="33"/>
      <c r="F41" s="26"/>
      <c r="G41" s="26"/>
      <c r="H41" s="26"/>
      <c r="I41" s="38"/>
      <c r="J41" s="26"/>
      <c r="K41" s="26"/>
      <c r="L41" s="33"/>
      <c r="M41" s="26"/>
      <c r="N41" s="26"/>
      <c r="O41" s="26"/>
      <c r="P41" s="26"/>
      <c r="Q41" s="27" t="s">
        <v>275</v>
      </c>
      <c r="R41" s="60">
        <f>SUM(R37:R40)</f>
        <v>2000000</v>
      </c>
      <c r="S41" s="28"/>
      <c r="T41" s="26"/>
      <c r="U41" s="26"/>
      <c r="V41" s="33"/>
      <c r="W41"/>
      <c r="X41"/>
      <c r="Y41"/>
      <c r="Z41"/>
      <c r="AA41"/>
      <c r="AB41"/>
      <c r="AC41"/>
      <c r="AD41"/>
      <c r="AE41"/>
      <c r="AF41"/>
      <c r="AG41"/>
      <c r="AH41"/>
      <c r="AI41"/>
      <c r="AJ41"/>
      <c r="AK41"/>
      <c r="AL41"/>
      <c r="AM41"/>
      <c r="AN41"/>
      <c r="AO41"/>
      <c r="AP41"/>
      <c r="AQ41"/>
      <c r="AR41"/>
      <c r="AS41"/>
      <c r="AT41"/>
      <c r="AU41"/>
      <c r="AV41"/>
      <c r="AW41"/>
      <c r="AX41"/>
      <c r="AY41"/>
      <c r="AZ41"/>
      <c r="BA41"/>
      <c r="BB41"/>
      <c r="BC41"/>
      <c r="BD41"/>
      <c r="BE41"/>
      <c r="BF41"/>
      <c r="BG41"/>
      <c r="BH41"/>
      <c r="BI41"/>
      <c r="BJ41"/>
      <c r="BK41"/>
      <c r="BL41"/>
      <c r="BM41"/>
      <c r="BN41"/>
      <c r="BO41"/>
      <c r="BP41"/>
      <c r="BQ41"/>
      <c r="BR41"/>
      <c r="BS41"/>
      <c r="BT41"/>
      <c r="BU41"/>
      <c r="BV41"/>
      <c r="BW41"/>
      <c r="BX41"/>
      <c r="BY41"/>
      <c r="BZ41"/>
      <c r="CA41"/>
      <c r="CB41"/>
      <c r="CC41"/>
      <c r="CD41"/>
      <c r="CE41"/>
      <c r="CF41"/>
      <c r="CG41"/>
      <c r="CH41"/>
      <c r="CI41"/>
      <c r="CJ41"/>
      <c r="CK41"/>
      <c r="CL41"/>
      <c r="CM41"/>
      <c r="CN41"/>
      <c r="CO41"/>
      <c r="CP41"/>
      <c r="CQ41"/>
      <c r="CR41"/>
      <c r="CS41"/>
      <c r="CT41"/>
      <c r="CU41"/>
      <c r="CV41"/>
      <c r="CW41"/>
      <c r="CX41"/>
      <c r="CY41"/>
      <c r="CZ41"/>
    </row>
    <row r="42" spans="1:104" ht="9.75" customHeight="1" collapsed="1">
      <c r="W42"/>
      <c r="X42"/>
      <c r="Y42"/>
      <c r="Z42"/>
      <c r="AA42"/>
      <c r="AB42"/>
    </row>
    <row r="43" spans="1:104" ht="15">
      <c r="A43" s="39" t="s">
        <v>285</v>
      </c>
      <c r="W43"/>
      <c r="X43"/>
      <c r="Y43"/>
      <c r="Z43"/>
      <c r="AA43"/>
      <c r="AB43"/>
    </row>
    <row r="44" spans="1:104" s="51" customFormat="1">
      <c r="A44" s="52">
        <v>18374</v>
      </c>
      <c r="B44" s="51" t="s">
        <v>254</v>
      </c>
      <c r="C44" s="51" t="s">
        <v>255</v>
      </c>
      <c r="D44" s="51" t="s">
        <v>75</v>
      </c>
      <c r="E44" s="54"/>
      <c r="F44" s="51">
        <v>76309</v>
      </c>
      <c r="G44" s="51" t="s">
        <v>76</v>
      </c>
      <c r="H44" s="51">
        <v>2</v>
      </c>
      <c r="I44" s="51" t="s">
        <v>10</v>
      </c>
      <c r="L44" s="54"/>
      <c r="M44" s="51" t="s">
        <v>279</v>
      </c>
      <c r="N44" s="51">
        <v>40</v>
      </c>
      <c r="O44" s="51">
        <v>5</v>
      </c>
      <c r="P44" s="51">
        <v>45</v>
      </c>
      <c r="Q44" s="51" t="s">
        <v>8</v>
      </c>
      <c r="R44" s="62">
        <v>500000</v>
      </c>
      <c r="S44" s="51" t="s">
        <v>407</v>
      </c>
      <c r="T44" s="51" t="s">
        <v>474</v>
      </c>
      <c r="U44" s="51">
        <v>48485012800</v>
      </c>
      <c r="V44" s="54">
        <v>119</v>
      </c>
    </row>
    <row r="45" spans="1:104" s="51" customFormat="1">
      <c r="A45" s="52">
        <v>18314</v>
      </c>
      <c r="B45" s="51" t="s">
        <v>223</v>
      </c>
      <c r="C45" s="51" t="s">
        <v>296</v>
      </c>
      <c r="D45" s="51" t="s">
        <v>75</v>
      </c>
      <c r="E45" s="54"/>
      <c r="F45" s="51">
        <v>76308</v>
      </c>
      <c r="G45" s="51" t="s">
        <v>76</v>
      </c>
      <c r="H45" s="51">
        <v>2</v>
      </c>
      <c r="I45" s="51" t="s">
        <v>10</v>
      </c>
      <c r="L45" s="54"/>
      <c r="M45" s="51" t="s">
        <v>618</v>
      </c>
      <c r="N45" s="51">
        <v>36</v>
      </c>
      <c r="O45" s="51">
        <v>0</v>
      </c>
      <c r="P45" s="51">
        <v>36</v>
      </c>
      <c r="Q45" s="51" t="s">
        <v>8</v>
      </c>
      <c r="R45" s="62">
        <v>687666</v>
      </c>
      <c r="S45" s="51" t="s">
        <v>343</v>
      </c>
      <c r="T45" s="51" t="s">
        <v>408</v>
      </c>
      <c r="U45" s="51">
        <v>48485012600</v>
      </c>
      <c r="V45" s="54">
        <v>115</v>
      </c>
    </row>
    <row r="46" spans="1:104" ht="15">
      <c r="A46" s="23" t="s">
        <v>282</v>
      </c>
      <c r="B46" s="24"/>
      <c r="C46" s="25">
        <v>500000</v>
      </c>
      <c r="D46" s="26"/>
      <c r="E46" s="33"/>
      <c r="F46" s="26"/>
      <c r="G46" s="26"/>
      <c r="H46" s="26"/>
      <c r="I46" s="38"/>
      <c r="J46" s="26"/>
      <c r="K46" s="26"/>
      <c r="L46" s="33"/>
      <c r="M46" s="26"/>
      <c r="N46" s="26"/>
      <c r="O46" s="26"/>
      <c r="P46" s="26"/>
      <c r="Q46" s="27" t="s">
        <v>275</v>
      </c>
      <c r="R46" s="60">
        <f>SUM(R44:R45)</f>
        <v>1187666</v>
      </c>
      <c r="S46" s="28"/>
      <c r="T46" s="26"/>
      <c r="U46" s="26"/>
      <c r="V46" s="33"/>
      <c r="W46"/>
      <c r="X46"/>
      <c r="Y46"/>
      <c r="Z46"/>
      <c r="AA46"/>
      <c r="AB46"/>
      <c r="AC46"/>
      <c r="AD46"/>
      <c r="AE46"/>
      <c r="AF46"/>
      <c r="AG46"/>
      <c r="AH46"/>
      <c r="AI46"/>
      <c r="AJ46"/>
      <c r="AK46"/>
      <c r="AL46"/>
      <c r="AM46"/>
      <c r="AN46"/>
      <c r="AO46"/>
      <c r="AP46"/>
      <c r="AQ46"/>
      <c r="AR46"/>
      <c r="AS46"/>
      <c r="AT46"/>
      <c r="AU46"/>
      <c r="AV46"/>
      <c r="AW46"/>
      <c r="AX46"/>
      <c r="AY46"/>
      <c r="AZ46"/>
      <c r="BA46"/>
      <c r="BB46"/>
      <c r="BC46"/>
      <c r="BD46"/>
      <c r="BE46"/>
      <c r="BF46"/>
      <c r="BG46"/>
      <c r="BH46"/>
      <c r="BI46"/>
      <c r="BJ46"/>
      <c r="BK46"/>
      <c r="BL46"/>
      <c r="BM46"/>
      <c r="BN46"/>
      <c r="BO46"/>
      <c r="BP46"/>
      <c r="BQ46"/>
      <c r="BR46"/>
      <c r="BS46"/>
      <c r="BT46"/>
      <c r="BU46"/>
      <c r="BV46"/>
      <c r="BW46"/>
      <c r="BX46"/>
      <c r="BY46"/>
      <c r="BZ46"/>
      <c r="CA46"/>
      <c r="CB46"/>
      <c r="CC46"/>
      <c r="CD46"/>
      <c r="CE46"/>
      <c r="CF46"/>
      <c r="CG46"/>
      <c r="CH46"/>
      <c r="CI46"/>
      <c r="CJ46"/>
      <c r="CK46"/>
      <c r="CL46"/>
      <c r="CM46"/>
      <c r="CN46"/>
      <c r="CO46"/>
      <c r="CP46"/>
      <c r="CQ46"/>
      <c r="CR46"/>
      <c r="CS46"/>
      <c r="CT46"/>
      <c r="CU46"/>
      <c r="CV46"/>
      <c r="CW46"/>
      <c r="CX46"/>
      <c r="CY46"/>
      <c r="CZ46"/>
    </row>
    <row r="47" spans="1:104" ht="9" customHeight="1" collapsed="1">
      <c r="W47"/>
      <c r="X47"/>
      <c r="Y47"/>
      <c r="Z47"/>
      <c r="AA47"/>
      <c r="AB47"/>
    </row>
    <row r="48" spans="1:104" ht="15">
      <c r="A48" s="37" t="s">
        <v>286</v>
      </c>
      <c r="W48"/>
      <c r="X48"/>
      <c r="Y48"/>
      <c r="Z48"/>
      <c r="AA48"/>
      <c r="AB48"/>
    </row>
    <row r="49" spans="1:104" s="51" customFormat="1">
      <c r="A49" s="52">
        <v>18274</v>
      </c>
      <c r="B49" s="51" t="s">
        <v>207</v>
      </c>
      <c r="C49" s="51" t="s">
        <v>208</v>
      </c>
      <c r="D49" s="51" t="s">
        <v>84</v>
      </c>
      <c r="E49" s="54"/>
      <c r="F49" s="51">
        <v>76048</v>
      </c>
      <c r="G49" s="51" t="s">
        <v>85</v>
      </c>
      <c r="H49" s="51">
        <v>3</v>
      </c>
      <c r="I49" s="51" t="s">
        <v>35</v>
      </c>
      <c r="L49" s="54"/>
      <c r="M49" s="51" t="s">
        <v>279</v>
      </c>
      <c r="N49" s="51">
        <v>36</v>
      </c>
      <c r="O49" s="51">
        <v>12</v>
      </c>
      <c r="P49" s="51">
        <v>48</v>
      </c>
      <c r="Q49" s="51" t="s">
        <v>327</v>
      </c>
      <c r="R49" s="62">
        <v>570000</v>
      </c>
      <c r="S49" s="51" t="s">
        <v>345</v>
      </c>
      <c r="T49" s="51" t="s">
        <v>410</v>
      </c>
      <c r="U49" s="51">
        <v>48221160206</v>
      </c>
      <c r="V49" s="54">
        <v>120</v>
      </c>
    </row>
    <row r="50" spans="1:104" s="51" customFormat="1">
      <c r="A50" s="52">
        <v>18057</v>
      </c>
      <c r="B50" s="51" t="s">
        <v>83</v>
      </c>
      <c r="C50" s="51" t="s">
        <v>562</v>
      </c>
      <c r="D50" s="51" t="s">
        <v>84</v>
      </c>
      <c r="E50" s="54" t="s">
        <v>277</v>
      </c>
      <c r="F50" s="51">
        <v>76049</v>
      </c>
      <c r="G50" s="51" t="s">
        <v>85</v>
      </c>
      <c r="H50" s="51">
        <v>3</v>
      </c>
      <c r="I50" s="51" t="s">
        <v>35</v>
      </c>
      <c r="L50" s="54" t="s">
        <v>277</v>
      </c>
      <c r="M50" s="51" t="s">
        <v>279</v>
      </c>
      <c r="N50" s="51">
        <v>48</v>
      </c>
      <c r="O50" s="51">
        <v>0</v>
      </c>
      <c r="P50" s="51">
        <v>48</v>
      </c>
      <c r="Q50" s="51" t="s">
        <v>327</v>
      </c>
      <c r="R50" s="62">
        <v>772000</v>
      </c>
      <c r="S50" s="51" t="s">
        <v>346</v>
      </c>
      <c r="T50" s="51" t="s">
        <v>411</v>
      </c>
      <c r="U50" s="51">
        <v>48221160209</v>
      </c>
      <c r="V50" s="54">
        <v>119</v>
      </c>
    </row>
    <row r="51" spans="1:104" s="51" customFormat="1">
      <c r="A51" s="52">
        <v>18069</v>
      </c>
      <c r="B51" s="51" t="s">
        <v>98</v>
      </c>
      <c r="C51" s="51" t="s">
        <v>563</v>
      </c>
      <c r="D51" s="51" t="s">
        <v>99</v>
      </c>
      <c r="E51" s="54"/>
      <c r="F51" s="51">
        <v>75442</v>
      </c>
      <c r="G51" s="51" t="s">
        <v>23</v>
      </c>
      <c r="H51" s="51">
        <v>3</v>
      </c>
      <c r="I51" s="51" t="s">
        <v>35</v>
      </c>
      <c r="L51" s="54"/>
      <c r="M51" s="51" t="s">
        <v>279</v>
      </c>
      <c r="N51" s="51">
        <v>53</v>
      </c>
      <c r="O51" s="51">
        <v>27</v>
      </c>
      <c r="P51" s="51">
        <v>80</v>
      </c>
      <c r="Q51" s="51" t="s">
        <v>8</v>
      </c>
      <c r="R51" s="62">
        <v>833805</v>
      </c>
      <c r="S51" s="51" t="s">
        <v>344</v>
      </c>
      <c r="T51" s="51" t="s">
        <v>409</v>
      </c>
      <c r="U51" s="51">
        <v>48085031100</v>
      </c>
      <c r="V51" s="54">
        <v>118</v>
      </c>
    </row>
    <row r="52" spans="1:104" ht="15">
      <c r="A52" s="23" t="s">
        <v>282</v>
      </c>
      <c r="B52" s="24"/>
      <c r="C52" s="25">
        <v>572312.86</v>
      </c>
      <c r="D52" s="26"/>
      <c r="E52" s="33"/>
      <c r="F52" s="26"/>
      <c r="G52" s="26"/>
      <c r="H52" s="26"/>
      <c r="I52" s="38"/>
      <c r="J52" s="26"/>
      <c r="K52" s="26"/>
      <c r="L52" s="33"/>
      <c r="M52" s="26"/>
      <c r="N52" s="26"/>
      <c r="O52" s="26"/>
      <c r="P52" s="26"/>
      <c r="Q52" s="27" t="s">
        <v>275</v>
      </c>
      <c r="R52" s="60">
        <f>SUM(R49:R51)</f>
        <v>2175805</v>
      </c>
      <c r="S52" s="28"/>
      <c r="T52" s="26"/>
      <c r="U52" s="26"/>
      <c r="V52" s="33"/>
      <c r="W52"/>
      <c r="X52"/>
      <c r="Y52"/>
      <c r="Z52"/>
      <c r="AA52"/>
      <c r="AB52"/>
      <c r="AC52"/>
      <c r="AD52"/>
      <c r="AE52"/>
      <c r="AF52"/>
      <c r="AG52"/>
      <c r="AH52"/>
      <c r="AI52"/>
      <c r="AJ52"/>
      <c r="AK52"/>
      <c r="AL52"/>
      <c r="AM52"/>
      <c r="AN52"/>
      <c r="AO52"/>
      <c r="AP52"/>
      <c r="AQ52"/>
      <c r="AR52"/>
      <c r="AS52"/>
      <c r="AT52"/>
      <c r="AU52"/>
      <c r="AV52"/>
      <c r="AW52"/>
      <c r="AX52"/>
      <c r="AY52"/>
      <c r="AZ52"/>
      <c r="BA52"/>
      <c r="BB52"/>
      <c r="BC52"/>
      <c r="BD52"/>
      <c r="BE52"/>
      <c r="BF52"/>
      <c r="BG52"/>
      <c r="BH52"/>
      <c r="BI52"/>
      <c r="BJ52"/>
      <c r="BK52"/>
      <c r="BL52"/>
      <c r="BM52"/>
      <c r="BN52"/>
      <c r="BO52"/>
      <c r="BP52"/>
      <c r="BQ52"/>
      <c r="BR52"/>
      <c r="BS52"/>
      <c r="BT52"/>
      <c r="BU52"/>
      <c r="BV52"/>
      <c r="BW52"/>
      <c r="BX52"/>
      <c r="BY52"/>
      <c r="BZ52"/>
      <c r="CA52"/>
      <c r="CB52"/>
      <c r="CC52"/>
      <c r="CD52"/>
      <c r="CE52"/>
      <c r="CF52"/>
      <c r="CG52"/>
      <c r="CH52"/>
      <c r="CI52"/>
      <c r="CJ52"/>
      <c r="CK52"/>
      <c r="CL52"/>
      <c r="CM52"/>
      <c r="CN52"/>
      <c r="CO52"/>
      <c r="CP52"/>
      <c r="CQ52"/>
      <c r="CR52"/>
      <c r="CS52"/>
      <c r="CT52"/>
      <c r="CU52"/>
      <c r="CV52"/>
      <c r="CW52"/>
      <c r="CX52"/>
      <c r="CY52"/>
      <c r="CZ52"/>
    </row>
    <row r="53" spans="1:104" ht="9" customHeight="1" collapsed="1">
      <c r="W53"/>
      <c r="X53"/>
      <c r="Y53"/>
      <c r="Z53"/>
      <c r="AA53"/>
      <c r="AB53"/>
    </row>
    <row r="54" spans="1:104" ht="15">
      <c r="A54" s="39" t="s">
        <v>287</v>
      </c>
      <c r="W54"/>
      <c r="X54"/>
      <c r="Y54"/>
      <c r="Z54"/>
      <c r="AA54"/>
      <c r="AB54"/>
    </row>
    <row r="55" spans="1:104" s="51" customFormat="1">
      <c r="A55" s="52">
        <v>18363</v>
      </c>
      <c r="B55" s="51" t="s">
        <v>242</v>
      </c>
      <c r="C55" s="51" t="s">
        <v>571</v>
      </c>
      <c r="D55" s="51" t="s">
        <v>13</v>
      </c>
      <c r="E55" s="54"/>
      <c r="F55" s="51">
        <v>75060</v>
      </c>
      <c r="G55" s="51" t="s">
        <v>15</v>
      </c>
      <c r="H55" s="51">
        <v>3</v>
      </c>
      <c r="I55" s="51" t="s">
        <v>10</v>
      </c>
      <c r="L55" s="54"/>
      <c r="M55" s="51" t="s">
        <v>279</v>
      </c>
      <c r="N55" s="51">
        <v>78</v>
      </c>
      <c r="O55" s="51">
        <v>4</v>
      </c>
      <c r="P55" s="51">
        <v>82</v>
      </c>
      <c r="Q55" s="51" t="s">
        <v>8</v>
      </c>
      <c r="R55" s="62">
        <v>1500000</v>
      </c>
      <c r="S55" s="51" t="s">
        <v>347</v>
      </c>
      <c r="T55" s="51" t="s">
        <v>408</v>
      </c>
      <c r="U55" s="51">
        <v>48113015305</v>
      </c>
      <c r="V55" s="54">
        <v>127</v>
      </c>
    </row>
    <row r="56" spans="1:104" s="51" customFormat="1">
      <c r="A56" s="52">
        <v>18269</v>
      </c>
      <c r="B56" s="51" t="s">
        <v>204</v>
      </c>
      <c r="C56" s="51" t="s">
        <v>475</v>
      </c>
      <c r="D56" s="51" t="s">
        <v>15</v>
      </c>
      <c r="E56" s="54"/>
      <c r="F56" s="51">
        <v>75201</v>
      </c>
      <c r="G56" s="51" t="s">
        <v>15</v>
      </c>
      <c r="H56" s="51">
        <v>3</v>
      </c>
      <c r="I56" s="51" t="s">
        <v>10</v>
      </c>
      <c r="L56" s="54"/>
      <c r="M56" s="51" t="s">
        <v>279</v>
      </c>
      <c r="N56" s="51">
        <v>105</v>
      </c>
      <c r="O56" s="51">
        <v>107</v>
      </c>
      <c r="P56" s="51">
        <v>212</v>
      </c>
      <c r="Q56" s="51" t="s">
        <v>8</v>
      </c>
      <c r="R56" s="62">
        <v>1500000</v>
      </c>
      <c r="S56" s="51" t="s">
        <v>348</v>
      </c>
      <c r="T56" s="51" t="s">
        <v>476</v>
      </c>
      <c r="U56" s="51">
        <v>48113001701</v>
      </c>
      <c r="V56" s="54">
        <v>125</v>
      </c>
    </row>
    <row r="57" spans="1:104" s="51" customFormat="1">
      <c r="A57" s="52">
        <v>18361</v>
      </c>
      <c r="B57" s="51" t="s">
        <v>241</v>
      </c>
      <c r="C57" s="51" t="s">
        <v>477</v>
      </c>
      <c r="D57" s="51" t="s">
        <v>13</v>
      </c>
      <c r="E57" s="54"/>
      <c r="F57" s="51">
        <v>75061</v>
      </c>
      <c r="G57" s="51" t="s">
        <v>15</v>
      </c>
      <c r="H57" s="51">
        <v>3</v>
      </c>
      <c r="I57" s="51" t="s">
        <v>10</v>
      </c>
      <c r="L57" s="54"/>
      <c r="M57" s="51" t="s">
        <v>279</v>
      </c>
      <c r="N57" s="51">
        <v>50</v>
      </c>
      <c r="O57" s="51">
        <v>8</v>
      </c>
      <c r="P57" s="51">
        <v>58</v>
      </c>
      <c r="Q57" s="51" t="s">
        <v>327</v>
      </c>
      <c r="R57" s="62">
        <v>890850</v>
      </c>
      <c r="S57" s="51" t="s">
        <v>347</v>
      </c>
      <c r="T57" s="51" t="s">
        <v>408</v>
      </c>
      <c r="U57" s="51">
        <v>48113014501</v>
      </c>
      <c r="V57" s="54">
        <v>125</v>
      </c>
    </row>
    <row r="58" spans="1:104" s="51" customFormat="1">
      <c r="A58" s="52">
        <v>18002</v>
      </c>
      <c r="B58" s="51" t="s">
        <v>19</v>
      </c>
      <c r="C58" s="51" t="s">
        <v>596</v>
      </c>
      <c r="D58" s="51" t="s">
        <v>478</v>
      </c>
      <c r="E58" s="54"/>
      <c r="F58" s="51">
        <v>75040</v>
      </c>
      <c r="G58" s="51" t="s">
        <v>15</v>
      </c>
      <c r="H58" s="51">
        <v>3</v>
      </c>
      <c r="I58" s="51" t="s">
        <v>10</v>
      </c>
      <c r="L58" s="54" t="s">
        <v>277</v>
      </c>
      <c r="M58" s="51" t="s">
        <v>279</v>
      </c>
      <c r="N58" s="51">
        <v>104</v>
      </c>
      <c r="O58" s="51">
        <v>12</v>
      </c>
      <c r="P58" s="51">
        <v>116</v>
      </c>
      <c r="Q58" s="51" t="s">
        <v>327</v>
      </c>
      <c r="R58" s="62">
        <v>1500000</v>
      </c>
      <c r="S58" s="51" t="s">
        <v>349</v>
      </c>
      <c r="T58" s="51" t="s">
        <v>412</v>
      </c>
      <c r="U58" s="51">
        <v>48113018121</v>
      </c>
      <c r="V58" s="54">
        <v>122</v>
      </c>
    </row>
    <row r="59" spans="1:104" s="51" customFormat="1">
      <c r="A59" s="52">
        <v>18204</v>
      </c>
      <c r="B59" s="51" t="s">
        <v>158</v>
      </c>
      <c r="C59" s="51" t="s">
        <v>564</v>
      </c>
      <c r="D59" s="51" t="s">
        <v>15</v>
      </c>
      <c r="E59" s="54"/>
      <c r="F59" s="51">
        <v>75249</v>
      </c>
      <c r="G59" s="51" t="s">
        <v>15</v>
      </c>
      <c r="H59" s="51">
        <v>3</v>
      </c>
      <c r="I59" s="51" t="s">
        <v>10</v>
      </c>
      <c r="L59" s="54"/>
      <c r="M59" s="51" t="s">
        <v>279</v>
      </c>
      <c r="N59" s="51">
        <v>100</v>
      </c>
      <c r="O59" s="51">
        <v>0</v>
      </c>
      <c r="P59" s="51">
        <v>100</v>
      </c>
      <c r="Q59" s="51" t="s">
        <v>327</v>
      </c>
      <c r="R59" s="62">
        <v>1500000</v>
      </c>
      <c r="S59" s="51" t="s">
        <v>350</v>
      </c>
      <c r="T59" s="51" t="s">
        <v>413</v>
      </c>
      <c r="U59" s="51">
        <v>48113016510</v>
      </c>
      <c r="V59" s="54">
        <v>122</v>
      </c>
    </row>
    <row r="60" spans="1:104" s="51" customFormat="1">
      <c r="A60" s="52">
        <v>18214</v>
      </c>
      <c r="B60" s="51" t="s">
        <v>163</v>
      </c>
      <c r="C60" s="51" t="s">
        <v>597</v>
      </c>
      <c r="D60" s="51" t="s">
        <v>479</v>
      </c>
      <c r="E60" s="54"/>
      <c r="F60" s="51">
        <v>75052</v>
      </c>
      <c r="G60" s="51" t="s">
        <v>15</v>
      </c>
      <c r="H60" s="51">
        <v>3</v>
      </c>
      <c r="I60" s="51" t="s">
        <v>10</v>
      </c>
      <c r="L60" s="54"/>
      <c r="M60" s="51" t="s">
        <v>279</v>
      </c>
      <c r="N60" s="51">
        <v>61</v>
      </c>
      <c r="O60" s="51">
        <v>32</v>
      </c>
      <c r="P60" s="51">
        <v>93</v>
      </c>
      <c r="Q60" s="51" t="s">
        <v>327</v>
      </c>
      <c r="R60" s="62">
        <v>1009000</v>
      </c>
      <c r="S60" s="51" t="s">
        <v>351</v>
      </c>
      <c r="T60" s="51" t="s">
        <v>414</v>
      </c>
      <c r="U60" s="51">
        <v>48113016412</v>
      </c>
      <c r="V60" s="54">
        <v>122</v>
      </c>
    </row>
    <row r="61" spans="1:104" s="51" customFormat="1">
      <c r="A61" s="52">
        <v>18368</v>
      </c>
      <c r="B61" s="51" t="s">
        <v>243</v>
      </c>
      <c r="C61" s="51" t="s">
        <v>565</v>
      </c>
      <c r="D61" s="51" t="s">
        <v>14</v>
      </c>
      <c r="E61" s="54"/>
      <c r="F61" s="51">
        <v>75041</v>
      </c>
      <c r="G61" s="51" t="s">
        <v>15</v>
      </c>
      <c r="H61" s="51">
        <v>3</v>
      </c>
      <c r="I61" s="51" t="s">
        <v>10</v>
      </c>
      <c r="L61" s="54"/>
      <c r="M61" s="51" t="s">
        <v>279</v>
      </c>
      <c r="N61" s="51">
        <v>81</v>
      </c>
      <c r="O61" s="51">
        <v>27</v>
      </c>
      <c r="P61" s="51">
        <v>108</v>
      </c>
      <c r="Q61" s="51" t="s">
        <v>8</v>
      </c>
      <c r="R61" s="62">
        <v>1500000</v>
      </c>
      <c r="S61" s="51" t="s">
        <v>343</v>
      </c>
      <c r="T61" s="51" t="s">
        <v>408</v>
      </c>
      <c r="U61" s="51">
        <v>48113018110</v>
      </c>
      <c r="V61" s="54">
        <v>122</v>
      </c>
    </row>
    <row r="62" spans="1:104" s="51" customFormat="1">
      <c r="A62" s="52">
        <v>18376</v>
      </c>
      <c r="B62" s="51" t="s">
        <v>256</v>
      </c>
      <c r="C62" s="51" t="s">
        <v>566</v>
      </c>
      <c r="D62" s="51" t="s">
        <v>14</v>
      </c>
      <c r="E62" s="54"/>
      <c r="F62" s="51">
        <v>75043</v>
      </c>
      <c r="G62" s="51" t="s">
        <v>15</v>
      </c>
      <c r="H62" s="51">
        <v>3</v>
      </c>
      <c r="I62" s="51" t="s">
        <v>10</v>
      </c>
      <c r="L62" s="54"/>
      <c r="M62" s="51" t="s">
        <v>279</v>
      </c>
      <c r="N62" s="51">
        <v>90</v>
      </c>
      <c r="O62" s="51">
        <v>54</v>
      </c>
      <c r="P62" s="51">
        <v>144</v>
      </c>
      <c r="Q62" s="51" t="s">
        <v>8</v>
      </c>
      <c r="R62" s="62">
        <v>1500000</v>
      </c>
      <c r="S62" s="51" t="s">
        <v>480</v>
      </c>
      <c r="T62" s="51" t="s">
        <v>408</v>
      </c>
      <c r="U62" s="51">
        <v>48113018137</v>
      </c>
      <c r="V62" s="54">
        <v>122</v>
      </c>
    </row>
    <row r="63" spans="1:104" s="51" customFormat="1">
      <c r="A63" s="52">
        <v>18298</v>
      </c>
      <c r="B63" s="51" t="s">
        <v>216</v>
      </c>
      <c r="C63" s="51" t="s">
        <v>567</v>
      </c>
      <c r="D63" s="51" t="s">
        <v>217</v>
      </c>
      <c r="E63" s="54"/>
      <c r="F63" s="51">
        <v>75098</v>
      </c>
      <c r="G63" s="51" t="s">
        <v>205</v>
      </c>
      <c r="H63" s="51">
        <v>3</v>
      </c>
      <c r="I63" s="51" t="s">
        <v>10</v>
      </c>
      <c r="L63" s="54"/>
      <c r="M63" s="51" t="s">
        <v>279</v>
      </c>
      <c r="N63" s="51">
        <v>120</v>
      </c>
      <c r="O63" s="51">
        <v>8</v>
      </c>
      <c r="P63" s="51">
        <v>128</v>
      </c>
      <c r="Q63" s="51" t="s">
        <v>327</v>
      </c>
      <c r="R63" s="62">
        <v>1500000</v>
      </c>
      <c r="S63" s="51" t="s">
        <v>481</v>
      </c>
      <c r="T63" s="51" t="s">
        <v>482</v>
      </c>
      <c r="U63" s="51">
        <v>48397040102</v>
      </c>
      <c r="V63" s="54">
        <v>120</v>
      </c>
    </row>
    <row r="64" spans="1:104" s="51" customFormat="1">
      <c r="A64" s="52">
        <v>18263</v>
      </c>
      <c r="B64" s="51" t="s">
        <v>197</v>
      </c>
      <c r="C64" s="51" t="s">
        <v>568</v>
      </c>
      <c r="D64" s="51" t="s">
        <v>198</v>
      </c>
      <c r="E64" s="54"/>
      <c r="F64" s="51">
        <v>75071</v>
      </c>
      <c r="G64" s="51" t="s">
        <v>23</v>
      </c>
      <c r="H64" s="51">
        <v>3</v>
      </c>
      <c r="I64" s="51" t="s">
        <v>10</v>
      </c>
      <c r="L64" s="54"/>
      <c r="M64" s="51" t="s">
        <v>279</v>
      </c>
      <c r="N64" s="51">
        <v>108</v>
      </c>
      <c r="O64" s="51">
        <v>71</v>
      </c>
      <c r="P64" s="51">
        <v>179</v>
      </c>
      <c r="Q64" s="51" t="s">
        <v>8</v>
      </c>
      <c r="R64" s="62">
        <v>1500000</v>
      </c>
      <c r="S64" s="51" t="s">
        <v>353</v>
      </c>
      <c r="T64" s="51" t="s">
        <v>415</v>
      </c>
      <c r="U64" s="51">
        <v>48085030305</v>
      </c>
      <c r="V64" s="54">
        <v>120</v>
      </c>
    </row>
    <row r="65" spans="1:104" s="51" customFormat="1">
      <c r="A65" s="52">
        <v>18264</v>
      </c>
      <c r="B65" s="51" t="s">
        <v>199</v>
      </c>
      <c r="C65" s="51" t="s">
        <v>568</v>
      </c>
      <c r="D65" s="51" t="s">
        <v>198</v>
      </c>
      <c r="E65" s="54"/>
      <c r="F65" s="51">
        <v>75071</v>
      </c>
      <c r="G65" s="51" t="s">
        <v>23</v>
      </c>
      <c r="H65" s="51">
        <v>3</v>
      </c>
      <c r="I65" s="51" t="s">
        <v>10</v>
      </c>
      <c r="L65" s="54"/>
      <c r="M65" s="51" t="s">
        <v>279</v>
      </c>
      <c r="N65" s="51">
        <v>114</v>
      </c>
      <c r="O65" s="51">
        <v>60</v>
      </c>
      <c r="P65" s="51">
        <v>174</v>
      </c>
      <c r="Q65" s="51" t="s">
        <v>327</v>
      </c>
      <c r="R65" s="62">
        <v>1500000</v>
      </c>
      <c r="S65" s="51" t="s">
        <v>353</v>
      </c>
      <c r="T65" s="51" t="s">
        <v>415</v>
      </c>
      <c r="U65" s="51">
        <v>48085030305</v>
      </c>
      <c r="V65" s="54">
        <v>120</v>
      </c>
    </row>
    <row r="66" spans="1:104" s="51" customFormat="1">
      <c r="A66" s="52">
        <v>18024</v>
      </c>
      <c r="B66" s="51" t="s">
        <v>47</v>
      </c>
      <c r="C66" s="51" t="s">
        <v>570</v>
      </c>
      <c r="D66" s="51" t="s">
        <v>48</v>
      </c>
      <c r="E66" s="54"/>
      <c r="F66" s="51">
        <v>75009</v>
      </c>
      <c r="G66" s="51" t="s">
        <v>23</v>
      </c>
      <c r="H66" s="51">
        <v>3</v>
      </c>
      <c r="I66" s="51" t="s">
        <v>10</v>
      </c>
      <c r="L66" s="54"/>
      <c r="M66" s="51" t="s">
        <v>279</v>
      </c>
      <c r="N66" s="51">
        <v>97</v>
      </c>
      <c r="O66" s="51">
        <v>23</v>
      </c>
      <c r="P66" s="51">
        <v>120</v>
      </c>
      <c r="Q66" s="51" t="s">
        <v>327</v>
      </c>
      <c r="R66" s="62">
        <v>1500000</v>
      </c>
      <c r="S66" s="51" t="s">
        <v>344</v>
      </c>
      <c r="T66" s="51" t="s">
        <v>409</v>
      </c>
      <c r="U66" s="51">
        <v>48085030305</v>
      </c>
      <c r="V66" s="54">
        <v>120</v>
      </c>
    </row>
    <row r="67" spans="1:104" s="51" customFormat="1">
      <c r="A67" s="52">
        <v>18087</v>
      </c>
      <c r="B67" s="51" t="s">
        <v>105</v>
      </c>
      <c r="C67" s="51" t="s">
        <v>106</v>
      </c>
      <c r="D67" s="51" t="s">
        <v>107</v>
      </c>
      <c r="E67" s="54"/>
      <c r="F67" s="51">
        <v>75088</v>
      </c>
      <c r="G67" s="51" t="s">
        <v>15</v>
      </c>
      <c r="H67" s="51">
        <v>3</v>
      </c>
      <c r="I67" s="51" t="s">
        <v>10</v>
      </c>
      <c r="L67" s="54"/>
      <c r="M67" s="51" t="s">
        <v>279</v>
      </c>
      <c r="N67" s="51">
        <v>76</v>
      </c>
      <c r="O67" s="51">
        <v>0</v>
      </c>
      <c r="P67" s="51">
        <v>76</v>
      </c>
      <c r="Q67" s="51" t="s">
        <v>8</v>
      </c>
      <c r="R67" s="62">
        <v>1500000</v>
      </c>
      <c r="S67" s="51" t="s">
        <v>352</v>
      </c>
      <c r="T67" s="51" t="s">
        <v>483</v>
      </c>
      <c r="U67" s="51">
        <v>48113018133</v>
      </c>
      <c r="V67" s="54">
        <v>120</v>
      </c>
    </row>
    <row r="68" spans="1:104" s="51" customFormat="1">
      <c r="A68" s="52">
        <v>18220</v>
      </c>
      <c r="B68" s="51" t="s">
        <v>167</v>
      </c>
      <c r="C68" s="51" t="s">
        <v>601</v>
      </c>
      <c r="D68" s="51" t="s">
        <v>168</v>
      </c>
      <c r="E68" s="54"/>
      <c r="F68" s="51">
        <v>75165</v>
      </c>
      <c r="G68" s="51" t="s">
        <v>123</v>
      </c>
      <c r="H68" s="51">
        <v>3</v>
      </c>
      <c r="I68" s="51" t="s">
        <v>10</v>
      </c>
      <c r="L68" s="54"/>
      <c r="M68" s="51" t="s">
        <v>279</v>
      </c>
      <c r="N68" s="51">
        <v>107</v>
      </c>
      <c r="O68" s="51">
        <v>73</v>
      </c>
      <c r="P68" s="51">
        <v>180</v>
      </c>
      <c r="Q68" s="51" t="s">
        <v>327</v>
      </c>
      <c r="R68" s="62">
        <v>1500000</v>
      </c>
      <c r="S68" s="51" t="s">
        <v>351</v>
      </c>
      <c r="T68" s="51" t="s">
        <v>414</v>
      </c>
      <c r="U68" s="51">
        <v>48139060300</v>
      </c>
      <c r="V68" s="54">
        <v>120</v>
      </c>
    </row>
    <row r="69" spans="1:104" s="51" customFormat="1">
      <c r="A69" s="52">
        <v>18221</v>
      </c>
      <c r="B69" s="51" t="s">
        <v>169</v>
      </c>
      <c r="C69" s="51" t="s">
        <v>598</v>
      </c>
      <c r="D69" s="51" t="s">
        <v>22</v>
      </c>
      <c r="E69" s="54"/>
      <c r="F69" s="51">
        <v>75407</v>
      </c>
      <c r="G69" s="51" t="s">
        <v>23</v>
      </c>
      <c r="H69" s="51">
        <v>3</v>
      </c>
      <c r="I69" s="51" t="s">
        <v>10</v>
      </c>
      <c r="L69" s="54"/>
      <c r="M69" s="51" t="s">
        <v>279</v>
      </c>
      <c r="N69" s="51">
        <v>107</v>
      </c>
      <c r="O69" s="51">
        <v>81</v>
      </c>
      <c r="P69" s="51">
        <v>188</v>
      </c>
      <c r="Q69" s="51" t="s">
        <v>8</v>
      </c>
      <c r="R69" s="62">
        <v>1500000</v>
      </c>
      <c r="S69" s="51" t="s">
        <v>484</v>
      </c>
      <c r="T69" s="51" t="s">
        <v>485</v>
      </c>
      <c r="U69" s="51">
        <v>48085031004</v>
      </c>
      <c r="V69" s="54">
        <v>119</v>
      </c>
    </row>
    <row r="70" spans="1:104" s="51" customFormat="1">
      <c r="A70" s="52">
        <v>18309</v>
      </c>
      <c r="B70" s="51" t="s">
        <v>222</v>
      </c>
      <c r="C70" s="51" t="s">
        <v>297</v>
      </c>
      <c r="D70" s="51" t="s">
        <v>56</v>
      </c>
      <c r="E70" s="54"/>
      <c r="F70" s="51">
        <v>76086</v>
      </c>
      <c r="G70" s="51" t="s">
        <v>57</v>
      </c>
      <c r="H70" s="51">
        <v>3</v>
      </c>
      <c r="I70" s="51" t="s">
        <v>10</v>
      </c>
      <c r="L70" s="54"/>
      <c r="M70" s="51" t="s">
        <v>279</v>
      </c>
      <c r="N70" s="51">
        <v>88</v>
      </c>
      <c r="O70" s="51">
        <v>12</v>
      </c>
      <c r="P70" s="51">
        <v>100</v>
      </c>
      <c r="Q70" s="51" t="s">
        <v>8</v>
      </c>
      <c r="R70" s="62">
        <v>1500000</v>
      </c>
      <c r="S70" s="51" t="s">
        <v>347</v>
      </c>
      <c r="T70" s="51" t="s">
        <v>408</v>
      </c>
      <c r="U70" s="51">
        <v>48367140200</v>
      </c>
      <c r="V70" s="54">
        <v>119</v>
      </c>
    </row>
    <row r="71" spans="1:104" s="51" customFormat="1">
      <c r="A71" s="52">
        <v>18000</v>
      </c>
      <c r="B71" s="51" t="s">
        <v>486</v>
      </c>
      <c r="C71" s="51" t="s">
        <v>599</v>
      </c>
      <c r="D71" s="51" t="s">
        <v>478</v>
      </c>
      <c r="E71" s="54"/>
      <c r="F71" s="51">
        <v>75042</v>
      </c>
      <c r="G71" s="51" t="s">
        <v>15</v>
      </c>
      <c r="H71" s="51">
        <v>3</v>
      </c>
      <c r="I71" s="51" t="s">
        <v>10</v>
      </c>
      <c r="L71" s="54" t="s">
        <v>277</v>
      </c>
      <c r="M71" s="51" t="s">
        <v>279</v>
      </c>
      <c r="N71" s="51">
        <v>94</v>
      </c>
      <c r="O71" s="51">
        <v>11</v>
      </c>
      <c r="P71" s="51">
        <v>105</v>
      </c>
      <c r="Q71" s="51" t="s">
        <v>327</v>
      </c>
      <c r="R71" s="62">
        <v>1500000</v>
      </c>
      <c r="S71" s="51" t="s">
        <v>349</v>
      </c>
      <c r="T71" s="51" t="s">
        <v>412</v>
      </c>
      <c r="U71" s="51">
        <v>48113018900</v>
      </c>
      <c r="V71" s="54">
        <v>118</v>
      </c>
    </row>
    <row r="72" spans="1:104" s="51" customFormat="1">
      <c r="A72" s="52">
        <v>18091</v>
      </c>
      <c r="B72" s="51" t="s">
        <v>487</v>
      </c>
      <c r="C72" s="51" t="s">
        <v>488</v>
      </c>
      <c r="D72" s="51" t="s">
        <v>14</v>
      </c>
      <c r="E72" s="54"/>
      <c r="F72" s="51">
        <v>75040</v>
      </c>
      <c r="G72" s="51" t="s">
        <v>15</v>
      </c>
      <c r="H72" s="51">
        <v>3</v>
      </c>
      <c r="I72" s="51" t="s">
        <v>10</v>
      </c>
      <c r="L72" s="54"/>
      <c r="M72" s="51" t="s">
        <v>279</v>
      </c>
      <c r="N72" s="51">
        <v>104</v>
      </c>
      <c r="O72" s="51">
        <v>16</v>
      </c>
      <c r="P72" s="51">
        <v>120</v>
      </c>
      <c r="Q72" s="51" t="s">
        <v>327</v>
      </c>
      <c r="R72" s="62">
        <v>1500000</v>
      </c>
      <c r="S72" s="51" t="s">
        <v>354</v>
      </c>
      <c r="T72" s="51" t="s">
        <v>416</v>
      </c>
      <c r="U72" s="51">
        <v>48113018105</v>
      </c>
      <c r="V72" s="54">
        <v>118</v>
      </c>
    </row>
    <row r="73" spans="1:104" s="51" customFormat="1">
      <c r="A73" s="52">
        <v>18096</v>
      </c>
      <c r="B73" s="51" t="s">
        <v>111</v>
      </c>
      <c r="C73" s="51" t="s">
        <v>112</v>
      </c>
      <c r="D73" s="51" t="s">
        <v>113</v>
      </c>
      <c r="E73" s="54"/>
      <c r="F73" s="51">
        <v>75074</v>
      </c>
      <c r="G73" s="51" t="s">
        <v>23</v>
      </c>
      <c r="H73" s="51">
        <v>3</v>
      </c>
      <c r="I73" s="51" t="s">
        <v>10</v>
      </c>
      <c r="L73" s="54" t="s">
        <v>277</v>
      </c>
      <c r="M73" s="51" t="s">
        <v>279</v>
      </c>
      <c r="N73" s="51">
        <v>111</v>
      </c>
      <c r="O73" s="51">
        <v>28</v>
      </c>
      <c r="P73" s="51">
        <v>139</v>
      </c>
      <c r="Q73" s="51" t="s">
        <v>8</v>
      </c>
      <c r="R73" s="62">
        <v>1500000</v>
      </c>
      <c r="S73" s="51" t="s">
        <v>355</v>
      </c>
      <c r="T73" s="51" t="s">
        <v>360</v>
      </c>
      <c r="U73" s="51">
        <v>48085031900</v>
      </c>
      <c r="V73" s="54">
        <v>115</v>
      </c>
    </row>
    <row r="74" spans="1:104" s="51" customFormat="1">
      <c r="A74" s="52">
        <v>18388</v>
      </c>
      <c r="B74" s="51" t="s">
        <v>259</v>
      </c>
      <c r="C74" s="51" t="s">
        <v>569</v>
      </c>
      <c r="D74" s="51" t="s">
        <v>113</v>
      </c>
      <c r="E74" s="54"/>
      <c r="F74" s="51">
        <v>75074</v>
      </c>
      <c r="G74" s="51" t="s">
        <v>23</v>
      </c>
      <c r="H74" s="51">
        <v>3</v>
      </c>
      <c r="I74" s="51" t="s">
        <v>10</v>
      </c>
      <c r="L74" s="54"/>
      <c r="M74" s="51" t="s">
        <v>279</v>
      </c>
      <c r="N74" s="51">
        <v>50</v>
      </c>
      <c r="O74" s="51">
        <v>10</v>
      </c>
      <c r="P74" s="51">
        <v>60</v>
      </c>
      <c r="Q74" s="51" t="s">
        <v>327</v>
      </c>
      <c r="R74" s="62">
        <v>741387</v>
      </c>
      <c r="S74" s="51" t="s">
        <v>356</v>
      </c>
      <c r="T74" s="51" t="s">
        <v>417</v>
      </c>
      <c r="U74" s="51">
        <v>48085031900</v>
      </c>
      <c r="V74" s="54">
        <v>115</v>
      </c>
    </row>
    <row r="75" spans="1:104" s="51" customFormat="1">
      <c r="A75" s="52">
        <v>18067</v>
      </c>
      <c r="B75" s="51" t="s">
        <v>94</v>
      </c>
      <c r="C75" s="51" t="s">
        <v>298</v>
      </c>
      <c r="D75" s="51" t="s">
        <v>95</v>
      </c>
      <c r="E75" s="54"/>
      <c r="F75" s="51">
        <v>76036</v>
      </c>
      <c r="G75" s="51" t="s">
        <v>37</v>
      </c>
      <c r="H75" s="51">
        <v>3</v>
      </c>
      <c r="I75" s="51" t="s">
        <v>10</v>
      </c>
      <c r="L75" s="54"/>
      <c r="M75" s="51" t="s">
        <v>279</v>
      </c>
      <c r="N75" s="51">
        <v>90</v>
      </c>
      <c r="O75" s="51">
        <v>30</v>
      </c>
      <c r="P75" s="51">
        <v>120</v>
      </c>
      <c r="Q75" s="51" t="s">
        <v>8</v>
      </c>
      <c r="R75" s="62">
        <v>1500000</v>
      </c>
      <c r="S75" s="51" t="s">
        <v>344</v>
      </c>
      <c r="T75" s="51" t="s">
        <v>409</v>
      </c>
      <c r="U75" s="51">
        <v>48439111008</v>
      </c>
      <c r="V75" s="54">
        <v>110</v>
      </c>
    </row>
    <row r="76" spans="1:104" s="51" customFormat="1">
      <c r="A76" s="52">
        <v>18068</v>
      </c>
      <c r="B76" s="51" t="s">
        <v>96</v>
      </c>
      <c r="C76" s="51" t="s">
        <v>299</v>
      </c>
      <c r="D76" s="51" t="s">
        <v>97</v>
      </c>
      <c r="E76" s="54"/>
      <c r="F76" s="51">
        <v>76210</v>
      </c>
      <c r="G76" s="51" t="s">
        <v>97</v>
      </c>
      <c r="H76" s="51">
        <v>3</v>
      </c>
      <c r="I76" s="51" t="s">
        <v>10</v>
      </c>
      <c r="L76" s="54"/>
      <c r="M76" s="51" t="s">
        <v>279</v>
      </c>
      <c r="N76" s="51">
        <v>90</v>
      </c>
      <c r="O76" s="51">
        <v>30</v>
      </c>
      <c r="P76" s="51">
        <v>120</v>
      </c>
      <c r="Q76" s="51" t="s">
        <v>8</v>
      </c>
      <c r="R76" s="62">
        <v>1500000</v>
      </c>
      <c r="S76" s="51" t="s">
        <v>344</v>
      </c>
      <c r="T76" s="51" t="s">
        <v>409</v>
      </c>
      <c r="U76" s="51">
        <v>48121021406</v>
      </c>
      <c r="V76" s="54">
        <v>110</v>
      </c>
    </row>
    <row r="77" spans="1:104" s="51" customFormat="1">
      <c r="A77" s="52">
        <v>18064</v>
      </c>
      <c r="B77" s="51" t="s">
        <v>93</v>
      </c>
      <c r="C77" s="51" t="s">
        <v>572</v>
      </c>
      <c r="D77" s="51" t="s">
        <v>40</v>
      </c>
      <c r="E77" s="54"/>
      <c r="F77" s="51">
        <v>76111</v>
      </c>
      <c r="G77" s="51" t="s">
        <v>37</v>
      </c>
      <c r="H77" s="51">
        <v>3</v>
      </c>
      <c r="I77" s="51" t="s">
        <v>10</v>
      </c>
      <c r="L77" s="54"/>
      <c r="M77" s="51" t="s">
        <v>279</v>
      </c>
      <c r="N77" s="51">
        <v>90</v>
      </c>
      <c r="O77" s="51">
        <v>30</v>
      </c>
      <c r="P77" s="51">
        <v>120</v>
      </c>
      <c r="Q77" s="51" t="s">
        <v>8</v>
      </c>
      <c r="R77" s="62">
        <v>1500000</v>
      </c>
      <c r="S77" s="51" t="s">
        <v>344</v>
      </c>
      <c r="T77" s="51" t="s">
        <v>409</v>
      </c>
      <c r="U77" s="51">
        <v>48439101201</v>
      </c>
      <c r="V77" s="54">
        <v>108</v>
      </c>
    </row>
    <row r="78" spans="1:104" s="51" customFormat="1">
      <c r="A78" s="52">
        <v>18267</v>
      </c>
      <c r="B78" s="51" t="s">
        <v>200</v>
      </c>
      <c r="C78" s="51" t="s">
        <v>201</v>
      </c>
      <c r="D78" s="51" t="s">
        <v>489</v>
      </c>
      <c r="E78" s="54"/>
      <c r="F78" s="51">
        <v>76105</v>
      </c>
      <c r="G78" s="51" t="s">
        <v>37</v>
      </c>
      <c r="H78" s="51">
        <v>3</v>
      </c>
      <c r="I78" s="51" t="s">
        <v>10</v>
      </c>
      <c r="L78" s="54"/>
      <c r="M78" s="51" t="s">
        <v>279</v>
      </c>
      <c r="N78" s="51">
        <v>82</v>
      </c>
      <c r="O78" s="51">
        <v>45</v>
      </c>
      <c r="P78" s="51">
        <v>127</v>
      </c>
      <c r="Q78" s="51" t="s">
        <v>8</v>
      </c>
      <c r="R78" s="62">
        <v>1300491</v>
      </c>
      <c r="S78" s="51" t="s">
        <v>360</v>
      </c>
      <c r="T78" s="51" t="s">
        <v>415</v>
      </c>
      <c r="U78" s="51">
        <v>48439103500</v>
      </c>
      <c r="V78" s="54">
        <v>108</v>
      </c>
    </row>
    <row r="79" spans="1:104" s="51" customFormat="1">
      <c r="A79" s="52">
        <v>18018</v>
      </c>
      <c r="B79" s="51" t="s">
        <v>39</v>
      </c>
      <c r="C79" s="51" t="s">
        <v>600</v>
      </c>
      <c r="D79" s="51" t="s">
        <v>40</v>
      </c>
      <c r="E79" s="54"/>
      <c r="F79" s="51">
        <v>76105</v>
      </c>
      <c r="G79" s="51" t="s">
        <v>37</v>
      </c>
      <c r="H79" s="51">
        <v>3</v>
      </c>
      <c r="I79" s="51" t="s">
        <v>10</v>
      </c>
      <c r="L79" s="54"/>
      <c r="M79" s="51" t="s">
        <v>279</v>
      </c>
      <c r="N79" s="51">
        <v>96</v>
      </c>
      <c r="O79" s="51">
        <v>24</v>
      </c>
      <c r="P79" s="51">
        <v>120</v>
      </c>
      <c r="Q79" s="51" t="s">
        <v>327</v>
      </c>
      <c r="R79" s="62">
        <v>1500000</v>
      </c>
      <c r="S79" s="51" t="s">
        <v>357</v>
      </c>
      <c r="T79" s="51" t="s">
        <v>418</v>
      </c>
      <c r="U79" s="51">
        <v>48439104604</v>
      </c>
      <c r="V79" s="54">
        <v>105</v>
      </c>
    </row>
    <row r="80" spans="1:104" ht="15">
      <c r="A80" s="23" t="s">
        <v>282</v>
      </c>
      <c r="B80" s="24"/>
      <c r="C80" s="25">
        <v>13290756.029999999</v>
      </c>
      <c r="D80" s="37" t="s">
        <v>328</v>
      </c>
      <c r="E80" s="33"/>
      <c r="F80" s="26"/>
      <c r="G80" s="26"/>
      <c r="H80" s="26"/>
      <c r="I80" s="38"/>
      <c r="J80" s="26"/>
      <c r="K80" s="26"/>
      <c r="L80" s="33"/>
      <c r="M80" s="26"/>
      <c r="N80" s="26"/>
      <c r="O80" s="26"/>
      <c r="P80" s="26"/>
      <c r="Q80" s="27" t="s">
        <v>275</v>
      </c>
      <c r="R80" s="60">
        <f>SUM(R55:R79)</f>
        <v>35441728</v>
      </c>
      <c r="S80" s="28"/>
      <c r="T80" s="26"/>
      <c r="U80" s="26"/>
      <c r="V80" s="33"/>
      <c r="W80"/>
      <c r="X80"/>
      <c r="Y80"/>
      <c r="Z80"/>
      <c r="AA80"/>
      <c r="AB80"/>
      <c r="AC80"/>
      <c r="AD80"/>
      <c r="AE80"/>
      <c r="AF80"/>
      <c r="AG80"/>
      <c r="AH80"/>
      <c r="AI80"/>
      <c r="AJ80"/>
      <c r="AK80"/>
      <c r="AL80"/>
      <c r="AM80"/>
      <c r="AN80"/>
      <c r="AO80"/>
      <c r="AP80"/>
      <c r="AQ80"/>
      <c r="AR80"/>
      <c r="AS80"/>
      <c r="AT80"/>
      <c r="AU80"/>
      <c r="AV80"/>
      <c r="AW80"/>
      <c r="AX80"/>
      <c r="AY80"/>
      <c r="AZ80"/>
      <c r="BA80"/>
      <c r="BB80"/>
      <c r="BC80"/>
      <c r="BD80"/>
      <c r="BE80"/>
      <c r="BF80"/>
      <c r="BG80"/>
      <c r="BH80"/>
      <c r="BI80"/>
      <c r="BJ80"/>
      <c r="BK80"/>
      <c r="BL80"/>
      <c r="BM80"/>
      <c r="BN80"/>
      <c r="BO80"/>
      <c r="BP80"/>
      <c r="BQ80"/>
      <c r="BR80"/>
      <c r="BS80"/>
      <c r="BT80"/>
      <c r="BU80"/>
      <c r="BV80"/>
      <c r="BW80"/>
      <c r="BX80"/>
      <c r="BY80"/>
      <c r="BZ80"/>
      <c r="CA80"/>
      <c r="CB80"/>
      <c r="CC80"/>
      <c r="CD80"/>
      <c r="CE80"/>
      <c r="CF80"/>
      <c r="CG80"/>
      <c r="CH80"/>
      <c r="CI80"/>
      <c r="CJ80"/>
      <c r="CK80"/>
      <c r="CL80"/>
      <c r="CM80"/>
      <c r="CN80"/>
      <c r="CO80"/>
      <c r="CP80"/>
      <c r="CQ80"/>
      <c r="CR80"/>
      <c r="CS80"/>
      <c r="CT80"/>
      <c r="CU80"/>
      <c r="CV80"/>
      <c r="CW80"/>
      <c r="CX80"/>
      <c r="CY80"/>
      <c r="CZ80"/>
    </row>
    <row r="81" spans="1:104" ht="15" collapsed="1">
      <c r="W81"/>
      <c r="X81"/>
      <c r="Y81"/>
      <c r="Z81"/>
      <c r="AA81"/>
      <c r="AB81"/>
    </row>
    <row r="82" spans="1:104" ht="15">
      <c r="A82" s="37" t="s">
        <v>288</v>
      </c>
      <c r="W82"/>
      <c r="X82"/>
      <c r="Y82"/>
      <c r="Z82"/>
      <c r="AA82"/>
      <c r="AB82"/>
    </row>
    <row r="83" spans="1:104" s="51" customFormat="1">
      <c r="A83" s="52">
        <v>18268</v>
      </c>
      <c r="B83" s="51" t="s">
        <v>202</v>
      </c>
      <c r="C83" s="51" t="s">
        <v>573</v>
      </c>
      <c r="D83" s="51" t="s">
        <v>203</v>
      </c>
      <c r="E83" s="54"/>
      <c r="F83" s="51">
        <v>75703</v>
      </c>
      <c r="G83" s="51" t="s">
        <v>162</v>
      </c>
      <c r="H83" s="51">
        <v>4</v>
      </c>
      <c r="I83" s="51" t="s">
        <v>35</v>
      </c>
      <c r="L83" s="54" t="s">
        <v>277</v>
      </c>
      <c r="M83" s="51" t="s">
        <v>279</v>
      </c>
      <c r="N83" s="51">
        <v>50</v>
      </c>
      <c r="O83" s="51">
        <v>10</v>
      </c>
      <c r="P83" s="51">
        <v>60</v>
      </c>
      <c r="Q83" s="51" t="s">
        <v>327</v>
      </c>
      <c r="R83" s="62">
        <v>680462</v>
      </c>
      <c r="S83" s="51" t="s">
        <v>490</v>
      </c>
      <c r="T83" s="51" t="s">
        <v>415</v>
      </c>
      <c r="U83" s="51">
        <v>48423001906</v>
      </c>
      <c r="V83" s="54">
        <v>120</v>
      </c>
    </row>
    <row r="84" spans="1:104" ht="15">
      <c r="A84" s="20">
        <v>18106</v>
      </c>
      <c r="B84" s="11" t="s">
        <v>117</v>
      </c>
      <c r="C84" s="11" t="s">
        <v>619</v>
      </c>
      <c r="D84" s="11" t="s">
        <v>118</v>
      </c>
      <c r="F84" s="11">
        <v>75650</v>
      </c>
      <c r="G84" s="11" t="s">
        <v>119</v>
      </c>
      <c r="H84" s="11">
        <v>4</v>
      </c>
      <c r="I84" s="11" t="s">
        <v>35</v>
      </c>
      <c r="M84" s="11" t="s">
        <v>279</v>
      </c>
      <c r="N84" s="11">
        <v>68</v>
      </c>
      <c r="O84" s="11">
        <v>12</v>
      </c>
      <c r="P84" s="11">
        <v>80</v>
      </c>
      <c r="Q84" s="11" t="s">
        <v>327</v>
      </c>
      <c r="R84" s="57">
        <v>948892</v>
      </c>
      <c r="S84" s="11" t="s">
        <v>358</v>
      </c>
      <c r="T84" s="11" t="s">
        <v>419</v>
      </c>
      <c r="U84" s="81" t="s">
        <v>625</v>
      </c>
      <c r="V84" s="81"/>
      <c r="W84"/>
      <c r="X84"/>
      <c r="Y84"/>
      <c r="Z84"/>
      <c r="AA84"/>
      <c r="AB84"/>
    </row>
    <row r="85" spans="1:104" s="51" customFormat="1">
      <c r="A85" s="52">
        <v>18152</v>
      </c>
      <c r="B85" s="51" t="s">
        <v>141</v>
      </c>
      <c r="C85" s="51" t="s">
        <v>602</v>
      </c>
      <c r="D85" s="51" t="s">
        <v>142</v>
      </c>
      <c r="E85" s="54" t="s">
        <v>277</v>
      </c>
      <c r="F85" s="51">
        <v>75670</v>
      </c>
      <c r="G85" s="51" t="s">
        <v>119</v>
      </c>
      <c r="H85" s="51">
        <v>4</v>
      </c>
      <c r="I85" s="51" t="s">
        <v>35</v>
      </c>
      <c r="L85" s="54"/>
      <c r="M85" s="51" t="s">
        <v>279</v>
      </c>
      <c r="N85" s="51">
        <v>72</v>
      </c>
      <c r="O85" s="51">
        <v>8</v>
      </c>
      <c r="P85" s="51">
        <v>80</v>
      </c>
      <c r="Q85" s="51" t="s">
        <v>327</v>
      </c>
      <c r="R85" s="62">
        <v>925384</v>
      </c>
      <c r="S85" s="51" t="s">
        <v>359</v>
      </c>
      <c r="T85" s="51" t="s">
        <v>420</v>
      </c>
      <c r="U85" s="81" t="s">
        <v>625</v>
      </c>
      <c r="V85" s="81"/>
    </row>
    <row r="86" spans="1:104" ht="15">
      <c r="A86" s="23" t="s">
        <v>282</v>
      </c>
      <c r="B86" s="24"/>
      <c r="C86" s="25">
        <v>1437448.26</v>
      </c>
      <c r="D86" s="26"/>
      <c r="E86" s="33"/>
      <c r="F86" s="26"/>
      <c r="G86" s="26"/>
      <c r="H86" s="26"/>
      <c r="I86" s="38"/>
      <c r="J86" s="26"/>
      <c r="K86" s="26"/>
      <c r="L86" s="33"/>
      <c r="M86" s="26"/>
      <c r="N86" s="26"/>
      <c r="O86" s="26"/>
      <c r="P86" s="26"/>
      <c r="Q86" s="27" t="s">
        <v>275</v>
      </c>
      <c r="R86" s="60">
        <f>SUM(R83:R85)</f>
        <v>2554738</v>
      </c>
      <c r="S86" s="28"/>
      <c r="T86" s="26"/>
      <c r="U86" s="26"/>
      <c r="V86" s="33"/>
      <c r="W86"/>
      <c r="X86"/>
      <c r="Y86"/>
      <c r="Z86"/>
      <c r="AA86"/>
      <c r="AB86"/>
      <c r="AC86"/>
      <c r="AD86"/>
      <c r="AE86"/>
      <c r="AF86"/>
      <c r="AG86"/>
      <c r="AH86"/>
      <c r="AI86"/>
      <c r="AJ86"/>
      <c r="AK86"/>
      <c r="AL86"/>
      <c r="AM86"/>
      <c r="AN86"/>
      <c r="AO86"/>
      <c r="AP86"/>
      <c r="AQ86"/>
      <c r="AR86"/>
      <c r="AS86"/>
      <c r="AT86"/>
      <c r="AU86"/>
      <c r="AV86"/>
      <c r="AW86"/>
      <c r="AX86"/>
      <c r="AY86"/>
      <c r="AZ86"/>
      <c r="BA86"/>
      <c r="BB86"/>
      <c r="BC86"/>
      <c r="BD86"/>
      <c r="BE86"/>
      <c r="BF86"/>
      <c r="BG86"/>
      <c r="BH86"/>
      <c r="BI86"/>
      <c r="BJ86"/>
      <c r="BK86"/>
      <c r="BL86"/>
      <c r="BM86"/>
      <c r="BN86"/>
      <c r="BO86"/>
      <c r="BP86"/>
      <c r="BQ86"/>
      <c r="BR86"/>
      <c r="BS86"/>
      <c r="BT86"/>
      <c r="BU86"/>
      <c r="BV86"/>
      <c r="BW86"/>
      <c r="BX86"/>
      <c r="BY86"/>
      <c r="BZ86"/>
      <c r="CA86"/>
      <c r="CB86"/>
      <c r="CC86"/>
      <c r="CD86"/>
      <c r="CE86"/>
      <c r="CF86"/>
      <c r="CG86"/>
      <c r="CH86"/>
      <c r="CI86"/>
      <c r="CJ86"/>
      <c r="CK86"/>
      <c r="CL86"/>
      <c r="CM86"/>
      <c r="CN86"/>
      <c r="CO86"/>
      <c r="CP86"/>
      <c r="CQ86"/>
      <c r="CR86"/>
      <c r="CS86"/>
      <c r="CT86"/>
      <c r="CU86"/>
      <c r="CV86"/>
      <c r="CW86"/>
      <c r="CX86"/>
      <c r="CY86"/>
      <c r="CZ86"/>
    </row>
    <row r="87" spans="1:104" ht="15" collapsed="1">
      <c r="W87"/>
      <c r="X87"/>
      <c r="Y87"/>
      <c r="Z87"/>
      <c r="AA87"/>
      <c r="AB87"/>
    </row>
    <row r="88" spans="1:104" ht="15">
      <c r="A88" s="37" t="s">
        <v>289</v>
      </c>
      <c r="W88"/>
      <c r="X88"/>
      <c r="Y88"/>
      <c r="Z88"/>
      <c r="AA88"/>
      <c r="AB88"/>
    </row>
    <row r="89" spans="1:104" s="51" customFormat="1">
      <c r="A89" s="52">
        <v>18143</v>
      </c>
      <c r="B89" s="51" t="s">
        <v>135</v>
      </c>
      <c r="C89" s="51" t="s">
        <v>494</v>
      </c>
      <c r="D89" s="51" t="s">
        <v>493</v>
      </c>
      <c r="E89" s="54"/>
      <c r="F89" s="51">
        <v>75604</v>
      </c>
      <c r="G89" s="51" t="s">
        <v>90</v>
      </c>
      <c r="H89" s="51">
        <v>4</v>
      </c>
      <c r="I89" s="51" t="s">
        <v>10</v>
      </c>
      <c r="L89" s="54"/>
      <c r="M89" s="51" t="s">
        <v>279</v>
      </c>
      <c r="N89" s="51">
        <v>68</v>
      </c>
      <c r="O89" s="51">
        <v>16</v>
      </c>
      <c r="P89" s="51">
        <v>84</v>
      </c>
      <c r="Q89" s="51" t="s">
        <v>8</v>
      </c>
      <c r="R89" s="62">
        <v>975000</v>
      </c>
      <c r="S89" s="51" t="s">
        <v>361</v>
      </c>
      <c r="T89" s="51" t="s">
        <v>389</v>
      </c>
      <c r="U89" s="51">
        <v>48183000501</v>
      </c>
      <c r="V89" s="54">
        <v>120</v>
      </c>
    </row>
    <row r="90" spans="1:104" s="51" customFormat="1">
      <c r="A90" s="52">
        <v>18398</v>
      </c>
      <c r="B90" s="51" t="s">
        <v>261</v>
      </c>
      <c r="C90" s="51" t="s">
        <v>262</v>
      </c>
      <c r="D90" s="51" t="s">
        <v>89</v>
      </c>
      <c r="E90" s="54" t="s">
        <v>277</v>
      </c>
      <c r="F90" s="51">
        <v>75605</v>
      </c>
      <c r="G90" s="51" t="s">
        <v>119</v>
      </c>
      <c r="H90" s="51">
        <v>4</v>
      </c>
      <c r="I90" s="51" t="s">
        <v>10</v>
      </c>
      <c r="L90" s="54"/>
      <c r="M90" s="51" t="s">
        <v>279</v>
      </c>
      <c r="N90" s="51">
        <v>40</v>
      </c>
      <c r="O90" s="51">
        <v>5</v>
      </c>
      <c r="P90" s="51">
        <v>45</v>
      </c>
      <c r="Q90" s="51" t="s">
        <v>327</v>
      </c>
      <c r="R90" s="62">
        <v>557602</v>
      </c>
      <c r="S90" s="51" t="s">
        <v>362</v>
      </c>
      <c r="T90" s="51" t="s">
        <v>408</v>
      </c>
      <c r="U90" s="51">
        <v>48203020606</v>
      </c>
      <c r="V90" s="54">
        <v>120</v>
      </c>
    </row>
    <row r="91" spans="1:104" s="51" customFormat="1">
      <c r="A91" s="52">
        <v>18370</v>
      </c>
      <c r="B91" s="51" t="s">
        <v>247</v>
      </c>
      <c r="C91" s="51" t="s">
        <v>492</v>
      </c>
      <c r="D91" s="51" t="s">
        <v>89</v>
      </c>
      <c r="E91" s="54"/>
      <c r="F91" s="51">
        <v>75601</v>
      </c>
      <c r="G91" s="51" t="s">
        <v>90</v>
      </c>
      <c r="H91" s="51">
        <v>4</v>
      </c>
      <c r="I91" s="51" t="s">
        <v>10</v>
      </c>
      <c r="L91" s="54"/>
      <c r="M91" s="51" t="s">
        <v>491</v>
      </c>
      <c r="N91" s="51">
        <v>36</v>
      </c>
      <c r="O91" s="51">
        <v>0</v>
      </c>
      <c r="P91" s="51">
        <v>36</v>
      </c>
      <c r="Q91" s="51" t="s">
        <v>327</v>
      </c>
      <c r="R91" s="62">
        <v>573024</v>
      </c>
      <c r="S91" s="51" t="s">
        <v>362</v>
      </c>
      <c r="T91" s="51" t="s">
        <v>408</v>
      </c>
      <c r="U91" s="51">
        <v>48183001100</v>
      </c>
      <c r="V91" s="54">
        <v>114</v>
      </c>
    </row>
    <row r="92" spans="1:104" ht="15">
      <c r="A92" s="23" t="s">
        <v>282</v>
      </c>
      <c r="B92" s="24"/>
      <c r="C92" s="25">
        <v>1012142.03</v>
      </c>
      <c r="D92" s="26"/>
      <c r="E92" s="33"/>
      <c r="F92" s="26"/>
      <c r="G92" s="26"/>
      <c r="H92" s="26"/>
      <c r="I92" s="38"/>
      <c r="J92" s="26"/>
      <c r="K92" s="26"/>
      <c r="L92" s="33"/>
      <c r="M92" s="26"/>
      <c r="N92" s="26"/>
      <c r="O92" s="26"/>
      <c r="P92" s="26"/>
      <c r="Q92" s="27" t="s">
        <v>275</v>
      </c>
      <c r="R92" s="60">
        <f>SUM(R89:R91)</f>
        <v>2105626</v>
      </c>
      <c r="S92" s="28"/>
      <c r="T92" s="26"/>
      <c r="U92" s="26"/>
      <c r="V92" s="33"/>
      <c r="W92"/>
      <c r="X92"/>
      <c r="Y92"/>
      <c r="Z92"/>
      <c r="AA92"/>
      <c r="AB92"/>
      <c r="AC92"/>
      <c r="AD92"/>
      <c r="AE92"/>
      <c r="AF92"/>
      <c r="AG92"/>
      <c r="AH92"/>
      <c r="AI92"/>
      <c r="AJ92"/>
      <c r="AK92"/>
      <c r="AL92"/>
      <c r="AM92"/>
      <c r="AN92"/>
      <c r="AO92"/>
      <c r="AP92"/>
      <c r="AQ92"/>
      <c r="AR92"/>
      <c r="AS92"/>
      <c r="AT92"/>
      <c r="AU92"/>
      <c r="AV92"/>
      <c r="AW92"/>
      <c r="AX92"/>
      <c r="AY92"/>
      <c r="AZ92"/>
      <c r="BA92"/>
      <c r="BB92"/>
      <c r="BC92"/>
      <c r="BD92"/>
      <c r="BE92"/>
      <c r="BF92"/>
      <c r="BG92"/>
      <c r="BH92"/>
      <c r="BI92"/>
      <c r="BJ92"/>
      <c r="BK92"/>
      <c r="BL92"/>
      <c r="BM92"/>
      <c r="BN92"/>
      <c r="BO92"/>
      <c r="BP92"/>
      <c r="BQ92"/>
      <c r="BR92"/>
      <c r="BS92"/>
      <c r="BT92"/>
      <c r="BU92"/>
      <c r="BV92"/>
      <c r="BW92"/>
      <c r="BX92"/>
      <c r="BY92"/>
      <c r="BZ92"/>
      <c r="CA92"/>
      <c r="CB92"/>
      <c r="CC92"/>
      <c r="CD92"/>
      <c r="CE92"/>
      <c r="CF92"/>
      <c r="CG92"/>
      <c r="CH92"/>
      <c r="CI92"/>
      <c r="CJ92"/>
      <c r="CK92"/>
      <c r="CL92"/>
      <c r="CM92"/>
      <c r="CN92"/>
      <c r="CO92"/>
      <c r="CP92"/>
      <c r="CQ92"/>
      <c r="CR92"/>
      <c r="CS92"/>
      <c r="CT92"/>
      <c r="CU92"/>
      <c r="CV92"/>
      <c r="CW92"/>
      <c r="CX92"/>
      <c r="CY92"/>
      <c r="CZ92"/>
    </row>
    <row r="93" spans="1:104" ht="15" collapsed="1">
      <c r="W93"/>
      <c r="X93"/>
      <c r="Y93"/>
      <c r="Z93"/>
      <c r="AA93"/>
      <c r="AB93"/>
    </row>
    <row r="94" spans="1:104" ht="15">
      <c r="A94" s="37" t="s">
        <v>290</v>
      </c>
      <c r="W94"/>
      <c r="X94"/>
      <c r="Y94"/>
      <c r="Z94"/>
      <c r="AA94"/>
      <c r="AB94"/>
    </row>
    <row r="95" spans="1:104" s="51" customFormat="1">
      <c r="A95" s="52">
        <v>18371</v>
      </c>
      <c r="B95" s="51" t="s">
        <v>248</v>
      </c>
      <c r="C95" s="51" t="s">
        <v>603</v>
      </c>
      <c r="D95" s="51" t="s">
        <v>249</v>
      </c>
      <c r="E95" s="54"/>
      <c r="F95" s="51">
        <v>75941</v>
      </c>
      <c r="G95" s="51" t="s">
        <v>250</v>
      </c>
      <c r="H95" s="51">
        <v>5</v>
      </c>
      <c r="I95" s="51" t="s">
        <v>35</v>
      </c>
      <c r="L95" s="54"/>
      <c r="M95" s="51" t="s">
        <v>279</v>
      </c>
      <c r="N95" s="51">
        <v>75</v>
      </c>
      <c r="O95" s="51">
        <v>5</v>
      </c>
      <c r="P95" s="51">
        <v>80</v>
      </c>
      <c r="Q95" s="51" t="s">
        <v>8</v>
      </c>
      <c r="R95" s="62">
        <v>848813</v>
      </c>
      <c r="S95" s="51" t="s">
        <v>495</v>
      </c>
      <c r="T95" s="51" t="s">
        <v>474</v>
      </c>
      <c r="U95" s="51">
        <v>48005001002</v>
      </c>
      <c r="V95" s="54">
        <v>120</v>
      </c>
    </row>
    <row r="96" spans="1:104" s="51" customFormat="1">
      <c r="A96" s="52">
        <v>18283</v>
      </c>
      <c r="B96" s="51" t="s">
        <v>209</v>
      </c>
      <c r="C96" s="51" t="s">
        <v>574</v>
      </c>
      <c r="D96" s="51" t="s">
        <v>210</v>
      </c>
      <c r="E96" s="54" t="s">
        <v>277</v>
      </c>
      <c r="F96" s="51">
        <v>77625</v>
      </c>
      <c r="G96" s="51" t="s">
        <v>183</v>
      </c>
      <c r="H96" s="51">
        <v>5</v>
      </c>
      <c r="I96" s="51" t="s">
        <v>35</v>
      </c>
      <c r="L96" s="54" t="s">
        <v>277</v>
      </c>
      <c r="M96" s="51" t="s">
        <v>279</v>
      </c>
      <c r="N96" s="51">
        <v>68</v>
      </c>
      <c r="O96" s="51">
        <v>12</v>
      </c>
      <c r="P96" s="51">
        <v>80</v>
      </c>
      <c r="Q96" s="51" t="s">
        <v>8</v>
      </c>
      <c r="R96" s="62">
        <v>979220</v>
      </c>
      <c r="S96" s="51" t="s">
        <v>363</v>
      </c>
      <c r="T96" s="51" t="s">
        <v>421</v>
      </c>
      <c r="U96" s="51">
        <v>48199030400</v>
      </c>
      <c r="V96" s="54">
        <v>113</v>
      </c>
    </row>
    <row r="97" spans="1:104" ht="15">
      <c r="A97" s="23" t="s">
        <v>282</v>
      </c>
      <c r="B97" s="24"/>
      <c r="C97" s="25">
        <v>884385.83</v>
      </c>
      <c r="D97" s="26"/>
      <c r="E97" s="33"/>
      <c r="F97" s="26"/>
      <c r="G97" s="26"/>
      <c r="H97" s="26"/>
      <c r="I97" s="38"/>
      <c r="J97" s="26"/>
      <c r="K97" s="26"/>
      <c r="L97" s="33"/>
      <c r="M97" s="26"/>
      <c r="N97" s="26"/>
      <c r="O97" s="26"/>
      <c r="P97" s="26"/>
      <c r="Q97" s="27" t="s">
        <v>275</v>
      </c>
      <c r="R97" s="60">
        <f>SUM(R95:R96)</f>
        <v>1828033</v>
      </c>
      <c r="S97" s="28"/>
      <c r="T97" s="26"/>
      <c r="U97" s="26"/>
      <c r="V97" s="33"/>
      <c r="W97"/>
      <c r="X97"/>
      <c r="Y97"/>
      <c r="Z97"/>
      <c r="AA97"/>
      <c r="AB97"/>
      <c r="AC97"/>
      <c r="AD97"/>
      <c r="AE97"/>
      <c r="AF97"/>
      <c r="AG97"/>
      <c r="AH97"/>
      <c r="AI97"/>
      <c r="AJ97"/>
      <c r="AK97"/>
      <c r="AL97"/>
      <c r="AM97"/>
      <c r="AN97"/>
      <c r="AO97"/>
      <c r="AP97"/>
      <c r="AQ97"/>
      <c r="AR97"/>
      <c r="AS97"/>
      <c r="AT97"/>
      <c r="AU97"/>
      <c r="AV97"/>
      <c r="AW97"/>
      <c r="AX97"/>
      <c r="AY97"/>
      <c r="AZ97"/>
      <c r="BA97"/>
      <c r="BB97"/>
      <c r="BC97"/>
      <c r="BD97"/>
      <c r="BE97"/>
      <c r="BF97"/>
      <c r="BG97"/>
      <c r="BH97"/>
      <c r="BI97"/>
      <c r="BJ97"/>
      <c r="BK97"/>
      <c r="BL97"/>
      <c r="BM97"/>
      <c r="BN97"/>
      <c r="BO97"/>
      <c r="BP97"/>
      <c r="BQ97"/>
      <c r="BR97"/>
      <c r="BS97"/>
      <c r="BT97"/>
      <c r="BU97"/>
      <c r="BV97"/>
      <c r="BW97"/>
      <c r="BX97"/>
      <c r="BY97"/>
      <c r="BZ97"/>
      <c r="CA97"/>
      <c r="CB97"/>
      <c r="CC97"/>
      <c r="CD97"/>
      <c r="CE97"/>
      <c r="CF97"/>
      <c r="CG97"/>
      <c r="CH97"/>
      <c r="CI97"/>
      <c r="CJ97"/>
      <c r="CK97"/>
      <c r="CL97"/>
      <c r="CM97"/>
      <c r="CN97"/>
      <c r="CO97"/>
      <c r="CP97"/>
      <c r="CQ97"/>
      <c r="CR97"/>
      <c r="CS97"/>
      <c r="CT97"/>
      <c r="CU97"/>
      <c r="CV97"/>
      <c r="CW97"/>
      <c r="CX97"/>
      <c r="CY97"/>
      <c r="CZ97"/>
    </row>
    <row r="98" spans="1:104" ht="15" collapsed="1">
      <c r="W98"/>
      <c r="X98"/>
      <c r="Y98"/>
      <c r="Z98"/>
      <c r="AA98"/>
      <c r="AB98"/>
    </row>
    <row r="99" spans="1:104" ht="15">
      <c r="A99" s="37" t="s">
        <v>291</v>
      </c>
      <c r="W99"/>
      <c r="X99"/>
      <c r="Y99"/>
      <c r="Z99"/>
      <c r="AA99"/>
      <c r="AB99"/>
    </row>
    <row r="100" spans="1:104" s="51" customFormat="1">
      <c r="A100" s="52">
        <v>18095</v>
      </c>
      <c r="B100" s="51" t="s">
        <v>109</v>
      </c>
      <c r="C100" s="51" t="s">
        <v>575</v>
      </c>
      <c r="D100" s="51" t="s">
        <v>20</v>
      </c>
      <c r="E100" s="54"/>
      <c r="F100" s="51">
        <v>77707</v>
      </c>
      <c r="G100" s="51" t="s">
        <v>21</v>
      </c>
      <c r="H100" s="51">
        <v>5</v>
      </c>
      <c r="I100" s="51" t="s">
        <v>10</v>
      </c>
      <c r="L100" s="54"/>
      <c r="M100" s="51" t="s">
        <v>279</v>
      </c>
      <c r="N100" s="51">
        <v>74</v>
      </c>
      <c r="O100" s="51">
        <v>24</v>
      </c>
      <c r="P100" s="51">
        <v>98</v>
      </c>
      <c r="Q100" s="51" t="s">
        <v>327</v>
      </c>
      <c r="R100" s="62">
        <v>1070525</v>
      </c>
      <c r="S100" s="51" t="s">
        <v>364</v>
      </c>
      <c r="T100" s="51" t="s">
        <v>421</v>
      </c>
      <c r="U100" s="51">
        <v>48245001302</v>
      </c>
      <c r="V100" s="54">
        <v>114</v>
      </c>
    </row>
    <row r="101" spans="1:104" ht="13.5" customHeight="1">
      <c r="A101" s="23" t="s">
        <v>282</v>
      </c>
      <c r="B101" s="24"/>
      <c r="C101" s="25">
        <v>713750.58</v>
      </c>
      <c r="D101" s="26"/>
      <c r="E101" s="33"/>
      <c r="F101" s="26"/>
      <c r="G101" s="26"/>
      <c r="H101" s="26"/>
      <c r="I101" s="38"/>
      <c r="J101" s="26"/>
      <c r="K101" s="26"/>
      <c r="L101" s="33"/>
      <c r="M101" s="26"/>
      <c r="N101" s="26"/>
      <c r="O101" s="26"/>
      <c r="P101" s="26"/>
      <c r="Q101" s="27" t="s">
        <v>275</v>
      </c>
      <c r="R101" s="60">
        <f>SUM(R100)</f>
        <v>1070525</v>
      </c>
      <c r="S101" s="28"/>
      <c r="T101" s="26"/>
      <c r="U101" s="26"/>
      <c r="V101" s="33"/>
      <c r="W101"/>
      <c r="X101"/>
      <c r="Y101"/>
      <c r="Z101"/>
      <c r="AA101"/>
      <c r="AB101"/>
      <c r="AC101"/>
      <c r="AD101"/>
      <c r="AE101"/>
      <c r="AF101"/>
      <c r="AG101"/>
      <c r="AH101"/>
      <c r="AI101"/>
      <c r="AJ101"/>
      <c r="AK101"/>
      <c r="AL101"/>
      <c r="AM101"/>
      <c r="AN101"/>
      <c r="AO101"/>
      <c r="AP101"/>
      <c r="AQ101"/>
      <c r="AR101"/>
      <c r="AS101"/>
      <c r="AT101"/>
      <c r="AU101"/>
      <c r="AV101"/>
      <c r="AW101"/>
      <c r="AX101"/>
      <c r="AY101"/>
      <c r="AZ101"/>
      <c r="BA101"/>
      <c r="BB101"/>
      <c r="BC101"/>
      <c r="BD101"/>
      <c r="BE101"/>
      <c r="BF101"/>
      <c r="BG101"/>
      <c r="BH101"/>
      <c r="BI101"/>
      <c r="BJ101"/>
      <c r="BK101"/>
      <c r="BL101"/>
      <c r="BM101"/>
      <c r="BN101"/>
      <c r="BO101"/>
      <c r="BP101"/>
      <c r="BQ101"/>
      <c r="BR101"/>
      <c r="BS101"/>
      <c r="BT101"/>
      <c r="BU101"/>
      <c r="BV101"/>
      <c r="BW101"/>
      <c r="BX101"/>
      <c r="BY101"/>
      <c r="BZ101"/>
      <c r="CA101"/>
      <c r="CB101"/>
      <c r="CC101"/>
      <c r="CD101"/>
      <c r="CE101"/>
      <c r="CF101"/>
      <c r="CG101"/>
      <c r="CH101"/>
      <c r="CI101"/>
      <c r="CJ101"/>
      <c r="CK101"/>
      <c r="CL101"/>
      <c r="CM101"/>
      <c r="CN101"/>
      <c r="CO101"/>
      <c r="CP101"/>
      <c r="CQ101"/>
      <c r="CR101"/>
      <c r="CS101"/>
      <c r="CT101"/>
      <c r="CU101"/>
      <c r="CV101"/>
      <c r="CW101"/>
      <c r="CX101"/>
      <c r="CY101"/>
      <c r="CZ101"/>
    </row>
    <row r="102" spans="1:104" ht="15" collapsed="1">
      <c r="W102"/>
      <c r="X102"/>
      <c r="Y102"/>
      <c r="Z102"/>
      <c r="AA102"/>
      <c r="AB102"/>
    </row>
    <row r="103" spans="1:104" ht="15">
      <c r="A103" s="37" t="s">
        <v>292</v>
      </c>
      <c r="W103"/>
      <c r="X103"/>
      <c r="Y103"/>
      <c r="Z103"/>
      <c r="AA103"/>
      <c r="AB103"/>
    </row>
    <row r="104" spans="1:104" s="51" customFormat="1">
      <c r="A104" s="52">
        <v>18305</v>
      </c>
      <c r="B104" s="51" t="s">
        <v>218</v>
      </c>
      <c r="C104" s="51" t="s">
        <v>219</v>
      </c>
      <c r="D104" s="51" t="s">
        <v>220</v>
      </c>
      <c r="E104" s="54"/>
      <c r="F104" s="51">
        <v>77356</v>
      </c>
      <c r="G104" s="51" t="s">
        <v>220</v>
      </c>
      <c r="H104" s="51">
        <v>6</v>
      </c>
      <c r="I104" s="51" t="s">
        <v>35</v>
      </c>
      <c r="L104" s="54">
        <v>0</v>
      </c>
      <c r="M104" s="51" t="s">
        <v>279</v>
      </c>
      <c r="N104" s="51">
        <v>32</v>
      </c>
      <c r="O104" s="51">
        <v>0</v>
      </c>
      <c r="P104" s="51">
        <v>32</v>
      </c>
      <c r="Q104" s="51" t="s">
        <v>327</v>
      </c>
      <c r="R104" s="62">
        <v>613529</v>
      </c>
      <c r="S104" s="51" t="s">
        <v>500</v>
      </c>
      <c r="T104" s="51" t="s">
        <v>422</v>
      </c>
      <c r="U104" s="51">
        <v>48339694600</v>
      </c>
      <c r="V104" s="54">
        <v>118</v>
      </c>
    </row>
    <row r="105" spans="1:104" s="51" customFormat="1">
      <c r="A105" s="52">
        <v>18353</v>
      </c>
      <c r="B105" s="51" t="s">
        <v>499</v>
      </c>
      <c r="C105" s="51" t="s">
        <v>498</v>
      </c>
      <c r="D105" s="51" t="s">
        <v>497</v>
      </c>
      <c r="E105" s="54"/>
      <c r="F105" s="51">
        <v>77356</v>
      </c>
      <c r="G105" s="51" t="s">
        <v>496</v>
      </c>
      <c r="H105" s="51">
        <v>6</v>
      </c>
      <c r="I105" s="51" t="s">
        <v>35</v>
      </c>
      <c r="L105" s="54" t="s">
        <v>455</v>
      </c>
      <c r="M105" s="51" t="s">
        <v>279</v>
      </c>
      <c r="N105" s="51">
        <v>64</v>
      </c>
      <c r="O105" s="51">
        <v>16</v>
      </c>
      <c r="P105" s="51">
        <v>80</v>
      </c>
      <c r="Q105" s="51" t="s">
        <v>327</v>
      </c>
      <c r="R105" s="62">
        <v>750000</v>
      </c>
      <c r="S105" s="51" t="s">
        <v>365</v>
      </c>
      <c r="T105" s="51" t="s">
        <v>423</v>
      </c>
      <c r="U105" s="51">
        <v>48339694500</v>
      </c>
      <c r="V105" s="54">
        <v>116</v>
      </c>
    </row>
    <row r="106" spans="1:104" ht="15">
      <c r="A106" s="23" t="s">
        <v>282</v>
      </c>
      <c r="B106" s="24"/>
      <c r="C106" s="25">
        <v>500000</v>
      </c>
      <c r="D106" s="26"/>
      <c r="E106" s="33"/>
      <c r="F106" s="26"/>
      <c r="G106" s="26"/>
      <c r="H106" s="26"/>
      <c r="I106" s="38"/>
      <c r="J106" s="26"/>
      <c r="K106" s="26"/>
      <c r="L106" s="33"/>
      <c r="M106" s="26"/>
      <c r="N106" s="26"/>
      <c r="O106" s="26"/>
      <c r="P106" s="26"/>
      <c r="Q106" s="27" t="s">
        <v>275</v>
      </c>
      <c r="R106" s="60">
        <f>SUM(R104:R105)</f>
        <v>1363529</v>
      </c>
      <c r="S106" s="28"/>
      <c r="T106" s="26"/>
      <c r="U106" s="26"/>
      <c r="V106" s="33"/>
      <c r="W106"/>
      <c r="X106"/>
      <c r="Y106"/>
      <c r="Z106"/>
      <c r="AA106"/>
      <c r="AB106"/>
      <c r="AC106"/>
      <c r="AD106"/>
      <c r="AE106"/>
      <c r="AF106"/>
      <c r="AG106"/>
      <c r="AH106"/>
      <c r="AI106"/>
      <c r="AJ106"/>
      <c r="AK106"/>
      <c r="AL106"/>
      <c r="AM106"/>
      <c r="AN106"/>
      <c r="AO106"/>
      <c r="AP106"/>
      <c r="AQ106"/>
      <c r="AR106"/>
      <c r="AS106"/>
      <c r="AT106"/>
      <c r="AU106"/>
      <c r="AV106"/>
      <c r="AW106"/>
      <c r="AX106"/>
      <c r="AY106"/>
      <c r="AZ106"/>
      <c r="BA106"/>
      <c r="BB106"/>
      <c r="BC106"/>
      <c r="BD106"/>
      <c r="BE106"/>
      <c r="BF106"/>
      <c r="BG106"/>
      <c r="BH106"/>
      <c r="BI106"/>
      <c r="BJ106"/>
      <c r="BK106"/>
      <c r="BL106"/>
      <c r="BM106"/>
      <c r="BN106"/>
      <c r="BO106"/>
      <c r="BP106"/>
      <c r="BQ106"/>
      <c r="BR106"/>
      <c r="BS106"/>
      <c r="BT106"/>
      <c r="BU106"/>
      <c r="BV106"/>
      <c r="BW106"/>
      <c r="BX106"/>
      <c r="BY106"/>
      <c r="BZ106"/>
      <c r="CA106"/>
      <c r="CB106"/>
      <c r="CC106"/>
      <c r="CD106"/>
      <c r="CE106"/>
      <c r="CF106"/>
      <c r="CG106"/>
      <c r="CH106"/>
      <c r="CI106"/>
      <c r="CJ106"/>
      <c r="CK106"/>
      <c r="CL106"/>
      <c r="CM106"/>
      <c r="CN106"/>
      <c r="CO106"/>
      <c r="CP106"/>
      <c r="CQ106"/>
      <c r="CR106"/>
      <c r="CS106"/>
      <c r="CT106"/>
      <c r="CU106"/>
      <c r="CV106"/>
      <c r="CW106"/>
      <c r="CX106"/>
      <c r="CY106"/>
      <c r="CZ106"/>
    </row>
    <row r="107" spans="1:104" ht="15" collapsed="1">
      <c r="W107"/>
      <c r="X107"/>
      <c r="Y107"/>
      <c r="Z107"/>
      <c r="AA107"/>
      <c r="AB107"/>
    </row>
    <row r="108" spans="1:104" ht="15">
      <c r="A108" s="37" t="s">
        <v>293</v>
      </c>
      <c r="W108"/>
      <c r="X108"/>
      <c r="Y108"/>
      <c r="Z108"/>
      <c r="AA108"/>
      <c r="AB108"/>
    </row>
    <row r="109" spans="1:104" s="51" customFormat="1">
      <c r="A109" s="52">
        <v>18254</v>
      </c>
      <c r="B109" s="51" t="s">
        <v>189</v>
      </c>
      <c r="C109" s="51" t="s">
        <v>300</v>
      </c>
      <c r="D109" s="51" t="s">
        <v>24</v>
      </c>
      <c r="E109" s="54"/>
      <c r="F109" s="51">
        <v>77008</v>
      </c>
      <c r="G109" s="51" t="s">
        <v>46</v>
      </c>
      <c r="H109" s="51">
        <v>6</v>
      </c>
      <c r="I109" s="51" t="s">
        <v>10</v>
      </c>
      <c r="L109" s="54"/>
      <c r="M109" s="51" t="s">
        <v>279</v>
      </c>
      <c r="N109" s="51">
        <v>120</v>
      </c>
      <c r="O109" s="51">
        <v>0</v>
      </c>
      <c r="P109" s="51">
        <v>120</v>
      </c>
      <c r="Q109" s="51" t="s">
        <v>8</v>
      </c>
      <c r="R109" s="62">
        <v>1500000</v>
      </c>
      <c r="S109" s="51" t="s">
        <v>366</v>
      </c>
      <c r="T109" s="51" t="s">
        <v>521</v>
      </c>
      <c r="U109" s="51">
        <v>48201510900</v>
      </c>
      <c r="V109" s="54">
        <v>122</v>
      </c>
    </row>
    <row r="110" spans="1:104" s="51" customFormat="1">
      <c r="A110" s="52">
        <v>18327</v>
      </c>
      <c r="B110" s="51" t="s">
        <v>229</v>
      </c>
      <c r="C110" s="51" t="s">
        <v>520</v>
      </c>
      <c r="D110" s="51" t="s">
        <v>24</v>
      </c>
      <c r="E110" s="54"/>
      <c r="F110" s="51">
        <v>77003</v>
      </c>
      <c r="G110" s="51" t="s">
        <v>46</v>
      </c>
      <c r="H110" s="51">
        <v>6</v>
      </c>
      <c r="I110" s="51" t="s">
        <v>10</v>
      </c>
      <c r="L110" s="54"/>
      <c r="M110" s="51" t="s">
        <v>279</v>
      </c>
      <c r="N110" s="51">
        <v>76</v>
      </c>
      <c r="O110" s="51">
        <v>4</v>
      </c>
      <c r="P110" s="51">
        <v>80</v>
      </c>
      <c r="Q110" s="51" t="s">
        <v>8</v>
      </c>
      <c r="R110" s="62">
        <v>1500000</v>
      </c>
      <c r="S110" s="51" t="s">
        <v>510</v>
      </c>
      <c r="T110" s="51" t="s">
        <v>428</v>
      </c>
      <c r="U110" s="51">
        <v>48201310200</v>
      </c>
      <c r="V110" s="54">
        <v>122</v>
      </c>
    </row>
    <row r="111" spans="1:104" s="51" customFormat="1">
      <c r="A111" s="52">
        <v>18020</v>
      </c>
      <c r="B111" s="51" t="s">
        <v>44</v>
      </c>
      <c r="C111" s="51" t="s">
        <v>45</v>
      </c>
      <c r="D111" s="51" t="s">
        <v>24</v>
      </c>
      <c r="E111" s="54"/>
      <c r="F111" s="51">
        <v>77020</v>
      </c>
      <c r="G111" s="51" t="s">
        <v>46</v>
      </c>
      <c r="H111" s="51">
        <v>6</v>
      </c>
      <c r="I111" s="51" t="s">
        <v>10</v>
      </c>
      <c r="L111" s="54" t="s">
        <v>277</v>
      </c>
      <c r="M111" s="51" t="s">
        <v>491</v>
      </c>
      <c r="N111" s="51">
        <v>98</v>
      </c>
      <c r="O111" s="51">
        <v>12</v>
      </c>
      <c r="P111" s="51">
        <v>110</v>
      </c>
      <c r="Q111" s="51" t="s">
        <v>8</v>
      </c>
      <c r="R111" s="62">
        <v>1500000</v>
      </c>
      <c r="S111" s="51" t="s">
        <v>367</v>
      </c>
      <c r="T111" s="51" t="s">
        <v>424</v>
      </c>
      <c r="U111" s="51">
        <v>48201211300</v>
      </c>
      <c r="V111" s="54">
        <v>121</v>
      </c>
    </row>
    <row r="112" spans="1:104" s="51" customFormat="1">
      <c r="A112" s="52">
        <v>18218</v>
      </c>
      <c r="B112" s="51" t="s">
        <v>165</v>
      </c>
      <c r="C112" s="51" t="s">
        <v>604</v>
      </c>
      <c r="D112" s="51" t="s">
        <v>24</v>
      </c>
      <c r="E112" s="54" t="s">
        <v>277</v>
      </c>
      <c r="F112" s="51">
        <v>77064</v>
      </c>
      <c r="G112" s="51" t="s">
        <v>46</v>
      </c>
      <c r="H112" s="51">
        <v>6</v>
      </c>
      <c r="I112" s="51" t="s">
        <v>10</v>
      </c>
      <c r="L112" s="54"/>
      <c r="M112" s="51" t="s">
        <v>279</v>
      </c>
      <c r="N112" s="51">
        <v>119</v>
      </c>
      <c r="O112" s="51">
        <v>101</v>
      </c>
      <c r="P112" s="51">
        <v>220</v>
      </c>
      <c r="Q112" s="51" t="s">
        <v>8</v>
      </c>
      <c r="R112" s="62">
        <v>1500000</v>
      </c>
      <c r="S112" s="51" t="s">
        <v>502</v>
      </c>
      <c r="T112" s="51" t="s">
        <v>501</v>
      </c>
      <c r="U112" s="51">
        <v>48201552500</v>
      </c>
      <c r="V112" s="54">
        <v>120</v>
      </c>
    </row>
    <row r="113" spans="1:22" s="51" customFormat="1">
      <c r="A113" s="52">
        <v>18009</v>
      </c>
      <c r="B113" s="51" t="s">
        <v>25</v>
      </c>
      <c r="C113" s="51" t="s">
        <v>605</v>
      </c>
      <c r="D113" s="51" t="s">
        <v>26</v>
      </c>
      <c r="E113" s="54"/>
      <c r="F113" s="51">
        <v>77471</v>
      </c>
      <c r="G113" s="51" t="s">
        <v>27</v>
      </c>
      <c r="H113" s="51">
        <v>6</v>
      </c>
      <c r="I113" s="51" t="s">
        <v>10</v>
      </c>
      <c r="L113" s="54"/>
      <c r="M113" s="51" t="s">
        <v>279</v>
      </c>
      <c r="N113" s="51">
        <v>112</v>
      </c>
      <c r="O113" s="51">
        <v>26</v>
      </c>
      <c r="P113" s="51">
        <v>138</v>
      </c>
      <c r="Q113" s="51" t="s">
        <v>327</v>
      </c>
      <c r="R113" s="62">
        <v>1499877</v>
      </c>
      <c r="S113" s="51" t="s">
        <v>368</v>
      </c>
      <c r="T113" s="51" t="s">
        <v>425</v>
      </c>
      <c r="U113" s="51">
        <v>48157675200</v>
      </c>
      <c r="V113" s="54">
        <v>120</v>
      </c>
    </row>
    <row r="114" spans="1:22" s="51" customFormat="1">
      <c r="A114" s="52">
        <v>18033</v>
      </c>
      <c r="B114" s="51" t="s">
        <v>60</v>
      </c>
      <c r="C114" s="51" t="s">
        <v>301</v>
      </c>
      <c r="D114" s="51" t="s">
        <v>620</v>
      </c>
      <c r="E114" s="54" t="s">
        <v>277</v>
      </c>
      <c r="F114" s="51">
        <v>77477</v>
      </c>
      <c r="G114" s="51" t="s">
        <v>27</v>
      </c>
      <c r="H114" s="51">
        <v>6</v>
      </c>
      <c r="I114" s="51" t="s">
        <v>10</v>
      </c>
      <c r="L114" s="54"/>
      <c r="M114" s="51" t="s">
        <v>279</v>
      </c>
      <c r="N114" s="51">
        <v>87</v>
      </c>
      <c r="O114" s="51">
        <v>37</v>
      </c>
      <c r="P114" s="51">
        <v>124</v>
      </c>
      <c r="Q114" s="51" t="s">
        <v>8</v>
      </c>
      <c r="R114" s="62">
        <v>1286253</v>
      </c>
      <c r="S114" s="51" t="s">
        <v>369</v>
      </c>
      <c r="T114" s="51" t="s">
        <v>400</v>
      </c>
      <c r="U114" s="51">
        <v>48157671100</v>
      </c>
      <c r="V114" s="54">
        <v>120</v>
      </c>
    </row>
    <row r="115" spans="1:22" s="51" customFormat="1">
      <c r="A115" s="52">
        <v>18043</v>
      </c>
      <c r="B115" s="51" t="s">
        <v>77</v>
      </c>
      <c r="C115" s="51" t="s">
        <v>301</v>
      </c>
      <c r="D115" s="51" t="s">
        <v>620</v>
      </c>
      <c r="E115" s="54" t="s">
        <v>277</v>
      </c>
      <c r="F115" s="51">
        <v>77477</v>
      </c>
      <c r="G115" s="51" t="s">
        <v>27</v>
      </c>
      <c r="H115" s="51">
        <v>6</v>
      </c>
      <c r="I115" s="51" t="s">
        <v>10</v>
      </c>
      <c r="L115" s="54"/>
      <c r="M115" s="51" t="s">
        <v>279</v>
      </c>
      <c r="N115" s="51">
        <v>95</v>
      </c>
      <c r="O115" s="51">
        <v>29</v>
      </c>
      <c r="P115" s="51">
        <v>124</v>
      </c>
      <c r="Q115" s="51" t="s">
        <v>327</v>
      </c>
      <c r="R115" s="62">
        <v>1500000</v>
      </c>
      <c r="S115" s="51" t="s">
        <v>519</v>
      </c>
      <c r="T115" s="51" t="s">
        <v>518</v>
      </c>
      <c r="U115" s="51">
        <v>48157671100</v>
      </c>
      <c r="V115" s="54">
        <v>120</v>
      </c>
    </row>
    <row r="116" spans="1:22" s="51" customFormat="1">
      <c r="A116" s="52">
        <v>18047</v>
      </c>
      <c r="B116" s="51" t="s">
        <v>78</v>
      </c>
      <c r="C116" s="51" t="s">
        <v>301</v>
      </c>
      <c r="D116" s="51" t="s">
        <v>620</v>
      </c>
      <c r="E116" s="54" t="s">
        <v>277</v>
      </c>
      <c r="F116" s="51">
        <v>77477</v>
      </c>
      <c r="G116" s="51" t="s">
        <v>27</v>
      </c>
      <c r="H116" s="51">
        <v>6</v>
      </c>
      <c r="I116" s="51" t="s">
        <v>10</v>
      </c>
      <c r="L116" s="54"/>
      <c r="M116" s="51" t="s">
        <v>279</v>
      </c>
      <c r="N116" s="51">
        <v>55</v>
      </c>
      <c r="O116" s="51">
        <v>13</v>
      </c>
      <c r="P116" s="51">
        <v>68</v>
      </c>
      <c r="Q116" s="51" t="s">
        <v>8</v>
      </c>
      <c r="R116" s="62">
        <v>1500000</v>
      </c>
      <c r="S116" s="51" t="s">
        <v>369</v>
      </c>
      <c r="T116" s="51" t="s">
        <v>400</v>
      </c>
      <c r="U116" s="51">
        <v>48157671100</v>
      </c>
      <c r="V116" s="54">
        <v>120</v>
      </c>
    </row>
    <row r="117" spans="1:22" s="51" customFormat="1">
      <c r="A117" s="52">
        <v>18093</v>
      </c>
      <c r="B117" s="51" t="s">
        <v>108</v>
      </c>
      <c r="C117" s="51" t="s">
        <v>517</v>
      </c>
      <c r="D117" s="51" t="s">
        <v>24</v>
      </c>
      <c r="E117" s="54"/>
      <c r="F117" s="51">
        <v>77067</v>
      </c>
      <c r="G117" s="51" t="s">
        <v>46</v>
      </c>
      <c r="H117" s="51">
        <v>6</v>
      </c>
      <c r="I117" s="51" t="s">
        <v>10</v>
      </c>
      <c r="L117" s="54"/>
      <c r="M117" s="51" t="s">
        <v>279</v>
      </c>
      <c r="N117" s="51">
        <v>90</v>
      </c>
      <c r="O117" s="51">
        <v>36</v>
      </c>
      <c r="P117" s="51">
        <v>126</v>
      </c>
      <c r="Q117" s="51" t="s">
        <v>8</v>
      </c>
      <c r="R117" s="62">
        <v>1500000</v>
      </c>
      <c r="S117" s="51" t="s">
        <v>354</v>
      </c>
      <c r="T117" s="51" t="s">
        <v>416</v>
      </c>
      <c r="U117" s="51">
        <v>48201550500</v>
      </c>
      <c r="V117" s="54">
        <v>120</v>
      </c>
    </row>
    <row r="118" spans="1:22" s="51" customFormat="1">
      <c r="A118" s="52">
        <v>18159</v>
      </c>
      <c r="B118" s="51" t="s">
        <v>147</v>
      </c>
      <c r="C118" s="51" t="s">
        <v>606</v>
      </c>
      <c r="D118" s="51" t="s">
        <v>24</v>
      </c>
      <c r="E118" s="54" t="s">
        <v>277</v>
      </c>
      <c r="F118" s="51">
        <v>77044</v>
      </c>
      <c r="G118" s="51" t="s">
        <v>46</v>
      </c>
      <c r="H118" s="51">
        <v>6</v>
      </c>
      <c r="I118" s="51" t="s">
        <v>10</v>
      </c>
      <c r="L118" s="54"/>
      <c r="M118" s="51" t="s">
        <v>279</v>
      </c>
      <c r="N118" s="51">
        <v>91</v>
      </c>
      <c r="O118" s="51">
        <v>23</v>
      </c>
      <c r="P118" s="51">
        <v>114</v>
      </c>
      <c r="Q118" s="51" t="s">
        <v>8</v>
      </c>
      <c r="R118" s="62">
        <v>1500000</v>
      </c>
      <c r="S118" s="51" t="s">
        <v>516</v>
      </c>
      <c r="T118" s="51" t="s">
        <v>427</v>
      </c>
      <c r="U118" s="51">
        <v>48201232302</v>
      </c>
      <c r="V118" s="54">
        <v>120</v>
      </c>
    </row>
    <row r="119" spans="1:22" s="51" customFormat="1">
      <c r="A119" s="52">
        <v>18161</v>
      </c>
      <c r="B119" s="51" t="s">
        <v>148</v>
      </c>
      <c r="C119" s="51" t="s">
        <v>576</v>
      </c>
      <c r="D119" s="51" t="s">
        <v>24</v>
      </c>
      <c r="E119" s="54"/>
      <c r="F119" s="51">
        <v>77075</v>
      </c>
      <c r="G119" s="51" t="s">
        <v>46</v>
      </c>
      <c r="H119" s="51">
        <v>6</v>
      </c>
      <c r="I119" s="51" t="s">
        <v>10</v>
      </c>
      <c r="L119" s="54"/>
      <c r="M119" s="51" t="s">
        <v>279</v>
      </c>
      <c r="N119" s="51">
        <v>90</v>
      </c>
      <c r="O119" s="51">
        <v>24</v>
      </c>
      <c r="P119" s="51">
        <v>114</v>
      </c>
      <c r="Q119" s="51" t="s">
        <v>327</v>
      </c>
      <c r="R119" s="62">
        <v>1500000</v>
      </c>
      <c r="S119" s="51" t="s">
        <v>515</v>
      </c>
      <c r="T119" s="51" t="s">
        <v>427</v>
      </c>
      <c r="U119" s="51">
        <v>48201333901</v>
      </c>
      <c r="V119" s="54">
        <v>120</v>
      </c>
    </row>
    <row r="120" spans="1:22" s="51" customFormat="1">
      <c r="A120" s="52">
        <v>18243</v>
      </c>
      <c r="B120" s="51" t="s">
        <v>180</v>
      </c>
      <c r="C120" s="51" t="s">
        <v>180</v>
      </c>
      <c r="D120" s="51" t="s">
        <v>24</v>
      </c>
      <c r="E120" s="54"/>
      <c r="F120" s="51">
        <v>77004</v>
      </c>
      <c r="G120" s="51" t="s">
        <v>46</v>
      </c>
      <c r="H120" s="51">
        <v>6</v>
      </c>
      <c r="I120" s="51" t="s">
        <v>10</v>
      </c>
      <c r="L120" s="54" t="s">
        <v>277</v>
      </c>
      <c r="M120" s="51" t="s">
        <v>279</v>
      </c>
      <c r="N120" s="51">
        <v>112</v>
      </c>
      <c r="O120" s="51">
        <v>0</v>
      </c>
      <c r="P120" s="51">
        <v>112</v>
      </c>
      <c r="Q120" s="51" t="s">
        <v>327</v>
      </c>
      <c r="R120" s="62">
        <v>1500000</v>
      </c>
      <c r="S120" s="51" t="s">
        <v>514</v>
      </c>
      <c r="T120" s="51" t="s">
        <v>426</v>
      </c>
      <c r="U120" s="51">
        <v>48201312700</v>
      </c>
      <c r="V120" s="54">
        <v>120</v>
      </c>
    </row>
    <row r="121" spans="1:22" s="51" customFormat="1">
      <c r="A121" s="52">
        <v>18320</v>
      </c>
      <c r="B121" s="51" t="s">
        <v>224</v>
      </c>
      <c r="C121" s="51" t="s">
        <v>303</v>
      </c>
      <c r="D121" s="51" t="s">
        <v>225</v>
      </c>
      <c r="E121" s="54"/>
      <c r="F121" s="51">
        <v>77586</v>
      </c>
      <c r="G121" s="51" t="s">
        <v>46</v>
      </c>
      <c r="H121" s="51">
        <v>6</v>
      </c>
      <c r="I121" s="51" t="s">
        <v>10</v>
      </c>
      <c r="L121" s="54"/>
      <c r="M121" s="51" t="s">
        <v>279</v>
      </c>
      <c r="N121" s="51">
        <v>92</v>
      </c>
      <c r="O121" s="51">
        <v>0</v>
      </c>
      <c r="P121" s="51">
        <v>92</v>
      </c>
      <c r="Q121" s="51" t="s">
        <v>327</v>
      </c>
      <c r="R121" s="62">
        <v>1500000</v>
      </c>
      <c r="S121" s="51" t="s">
        <v>510</v>
      </c>
      <c r="T121" s="51" t="s">
        <v>428</v>
      </c>
      <c r="U121" s="51">
        <v>48201341502</v>
      </c>
      <c r="V121" s="54">
        <v>120</v>
      </c>
    </row>
    <row r="122" spans="1:22" s="51" customFormat="1">
      <c r="A122" s="52">
        <v>18331</v>
      </c>
      <c r="B122" s="51" t="s">
        <v>230</v>
      </c>
      <c r="C122" s="51" t="s">
        <v>577</v>
      </c>
      <c r="D122" s="51" t="s">
        <v>24</v>
      </c>
      <c r="E122" s="54"/>
      <c r="F122" s="51">
        <v>77083</v>
      </c>
      <c r="G122" s="51" t="s">
        <v>27</v>
      </c>
      <c r="H122" s="51">
        <v>6</v>
      </c>
      <c r="I122" s="51" t="s">
        <v>10</v>
      </c>
      <c r="L122" s="54"/>
      <c r="M122" s="51" t="s">
        <v>279</v>
      </c>
      <c r="N122" s="51">
        <v>92</v>
      </c>
      <c r="O122" s="51">
        <v>18</v>
      </c>
      <c r="P122" s="51">
        <v>110</v>
      </c>
      <c r="Q122" s="51" t="s">
        <v>8</v>
      </c>
      <c r="R122" s="62">
        <v>1500000</v>
      </c>
      <c r="S122" s="51" t="s">
        <v>370</v>
      </c>
      <c r="T122" s="51" t="s">
        <v>503</v>
      </c>
      <c r="U122" s="51">
        <v>48157672601</v>
      </c>
      <c r="V122" s="54">
        <v>120</v>
      </c>
    </row>
    <row r="123" spans="1:22" s="51" customFormat="1">
      <c r="A123" s="52">
        <v>18339</v>
      </c>
      <c r="B123" s="51" t="s">
        <v>234</v>
      </c>
      <c r="C123" s="51" t="s">
        <v>513</v>
      </c>
      <c r="D123" s="51" t="s">
        <v>120</v>
      </c>
      <c r="E123" s="54"/>
      <c r="F123" s="51">
        <v>77505</v>
      </c>
      <c r="G123" s="51" t="s">
        <v>46</v>
      </c>
      <c r="H123" s="51">
        <v>6</v>
      </c>
      <c r="I123" s="51" t="s">
        <v>10</v>
      </c>
      <c r="L123" s="54" t="s">
        <v>277</v>
      </c>
      <c r="M123" s="51" t="s">
        <v>279</v>
      </c>
      <c r="N123" s="51">
        <v>115</v>
      </c>
      <c r="O123" s="51">
        <v>53</v>
      </c>
      <c r="P123" s="51">
        <v>168</v>
      </c>
      <c r="Q123" s="51" t="s">
        <v>327</v>
      </c>
      <c r="R123" s="62">
        <v>1500000</v>
      </c>
      <c r="S123" s="51" t="s">
        <v>365</v>
      </c>
      <c r="T123" s="51" t="s">
        <v>423</v>
      </c>
      <c r="U123" s="51">
        <v>48201342100</v>
      </c>
      <c r="V123" s="54">
        <v>120</v>
      </c>
    </row>
    <row r="124" spans="1:22" s="51" customFormat="1">
      <c r="A124" s="52">
        <v>18354</v>
      </c>
      <c r="B124" s="51" t="s">
        <v>238</v>
      </c>
      <c r="C124" s="51" t="s">
        <v>302</v>
      </c>
      <c r="D124" s="51" t="s">
        <v>24</v>
      </c>
      <c r="E124" s="54"/>
      <c r="F124" s="51">
        <v>77040</v>
      </c>
      <c r="G124" s="51" t="s">
        <v>46</v>
      </c>
      <c r="H124" s="51">
        <v>6</v>
      </c>
      <c r="I124" s="51" t="s">
        <v>10</v>
      </c>
      <c r="L124" s="54" t="s">
        <v>277</v>
      </c>
      <c r="M124" s="51" t="s">
        <v>279</v>
      </c>
      <c r="N124" s="51">
        <v>115</v>
      </c>
      <c r="O124" s="51">
        <v>35</v>
      </c>
      <c r="P124" s="51">
        <v>150</v>
      </c>
      <c r="Q124" s="51" t="s">
        <v>8</v>
      </c>
      <c r="R124" s="62">
        <v>1500000</v>
      </c>
      <c r="S124" s="51" t="s">
        <v>365</v>
      </c>
      <c r="T124" s="51" t="s">
        <v>423</v>
      </c>
      <c r="U124" s="51">
        <v>48201532300</v>
      </c>
      <c r="V124" s="54">
        <v>120</v>
      </c>
    </row>
    <row r="125" spans="1:22" s="51" customFormat="1">
      <c r="A125" s="52">
        <v>18355</v>
      </c>
      <c r="B125" s="51" t="s">
        <v>512</v>
      </c>
      <c r="C125" s="51" t="s">
        <v>578</v>
      </c>
      <c r="D125" s="51" t="s">
        <v>24</v>
      </c>
      <c r="E125" s="54"/>
      <c r="F125" s="51">
        <v>77040</v>
      </c>
      <c r="G125" s="51" t="s">
        <v>46</v>
      </c>
      <c r="H125" s="51">
        <v>6</v>
      </c>
      <c r="I125" s="51" t="s">
        <v>10</v>
      </c>
      <c r="L125" s="54" t="s">
        <v>277</v>
      </c>
      <c r="M125" s="51" t="s">
        <v>279</v>
      </c>
      <c r="N125" s="51">
        <v>115</v>
      </c>
      <c r="O125" s="51">
        <v>35</v>
      </c>
      <c r="P125" s="51">
        <v>150</v>
      </c>
      <c r="Q125" s="51" t="s">
        <v>8</v>
      </c>
      <c r="R125" s="62">
        <v>1500000</v>
      </c>
      <c r="S125" s="51" t="s">
        <v>365</v>
      </c>
      <c r="T125" s="51" t="s">
        <v>423</v>
      </c>
      <c r="U125" s="51">
        <v>48201532300</v>
      </c>
      <c r="V125" s="54">
        <v>120</v>
      </c>
    </row>
    <row r="127" spans="1:22" s="51" customFormat="1">
      <c r="A127" s="37" t="s">
        <v>453</v>
      </c>
      <c r="E127" s="54"/>
      <c r="L127" s="54"/>
      <c r="R127" s="62"/>
      <c r="V127" s="54"/>
    </row>
    <row r="128" spans="1:22" s="51" customFormat="1">
      <c r="A128" s="52">
        <v>18382</v>
      </c>
      <c r="B128" s="51" t="s">
        <v>257</v>
      </c>
      <c r="C128" s="51" t="s">
        <v>579</v>
      </c>
      <c r="D128" s="51" t="s">
        <v>24</v>
      </c>
      <c r="E128" s="54"/>
      <c r="F128" s="51">
        <v>77498</v>
      </c>
      <c r="G128" s="51" t="s">
        <v>27</v>
      </c>
      <c r="H128" s="51">
        <v>6</v>
      </c>
      <c r="I128" s="51" t="s">
        <v>10</v>
      </c>
      <c r="L128" s="54"/>
      <c r="M128" s="51" t="s">
        <v>279</v>
      </c>
      <c r="N128" s="51">
        <v>96</v>
      </c>
      <c r="O128" s="51">
        <v>24</v>
      </c>
      <c r="P128" s="51">
        <v>120</v>
      </c>
      <c r="Q128" s="51" t="s">
        <v>8</v>
      </c>
      <c r="R128" s="62">
        <v>1500000</v>
      </c>
      <c r="S128" s="51" t="s">
        <v>371</v>
      </c>
      <c r="T128" s="51" t="s">
        <v>408</v>
      </c>
      <c r="U128" s="51">
        <v>48157672400</v>
      </c>
      <c r="V128" s="54">
        <v>120</v>
      </c>
    </row>
    <row r="129" spans="1:104" s="51" customFormat="1">
      <c r="A129" s="52">
        <v>18383</v>
      </c>
      <c r="B129" s="51" t="s">
        <v>258</v>
      </c>
      <c r="C129" s="51" t="s">
        <v>580</v>
      </c>
      <c r="D129" s="51" t="s">
        <v>24</v>
      </c>
      <c r="E129" s="54"/>
      <c r="F129" s="51">
        <v>77049</v>
      </c>
      <c r="G129" s="51" t="s">
        <v>46</v>
      </c>
      <c r="H129" s="51">
        <v>6</v>
      </c>
      <c r="I129" s="51" t="s">
        <v>10</v>
      </c>
      <c r="L129" s="54"/>
      <c r="M129" s="51" t="s">
        <v>279</v>
      </c>
      <c r="N129" s="51">
        <v>96</v>
      </c>
      <c r="O129" s="51">
        <v>24</v>
      </c>
      <c r="P129" s="51">
        <v>120</v>
      </c>
      <c r="Q129" s="51" t="s">
        <v>8</v>
      </c>
      <c r="R129" s="62">
        <v>1500000</v>
      </c>
      <c r="S129" s="51" t="s">
        <v>371</v>
      </c>
      <c r="T129" s="51" t="s">
        <v>408</v>
      </c>
      <c r="U129" s="51">
        <v>48201232401</v>
      </c>
      <c r="V129" s="54">
        <v>120</v>
      </c>
    </row>
    <row r="130" spans="1:104" s="51" customFormat="1">
      <c r="A130" s="52">
        <v>18333</v>
      </c>
      <c r="B130" s="51" t="s">
        <v>231</v>
      </c>
      <c r="C130" s="51" t="s">
        <v>511</v>
      </c>
      <c r="D130" s="51" t="s">
        <v>24</v>
      </c>
      <c r="E130" s="54"/>
      <c r="F130" s="51">
        <v>77009</v>
      </c>
      <c r="G130" s="51" t="s">
        <v>46</v>
      </c>
      <c r="H130" s="51">
        <v>6</v>
      </c>
      <c r="I130" s="51" t="s">
        <v>10</v>
      </c>
      <c r="L130" s="54"/>
      <c r="M130" s="51" t="s">
        <v>279</v>
      </c>
      <c r="N130" s="51">
        <v>76</v>
      </c>
      <c r="O130" s="51">
        <v>4</v>
      </c>
      <c r="P130" s="51">
        <v>80</v>
      </c>
      <c r="Q130" s="51" t="s">
        <v>8</v>
      </c>
      <c r="R130" s="62">
        <v>1459229.803964287</v>
      </c>
      <c r="S130" s="51" t="s">
        <v>510</v>
      </c>
      <c r="T130" s="51" t="s">
        <v>428</v>
      </c>
      <c r="U130" s="51">
        <v>48201210600</v>
      </c>
      <c r="V130" s="54">
        <v>118</v>
      </c>
    </row>
    <row r="131" spans="1:104" s="51" customFormat="1">
      <c r="A131" s="52">
        <v>18337</v>
      </c>
      <c r="B131" s="51" t="s">
        <v>509</v>
      </c>
      <c r="C131" s="51" t="s">
        <v>508</v>
      </c>
      <c r="D131" s="51" t="s">
        <v>24</v>
      </c>
      <c r="E131" s="54"/>
      <c r="F131" s="51">
        <v>77009</v>
      </c>
      <c r="G131" s="51" t="s">
        <v>46</v>
      </c>
      <c r="H131" s="51">
        <v>6</v>
      </c>
      <c r="I131" s="51" t="s">
        <v>10</v>
      </c>
      <c r="L131" s="54"/>
      <c r="M131" s="51" t="s">
        <v>279</v>
      </c>
      <c r="N131" s="51">
        <v>90</v>
      </c>
      <c r="O131" s="51">
        <v>56</v>
      </c>
      <c r="P131" s="51">
        <v>146</v>
      </c>
      <c r="Q131" s="51" t="s">
        <v>8</v>
      </c>
      <c r="R131" s="62">
        <v>1500000</v>
      </c>
      <c r="S131" s="51" t="s">
        <v>363</v>
      </c>
      <c r="T131" s="51" t="s">
        <v>421</v>
      </c>
      <c r="U131" s="51">
        <v>48201210600</v>
      </c>
      <c r="V131" s="54">
        <v>118</v>
      </c>
    </row>
    <row r="132" spans="1:104" s="51" customFormat="1">
      <c r="A132" s="52">
        <v>18217</v>
      </c>
      <c r="B132" s="51" t="s">
        <v>164</v>
      </c>
      <c r="C132" s="51" t="s">
        <v>607</v>
      </c>
      <c r="D132" s="51" t="s">
        <v>507</v>
      </c>
      <c r="E132" s="54"/>
      <c r="F132" s="51">
        <v>77517</v>
      </c>
      <c r="G132" s="51" t="s">
        <v>79</v>
      </c>
      <c r="H132" s="51">
        <v>6</v>
      </c>
      <c r="I132" s="51" t="s">
        <v>10</v>
      </c>
      <c r="L132" s="54"/>
      <c r="M132" s="51" t="s">
        <v>279</v>
      </c>
      <c r="N132" s="51">
        <v>110</v>
      </c>
      <c r="O132" s="51">
        <v>90</v>
      </c>
      <c r="P132" s="51">
        <v>200</v>
      </c>
      <c r="Q132" s="51" t="s">
        <v>8</v>
      </c>
      <c r="R132" s="62">
        <v>1500000</v>
      </c>
      <c r="S132" s="51" t="s">
        <v>484</v>
      </c>
      <c r="T132" s="51" t="s">
        <v>506</v>
      </c>
      <c r="U132" s="51">
        <v>48167723400</v>
      </c>
      <c r="V132" s="54">
        <v>117</v>
      </c>
    </row>
    <row r="133" spans="1:104" s="51" customFormat="1">
      <c r="A133" s="52">
        <v>18137</v>
      </c>
      <c r="B133" s="51" t="s">
        <v>131</v>
      </c>
      <c r="C133" s="51" t="s">
        <v>581</v>
      </c>
      <c r="D133" s="51" t="s">
        <v>24</v>
      </c>
      <c r="E133" s="54"/>
      <c r="F133" s="51">
        <v>77036</v>
      </c>
      <c r="G133" s="51" t="s">
        <v>46</v>
      </c>
      <c r="H133" s="51">
        <v>6</v>
      </c>
      <c r="I133" s="51" t="s">
        <v>10</v>
      </c>
      <c r="L133" s="54" t="s">
        <v>277</v>
      </c>
      <c r="M133" s="51" t="s">
        <v>279</v>
      </c>
      <c r="N133" s="51">
        <v>170</v>
      </c>
      <c r="O133" s="51">
        <v>0</v>
      </c>
      <c r="P133" s="51">
        <v>170</v>
      </c>
      <c r="Q133" s="51" t="s">
        <v>505</v>
      </c>
      <c r="R133" s="62">
        <v>1500000</v>
      </c>
      <c r="S133" s="51" t="s">
        <v>373</v>
      </c>
      <c r="T133" s="51" t="s">
        <v>429</v>
      </c>
      <c r="U133" s="51">
        <v>48201432801</v>
      </c>
      <c r="V133" s="54">
        <v>116</v>
      </c>
    </row>
    <row r="134" spans="1:104" s="51" customFormat="1">
      <c r="A134" s="52">
        <v>18306</v>
      </c>
      <c r="B134" s="51" t="s">
        <v>221</v>
      </c>
      <c r="C134" s="51" t="s">
        <v>504</v>
      </c>
      <c r="D134" s="51" t="s">
        <v>24</v>
      </c>
      <c r="E134" s="54"/>
      <c r="F134" s="51">
        <v>77003</v>
      </c>
      <c r="G134" s="51" t="s">
        <v>46</v>
      </c>
      <c r="H134" s="51">
        <v>6</v>
      </c>
      <c r="I134" s="51" t="s">
        <v>10</v>
      </c>
      <c r="L134" s="54"/>
      <c r="M134" s="51" t="s">
        <v>279</v>
      </c>
      <c r="N134" s="51">
        <v>105</v>
      </c>
      <c r="O134" s="51">
        <v>15</v>
      </c>
      <c r="P134" s="51">
        <v>120</v>
      </c>
      <c r="Q134" s="51" t="s">
        <v>327</v>
      </c>
      <c r="R134" s="62">
        <v>1500000</v>
      </c>
      <c r="S134" s="51" t="s">
        <v>370</v>
      </c>
      <c r="T134" s="51" t="s">
        <v>503</v>
      </c>
      <c r="U134" s="51">
        <v>48201310100</v>
      </c>
      <c r="V134" s="54">
        <v>116</v>
      </c>
    </row>
    <row r="135" spans="1:104" s="51" customFormat="1">
      <c r="A135" s="52">
        <v>18138</v>
      </c>
      <c r="B135" s="51" t="s">
        <v>132</v>
      </c>
      <c r="C135" s="51" t="s">
        <v>133</v>
      </c>
      <c r="D135" s="51" t="s">
        <v>24</v>
      </c>
      <c r="E135" s="54"/>
      <c r="F135" s="51">
        <v>77087</v>
      </c>
      <c r="G135" s="51" t="s">
        <v>46</v>
      </c>
      <c r="H135" s="51">
        <v>6</v>
      </c>
      <c r="I135" s="51" t="s">
        <v>10</v>
      </c>
      <c r="L135" s="54"/>
      <c r="M135" s="51" t="s">
        <v>279</v>
      </c>
      <c r="N135" s="51">
        <v>115</v>
      </c>
      <c r="O135" s="51">
        <v>29</v>
      </c>
      <c r="P135" s="51">
        <v>144</v>
      </c>
      <c r="Q135" s="51" t="s">
        <v>327</v>
      </c>
      <c r="R135" s="62">
        <v>1500000</v>
      </c>
      <c r="S135" s="51" t="s">
        <v>372</v>
      </c>
      <c r="T135" s="51" t="s">
        <v>389</v>
      </c>
      <c r="U135" s="51">
        <v>48201332600</v>
      </c>
      <c r="V135" s="54">
        <v>115</v>
      </c>
    </row>
    <row r="136" spans="1:104" s="51" customFormat="1">
      <c r="A136" s="52">
        <v>18025</v>
      </c>
      <c r="B136" s="51" t="s">
        <v>49</v>
      </c>
      <c r="C136" s="51" t="s">
        <v>50</v>
      </c>
      <c r="D136" s="51" t="s">
        <v>24</v>
      </c>
      <c r="E136" s="54" t="s">
        <v>277</v>
      </c>
      <c r="F136" s="51">
        <v>77044</v>
      </c>
      <c r="G136" s="51" t="s">
        <v>46</v>
      </c>
      <c r="H136" s="51">
        <v>6</v>
      </c>
      <c r="I136" s="51" t="s">
        <v>10</v>
      </c>
      <c r="L136" s="54"/>
      <c r="M136" s="51" t="s">
        <v>279</v>
      </c>
      <c r="N136" s="51">
        <v>75</v>
      </c>
      <c r="O136" s="51">
        <v>9</v>
      </c>
      <c r="P136" s="51">
        <v>84</v>
      </c>
      <c r="Q136" s="51" t="s">
        <v>8</v>
      </c>
      <c r="R136" s="62">
        <v>1405000</v>
      </c>
      <c r="S136" s="51" t="s">
        <v>374</v>
      </c>
      <c r="T136" s="51" t="s">
        <v>430</v>
      </c>
      <c r="U136" s="51">
        <v>48201232301</v>
      </c>
      <c r="V136" s="54">
        <v>113</v>
      </c>
    </row>
    <row r="137" spans="1:104" s="51" customFormat="1">
      <c r="A137" s="52">
        <v>18338</v>
      </c>
      <c r="B137" s="51" t="s">
        <v>233</v>
      </c>
      <c r="C137" s="51" t="s">
        <v>608</v>
      </c>
      <c r="D137" s="51" t="s">
        <v>24</v>
      </c>
      <c r="E137" s="54"/>
      <c r="F137" s="51">
        <v>77060</v>
      </c>
      <c r="G137" s="51" t="s">
        <v>46</v>
      </c>
      <c r="H137" s="51">
        <v>6</v>
      </c>
      <c r="I137" s="51" t="s">
        <v>10</v>
      </c>
      <c r="L137" s="54"/>
      <c r="M137" s="51" t="s">
        <v>279</v>
      </c>
      <c r="N137" s="51">
        <v>102</v>
      </c>
      <c r="O137" s="51">
        <v>18</v>
      </c>
      <c r="P137" s="51">
        <v>120</v>
      </c>
      <c r="Q137" s="51" t="s">
        <v>8</v>
      </c>
      <c r="R137" s="62">
        <v>1500000</v>
      </c>
      <c r="S137" s="51" t="s">
        <v>375</v>
      </c>
      <c r="T137" s="51" t="s">
        <v>381</v>
      </c>
      <c r="U137" s="51">
        <v>48201240600</v>
      </c>
      <c r="V137" s="54">
        <v>113</v>
      </c>
    </row>
    <row r="138" spans="1:104" s="51" customFormat="1">
      <c r="A138" s="52">
        <v>18219</v>
      </c>
      <c r="B138" s="51" t="s">
        <v>166</v>
      </c>
      <c r="C138" s="51" t="s">
        <v>609</v>
      </c>
      <c r="D138" s="51" t="s">
        <v>24</v>
      </c>
      <c r="E138" s="54"/>
      <c r="F138" s="51">
        <v>77051</v>
      </c>
      <c r="G138" s="51" t="s">
        <v>46</v>
      </c>
      <c r="H138" s="51">
        <v>6</v>
      </c>
      <c r="I138" s="51" t="s">
        <v>10</v>
      </c>
      <c r="L138" s="54"/>
      <c r="M138" s="51" t="s">
        <v>279</v>
      </c>
      <c r="N138" s="51">
        <v>80</v>
      </c>
      <c r="O138" s="51">
        <v>20</v>
      </c>
      <c r="P138" s="51">
        <v>100</v>
      </c>
      <c r="Q138" s="51" t="s">
        <v>8</v>
      </c>
      <c r="R138" s="62">
        <v>1293585</v>
      </c>
      <c r="S138" s="51" t="s">
        <v>502</v>
      </c>
      <c r="T138" s="51" t="s">
        <v>501</v>
      </c>
      <c r="U138" s="51">
        <v>48201331300</v>
      </c>
      <c r="V138" s="54">
        <v>110</v>
      </c>
    </row>
    <row r="139" spans="1:104" ht="15">
      <c r="A139" s="23" t="s">
        <v>282</v>
      </c>
      <c r="B139" s="24"/>
      <c r="C139" s="25">
        <v>11786253.699999999</v>
      </c>
      <c r="D139" s="37" t="s">
        <v>329</v>
      </c>
      <c r="E139" s="33"/>
      <c r="F139" s="26"/>
      <c r="G139" s="26"/>
      <c r="H139" s="26"/>
      <c r="I139" s="38"/>
      <c r="J139" s="26"/>
      <c r="K139" s="26"/>
      <c r="L139" s="33"/>
      <c r="M139" s="26"/>
      <c r="N139" s="26"/>
      <c r="O139" s="26"/>
      <c r="P139" s="26"/>
      <c r="Q139" s="27" t="s">
        <v>275</v>
      </c>
      <c r="R139" s="60">
        <f>SUM(R109:R138)</f>
        <v>41443944.803964287</v>
      </c>
      <c r="S139" s="28"/>
      <c r="T139" s="26"/>
      <c r="U139" s="26"/>
      <c r="V139" s="33"/>
      <c r="W139"/>
      <c r="X139"/>
      <c r="Y139"/>
      <c r="Z139"/>
      <c r="AA139"/>
      <c r="AB139"/>
      <c r="AC139"/>
      <c r="AD139"/>
      <c r="AE139"/>
      <c r="AF139"/>
      <c r="AG139"/>
      <c r="AH139"/>
      <c r="AI139"/>
      <c r="AJ139"/>
      <c r="AK139"/>
      <c r="AL139"/>
      <c r="AM139"/>
      <c r="AN139"/>
      <c r="AO139"/>
      <c r="AP139"/>
      <c r="AQ139"/>
      <c r="AR139"/>
      <c r="AS139"/>
      <c r="AT139"/>
      <c r="AU139"/>
      <c r="AV139"/>
      <c r="AW139"/>
      <c r="AX139"/>
      <c r="AY139"/>
      <c r="AZ139"/>
      <c r="BA139"/>
      <c r="BB139"/>
      <c r="BC139"/>
      <c r="BD139"/>
      <c r="BE139"/>
      <c r="BF139"/>
      <c r="BG139"/>
      <c r="BH139"/>
      <c r="BI139"/>
      <c r="BJ139"/>
      <c r="BK139"/>
      <c r="BL139"/>
      <c r="BM139"/>
      <c r="BN139"/>
      <c r="BO139"/>
      <c r="BP139"/>
      <c r="BQ139"/>
      <c r="BR139"/>
      <c r="BS139"/>
      <c r="BT139"/>
      <c r="BU139"/>
      <c r="BV139"/>
      <c r="BW139"/>
      <c r="BX139"/>
      <c r="BY139"/>
      <c r="BZ139"/>
      <c r="CA139"/>
      <c r="CB139"/>
      <c r="CC139"/>
      <c r="CD139"/>
      <c r="CE139"/>
      <c r="CF139"/>
      <c r="CG139"/>
      <c r="CH139"/>
      <c r="CI139"/>
      <c r="CJ139"/>
      <c r="CK139"/>
      <c r="CL139"/>
      <c r="CM139"/>
      <c r="CN139"/>
      <c r="CO139"/>
      <c r="CP139"/>
      <c r="CQ139"/>
      <c r="CR139"/>
      <c r="CS139"/>
      <c r="CT139"/>
      <c r="CU139"/>
      <c r="CV139"/>
      <c r="CW139"/>
      <c r="CX139"/>
      <c r="CY139"/>
      <c r="CZ139"/>
    </row>
    <row r="140" spans="1:104" ht="15" collapsed="1">
      <c r="W140"/>
      <c r="X140"/>
      <c r="Y140"/>
      <c r="Z140"/>
      <c r="AA140"/>
      <c r="AB140"/>
    </row>
    <row r="141" spans="1:104" ht="15">
      <c r="A141" s="37" t="s">
        <v>306</v>
      </c>
      <c r="W141"/>
      <c r="X141"/>
      <c r="Y141"/>
      <c r="Z141"/>
      <c r="AA141"/>
      <c r="AB141"/>
    </row>
    <row r="142" spans="1:104" s="51" customFormat="1">
      <c r="A142" s="52">
        <v>18026</v>
      </c>
      <c r="B142" s="51" t="s">
        <v>51</v>
      </c>
      <c r="C142" s="51" t="s">
        <v>582</v>
      </c>
      <c r="D142" s="51" t="s">
        <v>52</v>
      </c>
      <c r="E142" s="54"/>
      <c r="F142" s="51">
        <v>78644</v>
      </c>
      <c r="G142" s="51" t="s">
        <v>53</v>
      </c>
      <c r="H142" s="51">
        <v>7</v>
      </c>
      <c r="I142" s="51" t="s">
        <v>35</v>
      </c>
      <c r="L142" s="54"/>
      <c r="M142" s="51" t="s">
        <v>279</v>
      </c>
      <c r="N142" s="51">
        <v>30</v>
      </c>
      <c r="O142" s="51">
        <v>18</v>
      </c>
      <c r="P142" s="51">
        <v>48</v>
      </c>
      <c r="Q142" s="51" t="s">
        <v>327</v>
      </c>
      <c r="R142" s="62">
        <v>500000</v>
      </c>
      <c r="S142" s="51" t="s">
        <v>523</v>
      </c>
      <c r="T142" s="51" t="s">
        <v>431</v>
      </c>
      <c r="U142" s="51">
        <v>48055960300</v>
      </c>
      <c r="V142" s="54">
        <v>120</v>
      </c>
    </row>
    <row r="143" spans="1:104" s="51" customFormat="1">
      <c r="A143" s="52">
        <v>18245</v>
      </c>
      <c r="B143" s="51" t="s">
        <v>522</v>
      </c>
      <c r="C143" s="51" t="s">
        <v>583</v>
      </c>
      <c r="D143" s="51" t="s">
        <v>52</v>
      </c>
      <c r="E143" s="54"/>
      <c r="F143" s="51">
        <v>78644</v>
      </c>
      <c r="G143" s="51" t="s">
        <v>53</v>
      </c>
      <c r="H143" s="51">
        <v>7</v>
      </c>
      <c r="I143" s="51" t="s">
        <v>35</v>
      </c>
      <c r="L143" s="54"/>
      <c r="M143" s="51" t="s">
        <v>279</v>
      </c>
      <c r="N143" s="51">
        <v>40</v>
      </c>
      <c r="O143" s="51">
        <v>8</v>
      </c>
      <c r="P143" s="51">
        <v>48</v>
      </c>
      <c r="Q143" s="51" t="s">
        <v>8</v>
      </c>
      <c r="R143" s="62">
        <v>500000</v>
      </c>
      <c r="S143" s="51" t="s">
        <v>376</v>
      </c>
      <c r="T143" s="51" t="s">
        <v>432</v>
      </c>
      <c r="U143" s="51">
        <v>48055960300</v>
      </c>
      <c r="V143" s="54">
        <v>120</v>
      </c>
    </row>
    <row r="144" spans="1:104" ht="15">
      <c r="A144" s="23" t="s">
        <v>282</v>
      </c>
      <c r="B144" s="24"/>
      <c r="C144" s="25">
        <v>500000</v>
      </c>
      <c r="D144" s="37" t="s">
        <v>330</v>
      </c>
      <c r="E144" s="33"/>
      <c r="F144" s="26"/>
      <c r="G144" s="26"/>
      <c r="H144" s="26"/>
      <c r="I144" s="38"/>
      <c r="J144" s="26"/>
      <c r="K144" s="26"/>
      <c r="L144" s="33"/>
      <c r="M144" s="26"/>
      <c r="N144" s="26"/>
      <c r="O144" s="26"/>
      <c r="P144" s="26"/>
      <c r="Q144" s="27" t="s">
        <v>275</v>
      </c>
      <c r="R144" s="60">
        <f>SUM(R142:R143)</f>
        <v>1000000</v>
      </c>
      <c r="S144" s="28"/>
      <c r="T144" s="26"/>
      <c r="U144" s="26"/>
      <c r="V144" s="33"/>
      <c r="W144"/>
      <c r="X144"/>
      <c r="Y144"/>
      <c r="Z144"/>
      <c r="AA144"/>
      <c r="AB144"/>
      <c r="AC144"/>
      <c r="AD144"/>
      <c r="AE144"/>
      <c r="AF144"/>
      <c r="AG144"/>
      <c r="AH144"/>
      <c r="AI144"/>
      <c r="AJ144"/>
      <c r="AK144"/>
      <c r="AL144"/>
      <c r="AM144"/>
      <c r="AN144"/>
      <c r="AO144"/>
      <c r="AP144"/>
      <c r="AQ144"/>
      <c r="AR144"/>
      <c r="AS144"/>
      <c r="AT144"/>
      <c r="AU144"/>
      <c r="AV144"/>
      <c r="AW144"/>
      <c r="AX144"/>
      <c r="AY144"/>
      <c r="AZ144"/>
      <c r="BA144"/>
      <c r="BB144"/>
      <c r="BC144"/>
      <c r="BD144"/>
      <c r="BE144"/>
      <c r="BF144"/>
      <c r="BG144"/>
      <c r="BH144"/>
      <c r="BI144"/>
      <c r="BJ144"/>
      <c r="BK144"/>
      <c r="BL144"/>
      <c r="BM144"/>
      <c r="BN144"/>
      <c r="BO144"/>
      <c r="BP144"/>
      <c r="BQ144"/>
      <c r="BR144"/>
      <c r="BS144"/>
      <c r="BT144"/>
      <c r="BU144"/>
      <c r="BV144"/>
      <c r="BW144"/>
      <c r="BX144"/>
      <c r="BY144"/>
      <c r="BZ144"/>
      <c r="CA144"/>
      <c r="CB144"/>
      <c r="CC144"/>
      <c r="CD144"/>
      <c r="CE144"/>
      <c r="CF144"/>
      <c r="CG144"/>
      <c r="CH144"/>
      <c r="CI144"/>
      <c r="CJ144"/>
      <c r="CK144"/>
      <c r="CL144"/>
      <c r="CM144"/>
      <c r="CN144"/>
      <c r="CO144"/>
      <c r="CP144"/>
      <c r="CQ144"/>
      <c r="CR144"/>
      <c r="CS144"/>
      <c r="CT144"/>
      <c r="CU144"/>
      <c r="CV144"/>
      <c r="CW144"/>
      <c r="CX144"/>
      <c r="CY144"/>
      <c r="CZ144"/>
    </row>
    <row r="145" spans="1:104" ht="15" collapsed="1">
      <c r="W145"/>
      <c r="X145"/>
      <c r="Y145"/>
      <c r="Z145"/>
      <c r="AA145"/>
      <c r="AB145"/>
    </row>
    <row r="146" spans="1:104" ht="15">
      <c r="A146" s="37" t="s">
        <v>307</v>
      </c>
      <c r="W146"/>
      <c r="X146"/>
      <c r="Y146"/>
      <c r="Z146"/>
      <c r="AA146"/>
      <c r="AB146"/>
    </row>
    <row r="147" spans="1:104" s="51" customFormat="1">
      <c r="A147" s="52">
        <v>18099</v>
      </c>
      <c r="B147" s="51" t="s">
        <v>114</v>
      </c>
      <c r="C147" s="51" t="s">
        <v>584</v>
      </c>
      <c r="D147" s="51" t="s">
        <v>11</v>
      </c>
      <c r="E147" s="54"/>
      <c r="F147" s="51">
        <v>78759</v>
      </c>
      <c r="G147" s="51" t="s">
        <v>12</v>
      </c>
      <c r="H147" s="51">
        <v>7</v>
      </c>
      <c r="I147" s="51" t="s">
        <v>10</v>
      </c>
      <c r="L147" s="54" t="s">
        <v>277</v>
      </c>
      <c r="M147" s="51" t="s">
        <v>279</v>
      </c>
      <c r="N147" s="51">
        <v>132</v>
      </c>
      <c r="O147" s="51">
        <v>0</v>
      </c>
      <c r="P147" s="51">
        <v>132</v>
      </c>
      <c r="Q147" s="51" t="s">
        <v>505</v>
      </c>
      <c r="R147" s="62">
        <v>1500000</v>
      </c>
      <c r="S147" s="51" t="s">
        <v>377</v>
      </c>
      <c r="T147" s="51" t="s">
        <v>433</v>
      </c>
      <c r="U147" s="51">
        <v>48453001829</v>
      </c>
      <c r="V147" s="54">
        <v>125</v>
      </c>
    </row>
    <row r="148" spans="1:104" s="51" customFormat="1">
      <c r="A148" s="52">
        <v>18391</v>
      </c>
      <c r="B148" s="51" t="s">
        <v>260</v>
      </c>
      <c r="C148" s="51" t="s">
        <v>585</v>
      </c>
      <c r="D148" s="51" t="s">
        <v>150</v>
      </c>
      <c r="E148" s="54"/>
      <c r="F148" s="51">
        <v>78653</v>
      </c>
      <c r="G148" s="51" t="s">
        <v>12</v>
      </c>
      <c r="H148" s="51">
        <v>7</v>
      </c>
      <c r="I148" s="51" t="s">
        <v>10</v>
      </c>
      <c r="L148" s="54" t="s">
        <v>277</v>
      </c>
      <c r="M148" s="51" t="s">
        <v>279</v>
      </c>
      <c r="N148" s="51">
        <v>110</v>
      </c>
      <c r="O148" s="51">
        <v>36</v>
      </c>
      <c r="P148" s="51">
        <v>146</v>
      </c>
      <c r="Q148" s="51" t="s">
        <v>327</v>
      </c>
      <c r="R148" s="62">
        <v>1412140</v>
      </c>
      <c r="S148" s="51" t="s">
        <v>378</v>
      </c>
      <c r="T148" s="51" t="s">
        <v>527</v>
      </c>
      <c r="U148" s="51">
        <v>48453001856</v>
      </c>
      <c r="V148" s="54">
        <v>120</v>
      </c>
    </row>
    <row r="149" spans="1:104" s="51" customFormat="1">
      <c r="A149" s="52">
        <v>18015</v>
      </c>
      <c r="B149" s="51" t="s">
        <v>38</v>
      </c>
      <c r="C149" s="51" t="s">
        <v>526</v>
      </c>
      <c r="D149" s="51" t="s">
        <v>11</v>
      </c>
      <c r="E149" s="54"/>
      <c r="F149" s="51">
        <v>78741</v>
      </c>
      <c r="G149" s="51" t="s">
        <v>12</v>
      </c>
      <c r="H149" s="51">
        <v>7</v>
      </c>
      <c r="I149" s="51" t="s">
        <v>10</v>
      </c>
      <c r="L149" s="54"/>
      <c r="M149" s="51" t="s">
        <v>279</v>
      </c>
      <c r="N149" s="51">
        <v>55</v>
      </c>
      <c r="O149" s="51">
        <v>10</v>
      </c>
      <c r="P149" s="51">
        <v>65</v>
      </c>
      <c r="Q149" s="51" t="s">
        <v>8</v>
      </c>
      <c r="R149" s="62">
        <v>1010620</v>
      </c>
      <c r="S149" s="51" t="s">
        <v>379</v>
      </c>
      <c r="T149" s="51" t="s">
        <v>525</v>
      </c>
      <c r="U149" s="51">
        <v>48453002318</v>
      </c>
      <c r="V149" s="54">
        <v>117</v>
      </c>
    </row>
    <row r="150" spans="1:104" s="51" customFormat="1">
      <c r="A150" s="52">
        <v>18081</v>
      </c>
      <c r="B150" s="51" t="s">
        <v>102</v>
      </c>
      <c r="C150" s="51" t="s">
        <v>586</v>
      </c>
      <c r="D150" s="51" t="s">
        <v>11</v>
      </c>
      <c r="E150" s="54"/>
      <c r="F150" s="51">
        <v>78702</v>
      </c>
      <c r="G150" s="51" t="s">
        <v>12</v>
      </c>
      <c r="H150" s="51">
        <v>7</v>
      </c>
      <c r="I150" s="51" t="s">
        <v>10</v>
      </c>
      <c r="L150" s="54" t="s">
        <v>277</v>
      </c>
      <c r="M150" s="51" t="s">
        <v>279</v>
      </c>
      <c r="N150" s="51">
        <v>135</v>
      </c>
      <c r="O150" s="51">
        <v>21</v>
      </c>
      <c r="P150" s="51">
        <v>156</v>
      </c>
      <c r="Q150" s="51" t="s">
        <v>8</v>
      </c>
      <c r="R150" s="62">
        <v>1500000</v>
      </c>
      <c r="S150" s="51" t="s">
        <v>380</v>
      </c>
      <c r="T150" s="51" t="s">
        <v>434</v>
      </c>
      <c r="U150" s="51">
        <v>48453000902</v>
      </c>
      <c r="V150" s="54">
        <v>115</v>
      </c>
    </row>
    <row r="151" spans="1:104" s="51" customFormat="1">
      <c r="A151" s="52">
        <v>18323</v>
      </c>
      <c r="B151" s="51" t="s">
        <v>228</v>
      </c>
      <c r="C151" s="51" t="s">
        <v>587</v>
      </c>
      <c r="D151" s="51" t="s">
        <v>11</v>
      </c>
      <c r="E151" s="54"/>
      <c r="F151" s="51">
        <v>78702</v>
      </c>
      <c r="G151" s="51" t="s">
        <v>12</v>
      </c>
      <c r="H151" s="51">
        <v>7</v>
      </c>
      <c r="I151" s="51" t="s">
        <v>10</v>
      </c>
      <c r="L151" s="54"/>
      <c r="M151" s="51" t="s">
        <v>279</v>
      </c>
      <c r="N151" s="51">
        <v>90</v>
      </c>
      <c r="O151" s="51">
        <v>2</v>
      </c>
      <c r="P151" s="51">
        <v>92</v>
      </c>
      <c r="Q151" s="51" t="s">
        <v>8</v>
      </c>
      <c r="R151" s="62">
        <v>1295300</v>
      </c>
      <c r="S151" s="51" t="s">
        <v>356</v>
      </c>
      <c r="T151" s="51" t="s">
        <v>417</v>
      </c>
      <c r="U151" s="51">
        <v>48453000902</v>
      </c>
      <c r="V151" s="54">
        <v>115</v>
      </c>
    </row>
    <row r="152" spans="1:104" s="51" customFormat="1">
      <c r="A152" s="52">
        <v>18335</v>
      </c>
      <c r="B152" s="51" t="s">
        <v>232</v>
      </c>
      <c r="C152" s="51" t="s">
        <v>524</v>
      </c>
      <c r="D152" s="51" t="s">
        <v>11</v>
      </c>
      <c r="E152" s="54"/>
      <c r="F152" s="51">
        <v>78751</v>
      </c>
      <c r="G152" s="51" t="s">
        <v>12</v>
      </c>
      <c r="H152" s="51">
        <v>7</v>
      </c>
      <c r="I152" s="51" t="s">
        <v>10</v>
      </c>
      <c r="L152" s="54" t="s">
        <v>277</v>
      </c>
      <c r="M152" s="51" t="s">
        <v>279</v>
      </c>
      <c r="N152" s="51">
        <v>122</v>
      </c>
      <c r="O152" s="51">
        <v>24</v>
      </c>
      <c r="P152" s="51">
        <v>146</v>
      </c>
      <c r="Q152" s="51" t="s">
        <v>8</v>
      </c>
      <c r="R152" s="62">
        <v>1500000</v>
      </c>
      <c r="S152" s="51" t="s">
        <v>381</v>
      </c>
      <c r="T152" s="51" t="s">
        <v>356</v>
      </c>
      <c r="U152" s="51">
        <v>48453002105</v>
      </c>
      <c r="V152" s="54">
        <v>115</v>
      </c>
    </row>
    <row r="153" spans="1:104" ht="15">
      <c r="A153" s="23" t="s">
        <v>282</v>
      </c>
      <c r="B153" s="24"/>
      <c r="C153" s="25">
        <v>4010620.88</v>
      </c>
      <c r="D153" s="26"/>
      <c r="E153" s="33"/>
      <c r="F153" s="26"/>
      <c r="G153" s="26"/>
      <c r="H153" s="26"/>
      <c r="I153" s="38"/>
      <c r="J153" s="26"/>
      <c r="K153" s="26"/>
      <c r="L153" s="33"/>
      <c r="M153" s="26"/>
      <c r="N153" s="26"/>
      <c r="O153" s="26"/>
      <c r="P153" s="26"/>
      <c r="Q153" s="27" t="s">
        <v>275</v>
      </c>
      <c r="R153" s="60">
        <f>SUM(R147:R152)</f>
        <v>8218060</v>
      </c>
      <c r="S153" s="28"/>
      <c r="T153" s="26"/>
      <c r="U153" s="26"/>
      <c r="V153" s="33"/>
      <c r="W153"/>
      <c r="X153"/>
      <c r="Y153"/>
      <c r="Z153"/>
      <c r="AA153"/>
      <c r="AB153"/>
      <c r="AC153"/>
      <c r="AD153"/>
      <c r="AE153"/>
      <c r="AF153"/>
      <c r="AG153"/>
      <c r="AH153"/>
      <c r="AI153"/>
      <c r="AJ153"/>
      <c r="AK153"/>
      <c r="AL153"/>
      <c r="AM153"/>
      <c r="AN153"/>
      <c r="AO153"/>
      <c r="AP153"/>
      <c r="AQ153"/>
      <c r="AR153"/>
      <c r="AS153"/>
      <c r="AT153"/>
      <c r="AU153"/>
      <c r="AV153"/>
      <c r="AW153"/>
      <c r="AX153"/>
      <c r="AY153"/>
      <c r="AZ153"/>
      <c r="BA153"/>
      <c r="BB153"/>
      <c r="BC153"/>
      <c r="BD153"/>
      <c r="BE153"/>
      <c r="BF153"/>
      <c r="BG153"/>
      <c r="BH153"/>
      <c r="BI153"/>
      <c r="BJ153"/>
      <c r="BK153"/>
      <c r="BL153"/>
      <c r="BM153"/>
      <c r="BN153"/>
      <c r="BO153"/>
      <c r="BP153"/>
      <c r="BQ153"/>
      <c r="BR153"/>
      <c r="BS153"/>
      <c r="BT153"/>
      <c r="BU153"/>
      <c r="BV153"/>
      <c r="BW153"/>
      <c r="BX153"/>
      <c r="BY153"/>
      <c r="BZ153"/>
      <c r="CA153"/>
      <c r="CB153"/>
      <c r="CC153"/>
      <c r="CD153"/>
      <c r="CE153"/>
      <c r="CF153"/>
      <c r="CG153"/>
      <c r="CH153"/>
      <c r="CI153"/>
      <c r="CJ153"/>
      <c r="CK153"/>
      <c r="CL153"/>
      <c r="CM153"/>
      <c r="CN153"/>
      <c r="CO153"/>
      <c r="CP153"/>
      <c r="CQ153"/>
      <c r="CR153"/>
      <c r="CS153"/>
      <c r="CT153"/>
      <c r="CU153"/>
      <c r="CV153"/>
      <c r="CW153"/>
      <c r="CX153"/>
      <c r="CY153"/>
      <c r="CZ153"/>
    </row>
    <row r="154" spans="1:104" ht="15" collapsed="1">
      <c r="W154"/>
      <c r="X154"/>
      <c r="Y154"/>
      <c r="Z154"/>
      <c r="AA154"/>
      <c r="AB154"/>
    </row>
    <row r="155" spans="1:104" ht="15">
      <c r="A155" s="37" t="s">
        <v>308</v>
      </c>
      <c r="W155"/>
      <c r="X155"/>
      <c r="Y155"/>
      <c r="Z155"/>
      <c r="AA155"/>
      <c r="AB155"/>
    </row>
    <row r="156" spans="1:104" s="51" customFormat="1">
      <c r="A156" s="52">
        <v>18126</v>
      </c>
      <c r="B156" s="51" t="s">
        <v>124</v>
      </c>
      <c r="C156" s="51" t="s">
        <v>588</v>
      </c>
      <c r="D156" s="51" t="s">
        <v>53</v>
      </c>
      <c r="E156" s="54" t="s">
        <v>277</v>
      </c>
      <c r="F156" s="51">
        <v>77836</v>
      </c>
      <c r="G156" s="51" t="s">
        <v>125</v>
      </c>
      <c r="H156" s="51">
        <v>8</v>
      </c>
      <c r="I156" s="51" t="s">
        <v>35</v>
      </c>
      <c r="L156" s="54"/>
      <c r="M156" s="51" t="s">
        <v>279</v>
      </c>
      <c r="N156" s="51">
        <v>72</v>
      </c>
      <c r="O156" s="51">
        <v>0</v>
      </c>
      <c r="P156" s="51">
        <v>72</v>
      </c>
      <c r="Q156" s="51" t="s">
        <v>8</v>
      </c>
      <c r="R156" s="62">
        <v>821242</v>
      </c>
      <c r="S156" s="51" t="s">
        <v>382</v>
      </c>
      <c r="T156" s="51" t="s">
        <v>435</v>
      </c>
      <c r="U156" s="51">
        <v>48051970200</v>
      </c>
      <c r="V156" s="54">
        <v>119</v>
      </c>
    </row>
    <row r="157" spans="1:104" ht="15">
      <c r="A157" s="23" t="s">
        <v>282</v>
      </c>
      <c r="B157" s="24"/>
      <c r="C157" s="25">
        <v>547494.94999999995</v>
      </c>
      <c r="D157" s="26"/>
      <c r="E157" s="33"/>
      <c r="F157" s="26"/>
      <c r="G157" s="26"/>
      <c r="H157" s="26"/>
      <c r="I157" s="38"/>
      <c r="J157" s="26"/>
      <c r="K157" s="26"/>
      <c r="L157" s="33"/>
      <c r="M157" s="26"/>
      <c r="N157" s="26"/>
      <c r="O157" s="26"/>
      <c r="P157" s="26"/>
      <c r="Q157" s="27" t="s">
        <v>275</v>
      </c>
      <c r="R157" s="60">
        <f>SUM(R156)</f>
        <v>821242</v>
      </c>
      <c r="S157" s="28"/>
      <c r="T157" s="26"/>
      <c r="U157" s="26"/>
      <c r="V157" s="33"/>
      <c r="W157"/>
      <c r="X157"/>
      <c r="Y157"/>
      <c r="Z157"/>
      <c r="AA157"/>
      <c r="AB157"/>
      <c r="AC157"/>
      <c r="AD157"/>
      <c r="AE157"/>
      <c r="AF157"/>
      <c r="AG157"/>
      <c r="AH157"/>
      <c r="AI157"/>
      <c r="AJ157"/>
      <c r="AK157"/>
      <c r="AL157"/>
      <c r="AM157"/>
      <c r="AN157"/>
      <c r="AO157"/>
      <c r="AP157"/>
      <c r="AQ157"/>
      <c r="AR157"/>
      <c r="AS157"/>
      <c r="AT157"/>
      <c r="AU157"/>
      <c r="AV157"/>
      <c r="AW157"/>
      <c r="AX157"/>
      <c r="AY157"/>
      <c r="AZ157"/>
      <c r="BA157"/>
      <c r="BB157"/>
      <c r="BC157"/>
      <c r="BD157"/>
      <c r="BE157"/>
      <c r="BF157"/>
      <c r="BG157"/>
      <c r="BH157"/>
      <c r="BI157"/>
      <c r="BJ157"/>
      <c r="BK157"/>
      <c r="BL157"/>
      <c r="BM157"/>
      <c r="BN157"/>
      <c r="BO157"/>
      <c r="BP157"/>
      <c r="BQ157"/>
      <c r="BR157"/>
      <c r="BS157"/>
      <c r="BT157"/>
      <c r="BU157"/>
      <c r="BV157"/>
      <c r="BW157"/>
      <c r="BX157"/>
      <c r="BY157"/>
      <c r="BZ157"/>
      <c r="CA157"/>
      <c r="CB157"/>
      <c r="CC157"/>
      <c r="CD157"/>
      <c r="CE157"/>
      <c r="CF157"/>
      <c r="CG157"/>
      <c r="CH157"/>
      <c r="CI157"/>
      <c r="CJ157"/>
      <c r="CK157"/>
      <c r="CL157"/>
      <c r="CM157"/>
      <c r="CN157"/>
      <c r="CO157"/>
      <c r="CP157"/>
      <c r="CQ157"/>
      <c r="CR157"/>
      <c r="CS157"/>
      <c r="CT157"/>
      <c r="CU157"/>
      <c r="CV157"/>
      <c r="CW157"/>
      <c r="CX157"/>
      <c r="CY157"/>
      <c r="CZ157"/>
    </row>
    <row r="158" spans="1:104" ht="15" collapsed="1">
      <c r="W158"/>
      <c r="X158"/>
      <c r="Y158"/>
      <c r="Z158"/>
      <c r="AA158"/>
      <c r="AB158"/>
    </row>
    <row r="159" spans="1:104" ht="15">
      <c r="A159" s="37" t="s">
        <v>309</v>
      </c>
      <c r="W159"/>
      <c r="X159"/>
      <c r="Y159"/>
      <c r="Z159"/>
      <c r="AA159"/>
      <c r="AB159"/>
    </row>
    <row r="160" spans="1:104" s="51" customFormat="1">
      <c r="A160" s="52">
        <v>18058</v>
      </c>
      <c r="B160" s="11" t="s">
        <v>86</v>
      </c>
      <c r="C160" s="51" t="s">
        <v>589</v>
      </c>
      <c r="D160" s="51" t="s">
        <v>87</v>
      </c>
      <c r="E160" s="54"/>
      <c r="F160" s="51">
        <v>77845</v>
      </c>
      <c r="G160" s="51" t="s">
        <v>88</v>
      </c>
      <c r="H160" s="51">
        <v>8</v>
      </c>
      <c r="I160" s="51" t="s">
        <v>10</v>
      </c>
      <c r="L160" s="54"/>
      <c r="M160" s="51" t="s">
        <v>279</v>
      </c>
      <c r="N160" s="51">
        <v>92</v>
      </c>
      <c r="O160" s="51">
        <v>28</v>
      </c>
      <c r="P160" s="51">
        <v>120</v>
      </c>
      <c r="Q160" s="51" t="s">
        <v>327</v>
      </c>
      <c r="R160" s="62">
        <v>1500000</v>
      </c>
      <c r="S160" s="51" t="s">
        <v>529</v>
      </c>
      <c r="T160" s="51" t="s">
        <v>528</v>
      </c>
      <c r="U160" s="51">
        <v>48041002009</v>
      </c>
      <c r="V160" s="54">
        <v>106</v>
      </c>
    </row>
    <row r="161" spans="1:104" ht="15">
      <c r="A161" s="23" t="s">
        <v>282</v>
      </c>
      <c r="B161" s="24"/>
      <c r="C161" s="25">
        <v>1437740.34</v>
      </c>
      <c r="D161" s="26"/>
      <c r="E161" s="33"/>
      <c r="F161" s="26"/>
      <c r="G161" s="26"/>
      <c r="H161" s="26"/>
      <c r="I161" s="38"/>
      <c r="J161" s="26"/>
      <c r="K161" s="26"/>
      <c r="L161" s="33"/>
      <c r="M161" s="26"/>
      <c r="N161" s="26"/>
      <c r="O161" s="26"/>
      <c r="P161" s="26"/>
      <c r="Q161" s="27" t="s">
        <v>275</v>
      </c>
      <c r="R161" s="60">
        <f>SUM(R160)</f>
        <v>1500000</v>
      </c>
      <c r="S161" s="28"/>
      <c r="T161" s="26"/>
      <c r="U161" s="26"/>
      <c r="V161" s="33"/>
      <c r="W161"/>
      <c r="X161"/>
      <c r="Y161"/>
      <c r="Z161"/>
      <c r="AA161"/>
      <c r="AB161"/>
      <c r="AC161"/>
      <c r="AD161"/>
      <c r="AE161"/>
      <c r="AF161"/>
      <c r="AG161"/>
      <c r="AH161"/>
      <c r="AI161"/>
      <c r="AJ161"/>
      <c r="AK161"/>
      <c r="AL161"/>
      <c r="AM161"/>
      <c r="AN161"/>
      <c r="AO161"/>
      <c r="AP161"/>
      <c r="AQ161"/>
      <c r="AR161"/>
      <c r="AS161"/>
      <c r="AT161"/>
      <c r="AU161"/>
      <c r="AV161"/>
      <c r="AW161"/>
      <c r="AX161"/>
      <c r="AY161"/>
      <c r="AZ161"/>
      <c r="BA161"/>
      <c r="BB161"/>
      <c r="BC161"/>
      <c r="BD161"/>
      <c r="BE161"/>
      <c r="BF161"/>
      <c r="BG161"/>
      <c r="BH161"/>
      <c r="BI161"/>
      <c r="BJ161"/>
      <c r="BK161"/>
      <c r="BL161"/>
      <c r="BM161"/>
      <c r="BN161"/>
      <c r="BO161"/>
      <c r="BP161"/>
      <c r="BQ161"/>
      <c r="BR161"/>
      <c r="BS161"/>
      <c r="BT161"/>
      <c r="BU161"/>
      <c r="BV161"/>
      <c r="BW161"/>
      <c r="BX161"/>
      <c r="BY161"/>
      <c r="BZ161"/>
      <c r="CA161"/>
      <c r="CB161"/>
      <c r="CC161"/>
      <c r="CD161"/>
      <c r="CE161"/>
      <c r="CF161"/>
      <c r="CG161"/>
      <c r="CH161"/>
      <c r="CI161"/>
      <c r="CJ161"/>
      <c r="CK161"/>
      <c r="CL161"/>
      <c r="CM161"/>
      <c r="CN161"/>
      <c r="CO161"/>
      <c r="CP161"/>
      <c r="CQ161"/>
      <c r="CR161"/>
      <c r="CS161"/>
      <c r="CT161"/>
      <c r="CU161"/>
      <c r="CV161"/>
      <c r="CW161"/>
      <c r="CX161"/>
      <c r="CY161"/>
      <c r="CZ161"/>
    </row>
    <row r="162" spans="1:104" ht="15" collapsed="1">
      <c r="W162"/>
      <c r="X162"/>
      <c r="Y162"/>
      <c r="Z162"/>
      <c r="AA162"/>
      <c r="AB162"/>
    </row>
    <row r="163" spans="1:104" ht="15">
      <c r="A163" s="37" t="s">
        <v>310</v>
      </c>
      <c r="W163"/>
      <c r="X163"/>
      <c r="Y163"/>
      <c r="Z163"/>
      <c r="AA163"/>
      <c r="AB163"/>
    </row>
    <row r="164" spans="1:104" s="51" customFormat="1">
      <c r="A164" s="52">
        <v>18019</v>
      </c>
      <c r="B164" s="51" t="s">
        <v>41</v>
      </c>
      <c r="C164" s="51" t="s">
        <v>590</v>
      </c>
      <c r="D164" s="51" t="s">
        <v>42</v>
      </c>
      <c r="E164" s="54" t="s">
        <v>277</v>
      </c>
      <c r="F164" s="51">
        <v>78163</v>
      </c>
      <c r="G164" s="51" t="s">
        <v>43</v>
      </c>
      <c r="H164" s="51">
        <v>9</v>
      </c>
      <c r="I164" s="51" t="s">
        <v>35</v>
      </c>
      <c r="L164" s="54"/>
      <c r="M164" s="51" t="s">
        <v>279</v>
      </c>
      <c r="N164" s="51">
        <v>34</v>
      </c>
      <c r="O164" s="51">
        <v>32</v>
      </c>
      <c r="P164" s="51">
        <v>66</v>
      </c>
      <c r="Q164" s="51" t="s">
        <v>327</v>
      </c>
      <c r="R164" s="62">
        <v>500000</v>
      </c>
      <c r="S164" s="51" t="s">
        <v>523</v>
      </c>
      <c r="T164" s="51" t="s">
        <v>431</v>
      </c>
      <c r="U164" s="51">
        <v>48091310703</v>
      </c>
      <c r="V164" s="54">
        <v>120</v>
      </c>
    </row>
    <row r="165" spans="1:104" s="51" customFormat="1">
      <c r="A165" s="52">
        <v>18369</v>
      </c>
      <c r="B165" s="51" t="s">
        <v>244</v>
      </c>
      <c r="C165" s="51" t="s">
        <v>245</v>
      </c>
      <c r="D165" s="51" t="s">
        <v>246</v>
      </c>
      <c r="E165" s="54"/>
      <c r="F165" s="51">
        <v>78133</v>
      </c>
      <c r="G165" s="51" t="s">
        <v>43</v>
      </c>
      <c r="H165" s="51">
        <v>9</v>
      </c>
      <c r="I165" s="51" t="s">
        <v>35</v>
      </c>
      <c r="L165" s="54"/>
      <c r="M165" s="51" t="s">
        <v>279</v>
      </c>
      <c r="N165" s="51">
        <v>29</v>
      </c>
      <c r="O165" s="51">
        <v>6</v>
      </c>
      <c r="P165" s="51">
        <v>35</v>
      </c>
      <c r="Q165" s="51" t="s">
        <v>327</v>
      </c>
      <c r="R165" s="62">
        <v>500000</v>
      </c>
      <c r="S165" s="51" t="s">
        <v>343</v>
      </c>
      <c r="T165" s="51" t="s">
        <v>408</v>
      </c>
      <c r="U165" s="51">
        <v>48091310607</v>
      </c>
      <c r="V165" s="54">
        <v>120</v>
      </c>
    </row>
    <row r="166" spans="1:104" ht="15">
      <c r="A166" s="23" t="s">
        <v>282</v>
      </c>
      <c r="B166" s="24"/>
      <c r="C166" s="25">
        <v>500000</v>
      </c>
      <c r="D166" s="26"/>
      <c r="E166" s="33"/>
      <c r="F166" s="26"/>
      <c r="G166" s="26"/>
      <c r="H166" s="26"/>
      <c r="I166" s="38"/>
      <c r="J166" s="26"/>
      <c r="K166" s="26"/>
      <c r="L166" s="33"/>
      <c r="M166" s="26"/>
      <c r="N166" s="26"/>
      <c r="O166" s="26"/>
      <c r="P166" s="26"/>
      <c r="Q166" s="27" t="s">
        <v>275</v>
      </c>
      <c r="R166" s="60">
        <f>SUM(R164:R165)</f>
        <v>1000000</v>
      </c>
      <c r="S166" s="28"/>
      <c r="T166" s="26"/>
      <c r="U166" s="26"/>
      <c r="V166" s="33"/>
      <c r="W166"/>
      <c r="X166"/>
      <c r="Y166"/>
      <c r="Z166"/>
      <c r="AA166"/>
      <c r="AB166"/>
      <c r="AC166"/>
      <c r="AD166"/>
      <c r="AE166"/>
      <c r="AF166"/>
      <c r="AG166"/>
      <c r="AH166"/>
      <c r="AI166"/>
      <c r="AJ166"/>
      <c r="AK166"/>
      <c r="AL166"/>
      <c r="AM166"/>
      <c r="AN166"/>
      <c r="AO166"/>
      <c r="AP166"/>
      <c r="AQ166"/>
      <c r="AR166"/>
      <c r="AS166"/>
      <c r="AT166"/>
      <c r="AU166"/>
      <c r="AV166"/>
      <c r="AW166"/>
      <c r="AX166"/>
      <c r="AY166"/>
      <c r="AZ166"/>
      <c r="BA166"/>
      <c r="BB166"/>
      <c r="BC166"/>
      <c r="BD166"/>
      <c r="BE166"/>
      <c r="BF166"/>
      <c r="BG166"/>
      <c r="BH166"/>
      <c r="BI166"/>
      <c r="BJ166"/>
      <c r="BK166"/>
      <c r="BL166"/>
      <c r="BM166"/>
      <c r="BN166"/>
      <c r="BO166"/>
      <c r="BP166"/>
      <c r="BQ166"/>
      <c r="BR166"/>
      <c r="BS166"/>
      <c r="BT166"/>
      <c r="BU166"/>
      <c r="BV166"/>
      <c r="BW166"/>
      <c r="BX166"/>
      <c r="BY166"/>
      <c r="BZ166"/>
      <c r="CA166"/>
      <c r="CB166"/>
      <c r="CC166"/>
      <c r="CD166"/>
      <c r="CE166"/>
      <c r="CF166"/>
      <c r="CG166"/>
      <c r="CH166"/>
      <c r="CI166"/>
      <c r="CJ166"/>
      <c r="CK166"/>
      <c r="CL166"/>
      <c r="CM166"/>
      <c r="CN166"/>
      <c r="CO166"/>
      <c r="CP166"/>
      <c r="CQ166"/>
      <c r="CR166"/>
      <c r="CS166"/>
      <c r="CT166"/>
      <c r="CU166"/>
      <c r="CV166"/>
      <c r="CW166"/>
      <c r="CX166"/>
      <c r="CY166"/>
      <c r="CZ166"/>
    </row>
    <row r="167" spans="1:104" ht="15" collapsed="1">
      <c r="W167"/>
      <c r="X167"/>
      <c r="Y167"/>
      <c r="Z167"/>
      <c r="AA167"/>
      <c r="AB167"/>
    </row>
    <row r="168" spans="1:104" ht="15">
      <c r="A168" s="37" t="s">
        <v>311</v>
      </c>
      <c r="W168"/>
      <c r="X168"/>
      <c r="Y168"/>
      <c r="Z168"/>
      <c r="AA168"/>
      <c r="AB168"/>
    </row>
    <row r="169" spans="1:104" s="51" customFormat="1">
      <c r="A169" s="52">
        <v>18086</v>
      </c>
      <c r="B169" s="51" t="s">
        <v>104</v>
      </c>
      <c r="C169" s="51" t="s">
        <v>591</v>
      </c>
      <c r="D169" s="51" t="s">
        <v>17</v>
      </c>
      <c r="E169" s="54"/>
      <c r="F169" s="51">
        <v>78260</v>
      </c>
      <c r="G169" s="51" t="s">
        <v>18</v>
      </c>
      <c r="H169" s="51">
        <v>9</v>
      </c>
      <c r="I169" s="51" t="s">
        <v>10</v>
      </c>
      <c r="L169" s="54" t="s">
        <v>277</v>
      </c>
      <c r="M169" s="51" t="s">
        <v>279</v>
      </c>
      <c r="N169" s="51">
        <v>92</v>
      </c>
      <c r="O169" s="51">
        <v>54</v>
      </c>
      <c r="P169" s="51">
        <v>146</v>
      </c>
      <c r="Q169" s="51" t="s">
        <v>327</v>
      </c>
      <c r="R169" s="62">
        <v>1490823.6570255512</v>
      </c>
      <c r="S169" s="51" t="s">
        <v>384</v>
      </c>
      <c r="T169" s="51" t="s">
        <v>385</v>
      </c>
      <c r="U169" s="51">
        <v>48029191810</v>
      </c>
      <c r="V169" s="54">
        <v>122</v>
      </c>
    </row>
    <row r="170" spans="1:104" s="51" customFormat="1">
      <c r="A170" s="52">
        <v>18052</v>
      </c>
      <c r="B170" s="51" t="s">
        <v>80</v>
      </c>
      <c r="C170" s="51" t="s">
        <v>304</v>
      </c>
      <c r="D170" s="51" t="s">
        <v>17</v>
      </c>
      <c r="E170" s="54"/>
      <c r="F170" s="51">
        <v>78218</v>
      </c>
      <c r="G170" s="51" t="s">
        <v>18</v>
      </c>
      <c r="H170" s="51">
        <v>9</v>
      </c>
      <c r="I170" s="51" t="s">
        <v>10</v>
      </c>
      <c r="L170" s="54"/>
      <c r="M170" s="51" t="s">
        <v>279</v>
      </c>
      <c r="N170" s="51">
        <v>84</v>
      </c>
      <c r="O170" s="51">
        <v>18</v>
      </c>
      <c r="P170" s="51">
        <v>102</v>
      </c>
      <c r="Q170" s="51" t="s">
        <v>327</v>
      </c>
      <c r="R170" s="62">
        <v>1467404</v>
      </c>
      <c r="S170" s="51" t="s">
        <v>383</v>
      </c>
      <c r="T170" s="51" t="s">
        <v>436</v>
      </c>
      <c r="U170" s="51">
        <v>48029121809</v>
      </c>
      <c r="V170" s="54">
        <v>121</v>
      </c>
    </row>
    <row r="171" spans="1:104" s="51" customFormat="1">
      <c r="A171" s="52">
        <v>18054</v>
      </c>
      <c r="B171" s="51" t="s">
        <v>82</v>
      </c>
      <c r="C171" s="51" t="s">
        <v>538</v>
      </c>
      <c r="D171" s="51" t="s">
        <v>17</v>
      </c>
      <c r="E171" s="54"/>
      <c r="F171" s="51">
        <v>78210</v>
      </c>
      <c r="G171" s="51" t="s">
        <v>18</v>
      </c>
      <c r="H171" s="51">
        <v>9</v>
      </c>
      <c r="I171" s="51" t="s">
        <v>10</v>
      </c>
      <c r="L171" s="54" t="s">
        <v>277</v>
      </c>
      <c r="M171" s="51" t="s">
        <v>279</v>
      </c>
      <c r="N171" s="51">
        <v>46</v>
      </c>
      <c r="O171" s="51">
        <v>9</v>
      </c>
      <c r="P171" s="51">
        <v>55</v>
      </c>
      <c r="Q171" s="51" t="s">
        <v>8</v>
      </c>
      <c r="R171" s="62">
        <v>898576</v>
      </c>
      <c r="S171" s="51" t="s">
        <v>383</v>
      </c>
      <c r="T171" s="51" t="s">
        <v>436</v>
      </c>
      <c r="U171" s="51">
        <v>48029140400</v>
      </c>
      <c r="V171" s="54">
        <v>120</v>
      </c>
    </row>
    <row r="172" spans="1:104" s="51" customFormat="1">
      <c r="A172" s="52">
        <v>18084</v>
      </c>
      <c r="B172" s="51" t="s">
        <v>103</v>
      </c>
      <c r="C172" s="51" t="s">
        <v>537</v>
      </c>
      <c r="D172" s="51" t="s">
        <v>17</v>
      </c>
      <c r="E172" s="54"/>
      <c r="F172" s="51">
        <v>78207</v>
      </c>
      <c r="G172" s="51" t="s">
        <v>536</v>
      </c>
      <c r="H172" s="51">
        <v>9</v>
      </c>
      <c r="I172" s="51" t="s">
        <v>10</v>
      </c>
      <c r="L172" s="54" t="s">
        <v>277</v>
      </c>
      <c r="M172" s="51" t="s">
        <v>535</v>
      </c>
      <c r="N172" s="51">
        <v>102</v>
      </c>
      <c r="O172" s="51">
        <v>0</v>
      </c>
      <c r="P172" s="51">
        <v>102</v>
      </c>
      <c r="Q172" s="51" t="s">
        <v>8</v>
      </c>
      <c r="R172" s="62">
        <v>1500000</v>
      </c>
      <c r="S172" s="51" t="s">
        <v>385</v>
      </c>
      <c r="T172" s="51" t="s">
        <v>408</v>
      </c>
      <c r="U172" s="51">
        <v>48029170401</v>
      </c>
      <c r="V172" s="54">
        <v>120</v>
      </c>
    </row>
    <row r="173" spans="1:104" s="51" customFormat="1">
      <c r="A173" s="52">
        <v>18273</v>
      </c>
      <c r="B173" s="51" t="s">
        <v>206</v>
      </c>
      <c r="C173" s="53" t="s">
        <v>592</v>
      </c>
      <c r="D173" s="51" t="s">
        <v>17</v>
      </c>
      <c r="E173" s="54"/>
      <c r="F173" s="51">
        <v>78215</v>
      </c>
      <c r="G173" s="51" t="s">
        <v>18</v>
      </c>
      <c r="H173" s="51">
        <v>9</v>
      </c>
      <c r="I173" s="51" t="s">
        <v>10</v>
      </c>
      <c r="L173" s="54" t="s">
        <v>277</v>
      </c>
      <c r="M173" s="51" t="s">
        <v>279</v>
      </c>
      <c r="N173" s="51">
        <v>86</v>
      </c>
      <c r="O173" s="51">
        <v>8</v>
      </c>
      <c r="P173" s="51">
        <v>94</v>
      </c>
      <c r="Q173" s="51" t="s">
        <v>8</v>
      </c>
      <c r="R173" s="62">
        <v>1182642</v>
      </c>
      <c r="S173" s="51" t="s">
        <v>386</v>
      </c>
      <c r="T173" s="51" t="s">
        <v>534</v>
      </c>
      <c r="U173" s="51">
        <v>48029110900</v>
      </c>
      <c r="V173" s="54">
        <v>120</v>
      </c>
    </row>
    <row r="174" spans="1:104" s="51" customFormat="1">
      <c r="A174" s="52">
        <v>18053</v>
      </c>
      <c r="B174" s="51" t="s">
        <v>81</v>
      </c>
      <c r="C174" s="11" t="s">
        <v>558</v>
      </c>
      <c r="D174" s="51" t="s">
        <v>17</v>
      </c>
      <c r="E174" s="54"/>
      <c r="F174" s="51">
        <v>78207</v>
      </c>
      <c r="G174" s="51" t="s">
        <v>18</v>
      </c>
      <c r="H174" s="51">
        <v>9</v>
      </c>
      <c r="I174" s="51" t="s">
        <v>10</v>
      </c>
      <c r="L174" s="54" t="s">
        <v>277</v>
      </c>
      <c r="M174" s="51" t="s">
        <v>279</v>
      </c>
      <c r="N174" s="51">
        <v>75</v>
      </c>
      <c r="O174" s="51">
        <v>13</v>
      </c>
      <c r="P174" s="51">
        <v>88</v>
      </c>
      <c r="Q174" s="51" t="s">
        <v>8</v>
      </c>
      <c r="R174" s="62">
        <v>1376023</v>
      </c>
      <c r="S174" s="51" t="s">
        <v>383</v>
      </c>
      <c r="T174" s="51" t="s">
        <v>437</v>
      </c>
      <c r="U174" s="51">
        <v>48029110500</v>
      </c>
      <c r="V174" s="54">
        <v>118</v>
      </c>
    </row>
    <row r="175" spans="1:104" s="51" customFormat="1">
      <c r="A175" s="52">
        <v>18289</v>
      </c>
      <c r="B175" s="51" t="s">
        <v>212</v>
      </c>
      <c r="C175" s="51" t="s">
        <v>213</v>
      </c>
      <c r="D175" s="51" t="s">
        <v>17</v>
      </c>
      <c r="E175" s="54"/>
      <c r="F175" s="51">
        <v>78210</v>
      </c>
      <c r="G175" s="51" t="s">
        <v>533</v>
      </c>
      <c r="H175" s="51">
        <v>9</v>
      </c>
      <c r="I175" s="51" t="s">
        <v>10</v>
      </c>
      <c r="L175" s="54" t="s">
        <v>277</v>
      </c>
      <c r="M175" s="51" t="s">
        <v>279</v>
      </c>
      <c r="N175" s="51">
        <v>49</v>
      </c>
      <c r="O175" s="51">
        <v>8</v>
      </c>
      <c r="P175" s="51">
        <v>57</v>
      </c>
      <c r="Q175" s="51" t="s">
        <v>8</v>
      </c>
      <c r="R175" s="62">
        <v>975000</v>
      </c>
      <c r="S175" s="51" t="s">
        <v>387</v>
      </c>
      <c r="T175" s="51" t="s">
        <v>438</v>
      </c>
      <c r="U175" s="51">
        <v>48029140300</v>
      </c>
      <c r="V175" s="54">
        <v>118</v>
      </c>
    </row>
    <row r="176" spans="1:104" s="51" customFormat="1">
      <c r="A176" s="52">
        <v>18166</v>
      </c>
      <c r="B176" s="51" t="s">
        <v>151</v>
      </c>
      <c r="C176" s="51" t="s">
        <v>532</v>
      </c>
      <c r="D176" s="51" t="s">
        <v>17</v>
      </c>
      <c r="E176" s="54"/>
      <c r="F176" s="51">
        <v>78207</v>
      </c>
      <c r="G176" s="51" t="s">
        <v>18</v>
      </c>
      <c r="H176" s="51">
        <v>9</v>
      </c>
      <c r="I176" s="51" t="s">
        <v>10</v>
      </c>
      <c r="L176" s="54"/>
      <c r="M176" s="51" t="s">
        <v>279</v>
      </c>
      <c r="N176" s="51">
        <v>88</v>
      </c>
      <c r="O176" s="51">
        <v>8</v>
      </c>
      <c r="P176" s="51">
        <v>96</v>
      </c>
      <c r="Q176" s="51" t="s">
        <v>327</v>
      </c>
      <c r="R176" s="62">
        <v>1500000</v>
      </c>
      <c r="S176" s="51" t="s">
        <v>388</v>
      </c>
      <c r="T176" s="51" t="s">
        <v>439</v>
      </c>
      <c r="U176" s="51">
        <v>48029170200</v>
      </c>
      <c r="V176" s="54">
        <v>117</v>
      </c>
    </row>
    <row r="177" spans="1:104" s="51" customFormat="1">
      <c r="A177" s="52">
        <v>18142</v>
      </c>
      <c r="B177" s="51" t="s">
        <v>134</v>
      </c>
      <c r="C177" s="51" t="s">
        <v>531</v>
      </c>
      <c r="D177" s="51" t="s">
        <v>17</v>
      </c>
      <c r="E177" s="54"/>
      <c r="F177" s="51">
        <v>78223</v>
      </c>
      <c r="G177" s="51" t="s">
        <v>18</v>
      </c>
      <c r="H177" s="51">
        <v>9</v>
      </c>
      <c r="I177" s="51" t="s">
        <v>10</v>
      </c>
      <c r="L177" s="54"/>
      <c r="M177" s="51" t="s">
        <v>279</v>
      </c>
      <c r="N177" s="51">
        <v>83</v>
      </c>
      <c r="O177" s="51">
        <v>19</v>
      </c>
      <c r="P177" s="51">
        <v>102</v>
      </c>
      <c r="Q177" s="51" t="s">
        <v>327</v>
      </c>
      <c r="R177" s="62">
        <v>1140000</v>
      </c>
      <c r="S177" s="51" t="s">
        <v>361</v>
      </c>
      <c r="T177" s="51" t="s">
        <v>530</v>
      </c>
      <c r="U177" s="51">
        <v>48029141600</v>
      </c>
      <c r="V177" s="54">
        <v>115</v>
      </c>
    </row>
    <row r="178" spans="1:104" ht="15">
      <c r="A178" s="23" t="s">
        <v>282</v>
      </c>
      <c r="B178" s="24"/>
      <c r="C178" s="25">
        <v>4728378.7300000004</v>
      </c>
      <c r="D178" s="37" t="s">
        <v>331</v>
      </c>
      <c r="E178" s="33"/>
      <c r="F178" s="26"/>
      <c r="G178" s="26"/>
      <c r="H178" s="26"/>
      <c r="I178" s="38"/>
      <c r="J178" s="26"/>
      <c r="K178" s="26"/>
      <c r="L178" s="33"/>
      <c r="M178" s="26"/>
      <c r="N178" s="26"/>
      <c r="O178" s="26"/>
      <c r="P178" s="26"/>
      <c r="Q178" s="27" t="s">
        <v>275</v>
      </c>
      <c r="R178" s="60">
        <f>SUM(R169:R177)</f>
        <v>11530468.657025551</v>
      </c>
      <c r="S178" s="28"/>
      <c r="T178" s="26"/>
      <c r="U178" s="26"/>
      <c r="V178" s="33"/>
      <c r="W178"/>
      <c r="X178"/>
      <c r="Y178"/>
      <c r="Z178"/>
      <c r="AA178"/>
      <c r="AB178"/>
      <c r="AC178"/>
      <c r="AD178"/>
      <c r="AE178"/>
      <c r="AF178"/>
      <c r="AG178"/>
      <c r="AH178"/>
      <c r="AI178"/>
      <c r="AJ178"/>
      <c r="AK178"/>
      <c r="AL178"/>
      <c r="AM178"/>
      <c r="AN178"/>
      <c r="AO178"/>
      <c r="AP178"/>
      <c r="AQ178"/>
      <c r="AR178"/>
      <c r="AS178"/>
      <c r="AT178"/>
      <c r="AU178"/>
      <c r="AV178"/>
      <c r="AW178"/>
      <c r="AX178"/>
      <c r="AY178"/>
      <c r="AZ178"/>
      <c r="BA178"/>
      <c r="BB178"/>
      <c r="BC178"/>
      <c r="BD178"/>
      <c r="BE178"/>
      <c r="BF178"/>
      <c r="BG178"/>
      <c r="BH178"/>
      <c r="BI178"/>
      <c r="BJ178"/>
      <c r="BK178"/>
      <c r="BL178"/>
      <c r="BM178"/>
      <c r="BN178"/>
      <c r="BO178"/>
      <c r="BP178"/>
      <c r="BQ178"/>
      <c r="BR178"/>
      <c r="BS178"/>
      <c r="BT178"/>
      <c r="BU178"/>
      <c r="BV178"/>
      <c r="BW178"/>
      <c r="BX178"/>
      <c r="BY178"/>
      <c r="BZ178"/>
      <c r="CA178"/>
      <c r="CB178"/>
      <c r="CC178"/>
      <c r="CD178"/>
      <c r="CE178"/>
      <c r="CF178"/>
      <c r="CG178"/>
      <c r="CH178"/>
      <c r="CI178"/>
      <c r="CJ178"/>
      <c r="CK178"/>
      <c r="CL178"/>
      <c r="CM178"/>
      <c r="CN178"/>
      <c r="CO178"/>
      <c r="CP178"/>
      <c r="CQ178"/>
      <c r="CR178"/>
      <c r="CS178"/>
      <c r="CT178"/>
      <c r="CU178"/>
      <c r="CV178"/>
      <c r="CW178"/>
      <c r="CX178"/>
      <c r="CY178"/>
      <c r="CZ178"/>
    </row>
    <row r="179" spans="1:104" ht="15" collapsed="1">
      <c r="W179"/>
      <c r="X179"/>
      <c r="Y179"/>
      <c r="Z179"/>
      <c r="AA179"/>
      <c r="AB179"/>
    </row>
    <row r="180" spans="1:104" ht="15">
      <c r="A180" s="37" t="s">
        <v>312</v>
      </c>
      <c r="W180"/>
      <c r="X180"/>
      <c r="Y180"/>
      <c r="Z180"/>
      <c r="AA180"/>
      <c r="AB180"/>
    </row>
    <row r="181" spans="1:104" s="51" customFormat="1">
      <c r="A181" s="52">
        <v>18260</v>
      </c>
      <c r="B181" s="51" t="s">
        <v>193</v>
      </c>
      <c r="C181" s="51" t="s">
        <v>539</v>
      </c>
      <c r="D181" s="51" t="s">
        <v>194</v>
      </c>
      <c r="E181" s="54" t="s">
        <v>277</v>
      </c>
      <c r="F181" s="51">
        <v>77954</v>
      </c>
      <c r="G181" s="51" t="s">
        <v>195</v>
      </c>
      <c r="H181" s="51">
        <v>10</v>
      </c>
      <c r="I181" s="51" t="s">
        <v>35</v>
      </c>
      <c r="L181" s="54"/>
      <c r="M181" s="51" t="s">
        <v>279</v>
      </c>
      <c r="N181" s="51">
        <v>44</v>
      </c>
      <c r="O181" s="51">
        <v>4</v>
      </c>
      <c r="P181" s="51">
        <v>48</v>
      </c>
      <c r="Q181" s="51" t="s">
        <v>327</v>
      </c>
      <c r="R181" s="62">
        <v>584842</v>
      </c>
      <c r="S181" s="51" t="s">
        <v>390</v>
      </c>
      <c r="T181" s="51" t="s">
        <v>441</v>
      </c>
      <c r="U181" s="51">
        <v>48123970400</v>
      </c>
      <c r="V181" s="54">
        <v>120</v>
      </c>
    </row>
    <row r="182" spans="1:104" ht="15">
      <c r="A182" s="23" t="s">
        <v>282</v>
      </c>
      <c r="B182" s="24"/>
      <c r="C182" s="25">
        <v>584842.05000000005</v>
      </c>
      <c r="D182" s="26"/>
      <c r="E182" s="33"/>
      <c r="F182" s="26"/>
      <c r="G182" s="26"/>
      <c r="H182" s="26"/>
      <c r="I182" s="38"/>
      <c r="J182" s="26"/>
      <c r="K182" s="26"/>
      <c r="L182" s="33"/>
      <c r="M182" s="26"/>
      <c r="N182" s="26"/>
      <c r="O182" s="26"/>
      <c r="P182" s="26"/>
      <c r="Q182" s="27" t="s">
        <v>275</v>
      </c>
      <c r="R182" s="60">
        <f>SUM(R181)</f>
        <v>584842</v>
      </c>
      <c r="S182" s="28"/>
      <c r="T182" s="26"/>
      <c r="U182" s="26"/>
      <c r="V182" s="33"/>
      <c r="W182"/>
      <c r="X182"/>
      <c r="Y182"/>
      <c r="Z182"/>
      <c r="AA182"/>
      <c r="AB182"/>
      <c r="AC182"/>
      <c r="AD182"/>
      <c r="AE182"/>
      <c r="AF182"/>
      <c r="AG182"/>
      <c r="AH182"/>
      <c r="AI182"/>
      <c r="AJ182"/>
      <c r="AK182"/>
      <c r="AL182"/>
      <c r="AM182"/>
      <c r="AN182"/>
      <c r="AO182"/>
      <c r="AP182"/>
      <c r="AQ182"/>
      <c r="AR182"/>
      <c r="AS182"/>
      <c r="AT182"/>
      <c r="AU182"/>
      <c r="AV182"/>
      <c r="AW182"/>
      <c r="AX182"/>
      <c r="AY182"/>
      <c r="AZ182"/>
      <c r="BA182"/>
      <c r="BB182"/>
      <c r="BC182"/>
      <c r="BD182"/>
      <c r="BE182"/>
      <c r="BF182"/>
      <c r="BG182"/>
      <c r="BH182"/>
      <c r="BI182"/>
      <c r="BJ182"/>
      <c r="BK182"/>
      <c r="BL182"/>
      <c r="BM182"/>
      <c r="BN182"/>
      <c r="BO182"/>
      <c r="BP182"/>
      <c r="BQ182"/>
      <c r="BR182"/>
      <c r="BS182"/>
      <c r="BT182"/>
      <c r="BU182"/>
      <c r="BV182"/>
      <c r="BW182"/>
      <c r="BX182"/>
      <c r="BY182"/>
      <c r="BZ182"/>
      <c r="CA182"/>
      <c r="CB182"/>
      <c r="CC182"/>
      <c r="CD182"/>
      <c r="CE182"/>
      <c r="CF182"/>
      <c r="CG182"/>
      <c r="CH182"/>
      <c r="CI182"/>
      <c r="CJ182"/>
      <c r="CK182"/>
      <c r="CL182"/>
      <c r="CM182"/>
      <c r="CN182"/>
      <c r="CO182"/>
      <c r="CP182"/>
      <c r="CQ182"/>
      <c r="CR182"/>
      <c r="CS182"/>
      <c r="CT182"/>
      <c r="CU182"/>
      <c r="CV182"/>
      <c r="CW182"/>
      <c r="CX182"/>
      <c r="CY182"/>
      <c r="CZ182"/>
    </row>
    <row r="183" spans="1:104" ht="15" collapsed="1">
      <c r="W183"/>
      <c r="X183"/>
      <c r="Y183"/>
      <c r="Z183"/>
      <c r="AA183"/>
      <c r="AB183"/>
    </row>
    <row r="184" spans="1:104" ht="15">
      <c r="A184" s="37" t="s">
        <v>313</v>
      </c>
      <c r="W184"/>
      <c r="X184"/>
      <c r="Y184"/>
      <c r="Z184"/>
      <c r="AA184"/>
      <c r="AB184"/>
    </row>
    <row r="185" spans="1:104" s="51" customFormat="1">
      <c r="A185" s="52">
        <v>18186</v>
      </c>
      <c r="B185" s="51" t="s">
        <v>152</v>
      </c>
      <c r="C185" s="51" t="s">
        <v>153</v>
      </c>
      <c r="D185" s="51" t="s">
        <v>58</v>
      </c>
      <c r="E185" s="54"/>
      <c r="F185" s="51">
        <v>78417</v>
      </c>
      <c r="G185" s="51" t="s">
        <v>59</v>
      </c>
      <c r="H185" s="51">
        <v>10</v>
      </c>
      <c r="I185" s="51" t="s">
        <v>10</v>
      </c>
      <c r="L185" s="54"/>
      <c r="M185" s="51" t="s">
        <v>279</v>
      </c>
      <c r="N185" s="51">
        <v>73</v>
      </c>
      <c r="O185" s="51">
        <v>8</v>
      </c>
      <c r="P185" s="51">
        <v>81</v>
      </c>
      <c r="Q185" s="51" t="s">
        <v>8</v>
      </c>
      <c r="R185" s="62">
        <v>1291158</v>
      </c>
      <c r="S185" s="51" t="s">
        <v>391</v>
      </c>
      <c r="T185" s="51" t="s">
        <v>440</v>
      </c>
      <c r="U185" s="51">
        <v>48355001802</v>
      </c>
      <c r="V185" s="54">
        <v>120</v>
      </c>
    </row>
    <row r="186" spans="1:104" s="51" customFormat="1">
      <c r="A186" s="52">
        <v>18261</v>
      </c>
      <c r="B186" s="51" t="s">
        <v>196</v>
      </c>
      <c r="C186" s="51" t="s">
        <v>314</v>
      </c>
      <c r="D186" s="51" t="s">
        <v>72</v>
      </c>
      <c r="E186" s="54"/>
      <c r="F186" s="51">
        <v>78374</v>
      </c>
      <c r="G186" s="51" t="s">
        <v>70</v>
      </c>
      <c r="H186" s="51">
        <v>10</v>
      </c>
      <c r="I186" s="51" t="s">
        <v>10</v>
      </c>
      <c r="L186" s="54"/>
      <c r="M186" s="51" t="s">
        <v>279</v>
      </c>
      <c r="N186" s="51">
        <v>54</v>
      </c>
      <c r="O186" s="51">
        <v>6</v>
      </c>
      <c r="P186" s="51">
        <v>60</v>
      </c>
      <c r="Q186" s="51" t="s">
        <v>327</v>
      </c>
      <c r="R186" s="62">
        <v>762700</v>
      </c>
      <c r="S186" s="51" t="s">
        <v>390</v>
      </c>
      <c r="T186" s="51" t="s">
        <v>441</v>
      </c>
      <c r="U186" s="51">
        <v>48409010601</v>
      </c>
      <c r="V186" s="54">
        <v>120</v>
      </c>
    </row>
    <row r="187" spans="1:104" s="51" customFormat="1">
      <c r="A187" s="52">
        <v>18288</v>
      </c>
      <c r="B187" s="51" t="s">
        <v>211</v>
      </c>
      <c r="C187" s="51" t="s">
        <v>610</v>
      </c>
      <c r="D187" s="51" t="s">
        <v>58</v>
      </c>
      <c r="E187" s="54"/>
      <c r="F187" s="51">
        <v>78417</v>
      </c>
      <c r="G187" s="51" t="s">
        <v>540</v>
      </c>
      <c r="H187" s="51">
        <v>10</v>
      </c>
      <c r="I187" s="51" t="s">
        <v>10</v>
      </c>
      <c r="L187" s="54" t="s">
        <v>277</v>
      </c>
      <c r="M187" s="51" t="s">
        <v>279</v>
      </c>
      <c r="N187" s="51">
        <v>69</v>
      </c>
      <c r="O187" s="51">
        <v>12</v>
      </c>
      <c r="P187" s="51">
        <v>81</v>
      </c>
      <c r="Q187" s="51" t="s">
        <v>8</v>
      </c>
      <c r="R187" s="62">
        <v>1291158</v>
      </c>
      <c r="S187" s="51" t="s">
        <v>387</v>
      </c>
      <c r="T187" s="51" t="s">
        <v>438</v>
      </c>
      <c r="U187" s="51">
        <v>48355001802</v>
      </c>
      <c r="V187" s="54">
        <v>120</v>
      </c>
    </row>
    <row r="188" spans="1:104" ht="15">
      <c r="A188" s="23" t="s">
        <v>282</v>
      </c>
      <c r="B188" s="24"/>
      <c r="C188" s="25">
        <v>1291158.93</v>
      </c>
      <c r="D188" s="26"/>
      <c r="E188" s="33"/>
      <c r="F188" s="26"/>
      <c r="G188" s="26"/>
      <c r="H188" s="26"/>
      <c r="I188" s="38"/>
      <c r="J188" s="26"/>
      <c r="K188" s="26"/>
      <c r="L188" s="33"/>
      <c r="M188" s="26"/>
      <c r="N188" s="26"/>
      <c r="O188" s="26"/>
      <c r="P188" s="26"/>
      <c r="Q188" s="27" t="s">
        <v>275</v>
      </c>
      <c r="R188" s="60">
        <f>SUM(R185:R187)</f>
        <v>3345016</v>
      </c>
      <c r="S188" s="28"/>
      <c r="T188" s="26"/>
      <c r="U188" s="26"/>
      <c r="V188" s="33"/>
      <c r="W188"/>
      <c r="X188"/>
      <c r="Y188"/>
      <c r="Z188"/>
      <c r="AA188"/>
      <c r="AB188"/>
      <c r="AC188"/>
      <c r="AD188"/>
      <c r="AE188"/>
      <c r="AF188"/>
      <c r="AG188"/>
      <c r="AH188"/>
      <c r="AI188"/>
      <c r="AJ188"/>
      <c r="AK188"/>
      <c r="AL188"/>
      <c r="AM188"/>
      <c r="AN188"/>
      <c r="AO188"/>
      <c r="AP188"/>
      <c r="AQ188"/>
      <c r="AR188"/>
      <c r="AS188"/>
      <c r="AT188"/>
      <c r="AU188"/>
      <c r="AV188"/>
      <c r="AW188"/>
      <c r="AX188"/>
      <c r="AY188"/>
      <c r="AZ188"/>
      <c r="BA188"/>
      <c r="BB188"/>
      <c r="BC188"/>
      <c r="BD188"/>
      <c r="BE188"/>
      <c r="BF188"/>
      <c r="BG188"/>
      <c r="BH188"/>
      <c r="BI188"/>
      <c r="BJ188"/>
      <c r="BK188"/>
      <c r="BL188"/>
      <c r="BM188"/>
      <c r="BN188"/>
      <c r="BO188"/>
      <c r="BP188"/>
      <c r="BQ188"/>
      <c r="BR188"/>
      <c r="BS188"/>
      <c r="BT188"/>
      <c r="BU188"/>
      <c r="BV188"/>
      <c r="BW188"/>
      <c r="BX188"/>
      <c r="BY188"/>
      <c r="BZ188"/>
      <c r="CA188"/>
      <c r="CB188"/>
      <c r="CC188"/>
      <c r="CD188"/>
      <c r="CE188"/>
      <c r="CF188"/>
      <c r="CG188"/>
      <c r="CH188"/>
      <c r="CI188"/>
      <c r="CJ188"/>
      <c r="CK188"/>
      <c r="CL188"/>
      <c r="CM188"/>
      <c r="CN188"/>
      <c r="CO188"/>
      <c r="CP188"/>
      <c r="CQ188"/>
      <c r="CR188"/>
      <c r="CS188"/>
      <c r="CT188"/>
      <c r="CU188"/>
      <c r="CV188"/>
      <c r="CW188"/>
      <c r="CX188"/>
      <c r="CY188"/>
      <c r="CZ188"/>
    </row>
    <row r="189" spans="1:104" ht="15" collapsed="1">
      <c r="W189"/>
      <c r="X189"/>
      <c r="Y189"/>
      <c r="Z189"/>
      <c r="AA189"/>
      <c r="AB189"/>
    </row>
    <row r="190" spans="1:104" ht="15">
      <c r="A190" s="37" t="s">
        <v>315</v>
      </c>
      <c r="W190"/>
      <c r="X190"/>
      <c r="Y190"/>
      <c r="Z190"/>
      <c r="AA190"/>
      <c r="AB190"/>
    </row>
    <row r="191" spans="1:104" s="51" customFormat="1">
      <c r="A191" s="52">
        <v>18157</v>
      </c>
      <c r="B191" s="51" t="s">
        <v>545</v>
      </c>
      <c r="C191" s="51" t="s">
        <v>144</v>
      </c>
      <c r="D191" s="51" t="s">
        <v>145</v>
      </c>
      <c r="E191" s="54"/>
      <c r="F191" s="51">
        <v>78586</v>
      </c>
      <c r="G191" s="51" t="s">
        <v>146</v>
      </c>
      <c r="H191" s="51">
        <v>11</v>
      </c>
      <c r="I191" s="51" t="s">
        <v>35</v>
      </c>
      <c r="L191" s="54" t="s">
        <v>277</v>
      </c>
      <c r="M191" s="51" t="s">
        <v>279</v>
      </c>
      <c r="N191" s="51">
        <v>74</v>
      </c>
      <c r="O191" s="51">
        <v>6</v>
      </c>
      <c r="P191" s="51">
        <v>80</v>
      </c>
      <c r="Q191" s="51" t="s">
        <v>8</v>
      </c>
      <c r="R191" s="62">
        <v>1075398</v>
      </c>
      <c r="S191" s="51" t="s">
        <v>544</v>
      </c>
      <c r="T191" s="51" t="s">
        <v>442</v>
      </c>
      <c r="U191" s="51">
        <v>48489950500</v>
      </c>
      <c r="V191" s="54">
        <v>121</v>
      </c>
    </row>
    <row r="192" spans="1:104" s="51" customFormat="1">
      <c r="A192" s="52">
        <v>18230</v>
      </c>
      <c r="B192" s="51" t="s">
        <v>177</v>
      </c>
      <c r="C192" s="51" t="s">
        <v>543</v>
      </c>
      <c r="D192" s="51" t="s">
        <v>542</v>
      </c>
      <c r="E192" s="54"/>
      <c r="F192" s="51">
        <v>78583</v>
      </c>
      <c r="G192" s="51" t="s">
        <v>9</v>
      </c>
      <c r="H192" s="51">
        <v>11</v>
      </c>
      <c r="I192" s="51" t="s">
        <v>35</v>
      </c>
      <c r="L192" s="54"/>
      <c r="M192" s="51" t="s">
        <v>279</v>
      </c>
      <c r="N192" s="51">
        <v>52</v>
      </c>
      <c r="O192" s="51">
        <v>12</v>
      </c>
      <c r="P192" s="51">
        <v>64</v>
      </c>
      <c r="Q192" s="51" t="s">
        <v>8</v>
      </c>
      <c r="R192" s="62">
        <v>770000</v>
      </c>
      <c r="S192" s="51" t="s">
        <v>337</v>
      </c>
      <c r="T192" s="51" t="s">
        <v>624</v>
      </c>
      <c r="U192" s="51">
        <v>48061010100</v>
      </c>
      <c r="V192" s="54">
        <v>117</v>
      </c>
    </row>
    <row r="193" spans="1:104" s="51" customFormat="1">
      <c r="A193" s="52">
        <v>18322</v>
      </c>
      <c r="B193" s="51" t="s">
        <v>541</v>
      </c>
      <c r="C193" s="51" t="s">
        <v>226</v>
      </c>
      <c r="D193" s="51" t="s">
        <v>227</v>
      </c>
      <c r="E193" s="54"/>
      <c r="F193" s="51">
        <v>78593</v>
      </c>
      <c r="G193" s="51" t="s">
        <v>9</v>
      </c>
      <c r="H193" s="51">
        <v>11</v>
      </c>
      <c r="I193" s="51" t="s">
        <v>35</v>
      </c>
      <c r="L193" s="54" t="s">
        <v>277</v>
      </c>
      <c r="M193" s="51" t="s">
        <v>279</v>
      </c>
      <c r="N193" s="51">
        <v>50</v>
      </c>
      <c r="O193" s="51">
        <v>0</v>
      </c>
      <c r="P193" s="51">
        <v>50</v>
      </c>
      <c r="Q193" s="51" t="s">
        <v>8</v>
      </c>
      <c r="R193" s="62">
        <v>679000</v>
      </c>
      <c r="S193" s="51" t="s">
        <v>443</v>
      </c>
      <c r="T193" s="51" t="s">
        <v>392</v>
      </c>
      <c r="U193" s="51">
        <v>48061010301</v>
      </c>
      <c r="V193" s="54">
        <v>110</v>
      </c>
    </row>
    <row r="194" spans="1:104" ht="15">
      <c r="A194" s="23" t="s">
        <v>282</v>
      </c>
      <c r="B194" s="24"/>
      <c r="C194" s="25">
        <v>794687.04</v>
      </c>
      <c r="D194" s="26"/>
      <c r="E194" s="33"/>
      <c r="F194" s="26"/>
      <c r="G194" s="26"/>
      <c r="H194" s="26"/>
      <c r="I194" s="38"/>
      <c r="J194" s="26"/>
      <c r="K194" s="26"/>
      <c r="L194" s="33"/>
      <c r="M194" s="26"/>
      <c r="N194" s="26"/>
      <c r="O194" s="26"/>
      <c r="P194" s="26"/>
      <c r="Q194" s="27" t="s">
        <v>275</v>
      </c>
      <c r="R194" s="60">
        <f>SUM(R191:R193)</f>
        <v>2524398</v>
      </c>
      <c r="S194" s="28"/>
      <c r="T194" s="26"/>
      <c r="U194" s="26"/>
      <c r="V194" s="33"/>
      <c r="W194"/>
      <c r="X194"/>
      <c r="Y194"/>
      <c r="Z194"/>
      <c r="AA194"/>
      <c r="AB194"/>
      <c r="AC194"/>
      <c r="AD194"/>
      <c r="AE194"/>
      <c r="AF194"/>
      <c r="AG194"/>
      <c r="AH194"/>
      <c r="AI194"/>
      <c r="AJ194"/>
      <c r="AK194"/>
      <c r="AL194"/>
      <c r="AM194"/>
      <c r="AN194"/>
      <c r="AO194"/>
      <c r="AP194"/>
      <c r="AQ194"/>
      <c r="AR194"/>
      <c r="AS194"/>
      <c r="AT194"/>
      <c r="AU194"/>
      <c r="AV194"/>
      <c r="AW194"/>
      <c r="AX194"/>
      <c r="AY194"/>
      <c r="AZ194"/>
      <c r="BA194"/>
      <c r="BB194"/>
      <c r="BC194"/>
      <c r="BD194"/>
      <c r="BE194"/>
      <c r="BF194"/>
      <c r="BG194"/>
      <c r="BH194"/>
      <c r="BI194"/>
      <c r="BJ194"/>
      <c r="BK194"/>
      <c r="BL194"/>
      <c r="BM194"/>
      <c r="BN194"/>
      <c r="BO194"/>
      <c r="BP194"/>
      <c r="BQ194"/>
      <c r="BR194"/>
      <c r="BS194"/>
      <c r="BT194"/>
      <c r="BU194"/>
      <c r="BV194"/>
      <c r="BW194"/>
      <c r="BX194"/>
      <c r="BY194"/>
      <c r="BZ194"/>
      <c r="CA194"/>
      <c r="CB194"/>
      <c r="CC194"/>
      <c r="CD194"/>
      <c r="CE194"/>
      <c r="CF194"/>
      <c r="CG194"/>
      <c r="CH194"/>
      <c r="CI194"/>
      <c r="CJ194"/>
      <c r="CK194"/>
      <c r="CL194"/>
      <c r="CM194"/>
      <c r="CN194"/>
      <c r="CO194"/>
      <c r="CP194"/>
      <c r="CQ194"/>
      <c r="CR194"/>
      <c r="CS194"/>
      <c r="CT194"/>
      <c r="CU194"/>
      <c r="CV194"/>
      <c r="CW194"/>
      <c r="CX194"/>
      <c r="CY194"/>
      <c r="CZ194"/>
    </row>
    <row r="195" spans="1:104" ht="15" collapsed="1">
      <c r="W195"/>
      <c r="X195"/>
      <c r="Y195"/>
      <c r="Z195"/>
      <c r="AA195"/>
      <c r="AB195"/>
    </row>
    <row r="196" spans="1:104" ht="15">
      <c r="A196" s="37" t="s">
        <v>316</v>
      </c>
      <c r="W196"/>
      <c r="X196"/>
      <c r="Y196"/>
      <c r="Z196"/>
      <c r="AA196"/>
      <c r="AB196"/>
    </row>
    <row r="197" spans="1:104" s="51" customFormat="1">
      <c r="A197" s="52">
        <v>18103</v>
      </c>
      <c r="B197" s="51" t="s">
        <v>115</v>
      </c>
      <c r="C197" s="51" t="s">
        <v>550</v>
      </c>
      <c r="D197" s="51" t="s">
        <v>116</v>
      </c>
      <c r="E197" s="54" t="s">
        <v>277</v>
      </c>
      <c r="F197" s="51">
        <v>78552</v>
      </c>
      <c r="G197" s="51" t="s">
        <v>549</v>
      </c>
      <c r="H197" s="51">
        <v>11</v>
      </c>
      <c r="I197" s="51" t="s">
        <v>10</v>
      </c>
      <c r="L197" s="54" t="s">
        <v>277</v>
      </c>
      <c r="M197" s="51" t="s">
        <v>279</v>
      </c>
      <c r="N197" s="51">
        <v>128</v>
      </c>
      <c r="O197" s="51">
        <v>0</v>
      </c>
      <c r="P197" s="51">
        <v>128</v>
      </c>
      <c r="Q197" s="51" t="s">
        <v>8</v>
      </c>
      <c r="R197" s="62">
        <v>1500000</v>
      </c>
      <c r="S197" s="51" t="s">
        <v>544</v>
      </c>
      <c r="T197" s="51" t="s">
        <v>442</v>
      </c>
      <c r="U197" s="51">
        <v>48061010401</v>
      </c>
      <c r="V197" s="54">
        <v>122</v>
      </c>
    </row>
    <row r="198" spans="1:104" s="51" customFormat="1">
      <c r="A198" s="52">
        <v>18148</v>
      </c>
      <c r="B198" s="51" t="s">
        <v>138</v>
      </c>
      <c r="C198" s="51" t="s">
        <v>139</v>
      </c>
      <c r="D198" s="51" t="s">
        <v>140</v>
      </c>
      <c r="E198" s="54"/>
      <c r="F198" s="51">
        <v>78572</v>
      </c>
      <c r="G198" s="51" t="s">
        <v>64</v>
      </c>
      <c r="H198" s="51">
        <v>11</v>
      </c>
      <c r="I198" s="51" t="s">
        <v>10</v>
      </c>
      <c r="L198" s="54"/>
      <c r="M198" s="51" t="s">
        <v>279</v>
      </c>
      <c r="N198" s="51">
        <v>74</v>
      </c>
      <c r="O198" s="51">
        <v>18</v>
      </c>
      <c r="P198" s="51">
        <v>92</v>
      </c>
      <c r="Q198" s="51" t="s">
        <v>8</v>
      </c>
      <c r="R198" s="62">
        <v>1030000</v>
      </c>
      <c r="S198" s="51" t="s">
        <v>361</v>
      </c>
      <c r="T198" s="51" t="s">
        <v>530</v>
      </c>
      <c r="U198" s="51">
        <v>48215024205</v>
      </c>
      <c r="V198" s="54">
        <v>120</v>
      </c>
    </row>
    <row r="199" spans="1:104" s="51" customFormat="1">
      <c r="A199" s="52">
        <v>18188</v>
      </c>
      <c r="B199" s="51" t="s">
        <v>154</v>
      </c>
      <c r="C199" s="51" t="s">
        <v>612</v>
      </c>
      <c r="D199" s="51" t="s">
        <v>136</v>
      </c>
      <c r="E199" s="54" t="s">
        <v>277</v>
      </c>
      <c r="F199" s="51">
        <v>78596</v>
      </c>
      <c r="G199" s="51" t="s">
        <v>64</v>
      </c>
      <c r="H199" s="51">
        <v>11</v>
      </c>
      <c r="I199" s="51" t="s">
        <v>10</v>
      </c>
      <c r="L199" s="54"/>
      <c r="M199" s="51" t="s">
        <v>279</v>
      </c>
      <c r="N199" s="51">
        <v>95</v>
      </c>
      <c r="O199" s="51">
        <v>19</v>
      </c>
      <c r="P199" s="51">
        <v>114</v>
      </c>
      <c r="Q199" s="51" t="s">
        <v>327</v>
      </c>
      <c r="R199" s="62">
        <v>1500000</v>
      </c>
      <c r="S199" s="51" t="s">
        <v>391</v>
      </c>
      <c r="T199" s="51" t="s">
        <v>440</v>
      </c>
      <c r="U199" s="51">
        <v>48215022402</v>
      </c>
      <c r="V199" s="54">
        <v>120</v>
      </c>
    </row>
    <row r="200" spans="1:104" s="51" customFormat="1">
      <c r="A200" s="52">
        <v>18196</v>
      </c>
      <c r="B200" s="51" t="s">
        <v>156</v>
      </c>
      <c r="C200" s="51" t="s">
        <v>611</v>
      </c>
      <c r="D200" s="51" t="s">
        <v>621</v>
      </c>
      <c r="E200" s="54" t="s">
        <v>277</v>
      </c>
      <c r="F200" s="51">
        <v>78589</v>
      </c>
      <c r="G200" s="51" t="s">
        <v>64</v>
      </c>
      <c r="H200" s="51">
        <v>11</v>
      </c>
      <c r="I200" s="51" t="s">
        <v>10</v>
      </c>
      <c r="L200" s="54"/>
      <c r="M200" s="51" t="s">
        <v>279</v>
      </c>
      <c r="N200" s="51">
        <v>119</v>
      </c>
      <c r="O200" s="51">
        <v>21</v>
      </c>
      <c r="P200" s="51">
        <v>140</v>
      </c>
      <c r="Q200" s="51" t="s">
        <v>8</v>
      </c>
      <c r="R200" s="62">
        <v>1500000</v>
      </c>
      <c r="S200" s="51" t="s">
        <v>393</v>
      </c>
      <c r="T200" s="51" t="s">
        <v>366</v>
      </c>
      <c r="U200" s="51">
        <v>48215021805</v>
      </c>
      <c r="V200" s="54">
        <v>120</v>
      </c>
    </row>
    <row r="201" spans="1:104" s="51" customFormat="1">
      <c r="A201" s="52">
        <v>18206</v>
      </c>
      <c r="B201" s="51" t="s">
        <v>160</v>
      </c>
      <c r="C201" s="51" t="s">
        <v>613</v>
      </c>
      <c r="D201" s="51" t="s">
        <v>157</v>
      </c>
      <c r="E201" s="54" t="s">
        <v>277</v>
      </c>
      <c r="F201" s="51">
        <v>78589</v>
      </c>
      <c r="G201" s="51" t="s">
        <v>64</v>
      </c>
      <c r="H201" s="51">
        <v>11</v>
      </c>
      <c r="I201" s="51" t="s">
        <v>10</v>
      </c>
      <c r="L201" s="54"/>
      <c r="M201" s="51" t="s">
        <v>279</v>
      </c>
      <c r="N201" s="51">
        <v>119</v>
      </c>
      <c r="O201" s="51">
        <v>21</v>
      </c>
      <c r="P201" s="51">
        <v>140</v>
      </c>
      <c r="Q201" s="51" t="s">
        <v>8</v>
      </c>
      <c r="R201" s="62">
        <v>1500000</v>
      </c>
      <c r="S201" s="51" t="s">
        <v>393</v>
      </c>
      <c r="T201" s="51" t="s">
        <v>366</v>
      </c>
      <c r="U201" s="51">
        <v>48215022001</v>
      </c>
      <c r="V201" s="54">
        <v>120</v>
      </c>
    </row>
    <row r="202" spans="1:104" s="51" customFormat="1">
      <c r="A202" s="52">
        <v>18208</v>
      </c>
      <c r="B202" s="51" t="s">
        <v>161</v>
      </c>
      <c r="C202" s="51" t="s">
        <v>593</v>
      </c>
      <c r="D202" s="51" t="s">
        <v>622</v>
      </c>
      <c r="E202" s="54" t="s">
        <v>277</v>
      </c>
      <c r="F202" s="51">
        <v>78596</v>
      </c>
      <c r="G202" s="51" t="s">
        <v>64</v>
      </c>
      <c r="H202" s="51">
        <v>11</v>
      </c>
      <c r="I202" s="51" t="s">
        <v>10</v>
      </c>
      <c r="L202" s="54"/>
      <c r="M202" s="51" t="s">
        <v>279</v>
      </c>
      <c r="N202" s="51">
        <v>102</v>
      </c>
      <c r="O202" s="51">
        <v>18</v>
      </c>
      <c r="P202" s="51">
        <v>120</v>
      </c>
      <c r="Q202" s="51" t="s">
        <v>327</v>
      </c>
      <c r="R202" s="62">
        <v>1315170</v>
      </c>
      <c r="S202" s="51" t="s">
        <v>393</v>
      </c>
      <c r="T202" s="51" t="s">
        <v>366</v>
      </c>
      <c r="U202" s="51">
        <v>48215022402</v>
      </c>
      <c r="V202" s="54">
        <v>120</v>
      </c>
    </row>
    <row r="203" spans="1:104" s="51" customFormat="1">
      <c r="A203" s="52">
        <v>18255</v>
      </c>
      <c r="B203" s="51" t="s">
        <v>548</v>
      </c>
      <c r="C203" s="51" t="s">
        <v>547</v>
      </c>
      <c r="D203" s="51" t="s">
        <v>92</v>
      </c>
      <c r="E203" s="54"/>
      <c r="F203" s="51">
        <v>78550</v>
      </c>
      <c r="G203" s="51" t="s">
        <v>9</v>
      </c>
      <c r="H203" s="51">
        <v>11</v>
      </c>
      <c r="I203" s="51" t="s">
        <v>10</v>
      </c>
      <c r="L203" s="54"/>
      <c r="M203" s="51" t="s">
        <v>279</v>
      </c>
      <c r="N203" s="51">
        <v>47</v>
      </c>
      <c r="O203" s="51">
        <v>13</v>
      </c>
      <c r="P203" s="51">
        <v>60</v>
      </c>
      <c r="Q203" s="51" t="s">
        <v>8</v>
      </c>
      <c r="R203" s="62">
        <v>803000</v>
      </c>
      <c r="S203" s="51" t="s">
        <v>345</v>
      </c>
      <c r="T203" s="51" t="s">
        <v>410</v>
      </c>
      <c r="U203" s="51">
        <v>48061011302</v>
      </c>
      <c r="V203" s="54">
        <v>120</v>
      </c>
    </row>
    <row r="204" spans="1:104" s="51" customFormat="1">
      <c r="A204" s="52">
        <v>18293</v>
      </c>
      <c r="B204" s="51" t="s">
        <v>214</v>
      </c>
      <c r="C204" s="51" t="s">
        <v>614</v>
      </c>
      <c r="D204" s="51" t="s">
        <v>140</v>
      </c>
      <c r="E204" s="54"/>
      <c r="F204" s="51">
        <v>78572</v>
      </c>
      <c r="G204" s="51" t="s">
        <v>64</v>
      </c>
      <c r="H204" s="51">
        <v>11</v>
      </c>
      <c r="I204" s="51" t="s">
        <v>10</v>
      </c>
      <c r="L204" s="54"/>
      <c r="M204" s="51" t="s">
        <v>279</v>
      </c>
      <c r="N204" s="51">
        <v>100</v>
      </c>
      <c r="O204" s="51">
        <v>20</v>
      </c>
      <c r="P204" s="51">
        <v>120</v>
      </c>
      <c r="Q204" s="51" t="s">
        <v>8</v>
      </c>
      <c r="R204" s="62">
        <v>1500000</v>
      </c>
      <c r="S204" s="51" t="s">
        <v>394</v>
      </c>
      <c r="T204" s="51" t="s">
        <v>444</v>
      </c>
      <c r="U204" s="51">
        <v>48215024205</v>
      </c>
      <c r="V204" s="54">
        <v>120</v>
      </c>
    </row>
    <row r="205" spans="1:104" s="51" customFormat="1">
      <c r="A205" s="52">
        <v>18294</v>
      </c>
      <c r="B205" s="51" t="s">
        <v>215</v>
      </c>
      <c r="C205" s="51" t="s">
        <v>614</v>
      </c>
      <c r="D205" s="51" t="s">
        <v>140</v>
      </c>
      <c r="E205" s="54"/>
      <c r="F205" s="51">
        <v>78572</v>
      </c>
      <c r="G205" s="51" t="s">
        <v>64</v>
      </c>
      <c r="H205" s="51">
        <v>11</v>
      </c>
      <c r="I205" s="51" t="s">
        <v>10</v>
      </c>
      <c r="L205" s="54"/>
      <c r="M205" s="51" t="s">
        <v>279</v>
      </c>
      <c r="N205" s="51">
        <v>58</v>
      </c>
      <c r="O205" s="51">
        <v>12</v>
      </c>
      <c r="P205" s="51">
        <v>70</v>
      </c>
      <c r="Q205" s="51" t="s">
        <v>327</v>
      </c>
      <c r="R205" s="62">
        <v>892000</v>
      </c>
      <c r="S205" s="51" t="s">
        <v>394</v>
      </c>
      <c r="T205" s="51" t="s">
        <v>444</v>
      </c>
      <c r="U205" s="51">
        <v>48215024205</v>
      </c>
      <c r="V205" s="54">
        <v>120</v>
      </c>
    </row>
    <row r="206" spans="1:104" s="51" customFormat="1">
      <c r="A206" s="52">
        <v>18357</v>
      </c>
      <c r="B206" s="51" t="s">
        <v>239</v>
      </c>
      <c r="C206" s="51" t="s">
        <v>546</v>
      </c>
      <c r="D206" s="51" t="s">
        <v>7</v>
      </c>
      <c r="E206" s="54" t="s">
        <v>277</v>
      </c>
      <c r="F206" s="51">
        <v>78575</v>
      </c>
      <c r="G206" s="51" t="s">
        <v>9</v>
      </c>
      <c r="H206" s="51">
        <v>11</v>
      </c>
      <c r="I206" s="51" t="s">
        <v>10</v>
      </c>
      <c r="L206" s="54"/>
      <c r="M206" s="51" t="s">
        <v>279</v>
      </c>
      <c r="N206" s="51">
        <v>101</v>
      </c>
      <c r="O206" s="51">
        <v>19</v>
      </c>
      <c r="P206" s="51">
        <v>120</v>
      </c>
      <c r="Q206" s="51" t="s">
        <v>8</v>
      </c>
      <c r="R206" s="62">
        <v>1500000</v>
      </c>
      <c r="S206" s="51" t="s">
        <v>395</v>
      </c>
      <c r="T206" s="51" t="s">
        <v>445</v>
      </c>
      <c r="U206" s="51">
        <v>48061012506</v>
      </c>
      <c r="V206" s="54">
        <v>120</v>
      </c>
    </row>
    <row r="207" spans="1:104" ht="15">
      <c r="A207" s="20">
        <v>18358</v>
      </c>
      <c r="B207" s="11" t="s">
        <v>240</v>
      </c>
      <c r="C207" s="11" t="s">
        <v>317</v>
      </c>
      <c r="D207" s="11" t="s">
        <v>7</v>
      </c>
      <c r="E207" s="43" t="s">
        <v>277</v>
      </c>
      <c r="F207" s="11">
        <v>78575</v>
      </c>
      <c r="G207" s="11" t="s">
        <v>9</v>
      </c>
      <c r="H207" s="11">
        <v>11</v>
      </c>
      <c r="I207" s="11" t="s">
        <v>10</v>
      </c>
      <c r="M207" s="11" t="s">
        <v>279</v>
      </c>
      <c r="N207" s="11">
        <v>105</v>
      </c>
      <c r="O207" s="11">
        <v>19</v>
      </c>
      <c r="P207" s="11">
        <v>124</v>
      </c>
      <c r="Q207" s="11" t="s">
        <v>327</v>
      </c>
      <c r="R207" s="57">
        <v>1500000</v>
      </c>
      <c r="S207" s="11" t="s">
        <v>395</v>
      </c>
      <c r="T207" s="11" t="s">
        <v>445</v>
      </c>
      <c r="U207" s="55">
        <v>48061012506</v>
      </c>
      <c r="V207" s="43">
        <v>120</v>
      </c>
      <c r="W207"/>
      <c r="X207"/>
      <c r="Y207"/>
      <c r="Z207"/>
      <c r="AA207"/>
      <c r="AB207"/>
    </row>
    <row r="208" spans="1:104" s="51" customFormat="1">
      <c r="A208" s="52">
        <v>18239</v>
      </c>
      <c r="B208" s="51" t="s">
        <v>179</v>
      </c>
      <c r="C208" s="51" t="s">
        <v>616</v>
      </c>
      <c r="D208" s="51" t="s">
        <v>7</v>
      </c>
      <c r="E208" s="54"/>
      <c r="F208" s="51">
        <v>78520</v>
      </c>
      <c r="G208" s="51" t="s">
        <v>9</v>
      </c>
      <c r="H208" s="51">
        <v>11</v>
      </c>
      <c r="I208" s="51" t="s">
        <v>10</v>
      </c>
      <c r="L208" s="54" t="s">
        <v>277</v>
      </c>
      <c r="M208" s="51" t="s">
        <v>279</v>
      </c>
      <c r="N208" s="51">
        <v>80</v>
      </c>
      <c r="O208" s="51">
        <v>0</v>
      </c>
      <c r="P208" s="51">
        <v>80</v>
      </c>
      <c r="Q208" s="51" t="s">
        <v>8</v>
      </c>
      <c r="R208" s="62">
        <v>1118000</v>
      </c>
      <c r="S208" s="51" t="s">
        <v>392</v>
      </c>
      <c r="T208" s="51" t="s">
        <v>443</v>
      </c>
      <c r="U208" s="51">
        <v>48061014400</v>
      </c>
      <c r="V208" s="54">
        <v>117</v>
      </c>
    </row>
    <row r="209" spans="1:104" ht="15">
      <c r="A209" s="23" t="s">
        <v>282</v>
      </c>
      <c r="B209" s="24"/>
      <c r="C209" s="25">
        <v>5388482.1900000004</v>
      </c>
      <c r="D209" s="26"/>
      <c r="E209" s="33"/>
      <c r="F209" s="26"/>
      <c r="G209" s="26"/>
      <c r="H209" s="26"/>
      <c r="I209" s="38"/>
      <c r="J209" s="26"/>
      <c r="K209" s="26"/>
      <c r="L209" s="33"/>
      <c r="M209" s="26"/>
      <c r="N209" s="26"/>
      <c r="O209" s="26"/>
      <c r="P209" s="26"/>
      <c r="Q209" s="27" t="s">
        <v>275</v>
      </c>
      <c r="R209" s="60">
        <f>SUM(R197:R208)</f>
        <v>15658170</v>
      </c>
      <c r="S209" s="28"/>
      <c r="T209" s="26"/>
      <c r="U209" s="26"/>
      <c r="V209" s="33"/>
      <c r="W209"/>
      <c r="X209"/>
      <c r="Y209"/>
      <c r="Z209"/>
      <c r="AA209"/>
      <c r="AB209"/>
      <c r="AC209"/>
      <c r="AD209"/>
      <c r="AE209"/>
      <c r="AF209"/>
      <c r="AG209"/>
      <c r="AH209"/>
      <c r="AI209"/>
      <c r="AJ209"/>
      <c r="AK209"/>
      <c r="AL209"/>
      <c r="AM209"/>
      <c r="AN209"/>
      <c r="AO209"/>
      <c r="AP209"/>
      <c r="AQ209"/>
      <c r="AR209"/>
      <c r="AS209"/>
      <c r="AT209"/>
      <c r="AU209"/>
      <c r="AV209"/>
      <c r="AW209"/>
      <c r="AX209"/>
      <c r="AY209"/>
      <c r="AZ209"/>
      <c r="BA209"/>
      <c r="BB209"/>
      <c r="BC209"/>
      <c r="BD209"/>
      <c r="BE209"/>
      <c r="BF209"/>
      <c r="BG209"/>
      <c r="BH209"/>
      <c r="BI209"/>
      <c r="BJ209"/>
      <c r="BK209"/>
      <c r="BL209"/>
      <c r="BM209"/>
      <c r="BN209"/>
      <c r="BO209"/>
      <c r="BP209"/>
      <c r="BQ209"/>
      <c r="BR209"/>
      <c r="BS209"/>
      <c r="BT209"/>
      <c r="BU209"/>
      <c r="BV209"/>
      <c r="BW209"/>
      <c r="BX209"/>
      <c r="BY209"/>
      <c r="BZ209"/>
      <c r="CA209"/>
      <c r="CB209"/>
      <c r="CC209"/>
      <c r="CD209"/>
      <c r="CE209"/>
      <c r="CF209"/>
      <c r="CG209"/>
      <c r="CH209"/>
      <c r="CI209"/>
      <c r="CJ209"/>
      <c r="CK209"/>
      <c r="CL209"/>
      <c r="CM209"/>
      <c r="CN209"/>
      <c r="CO209"/>
      <c r="CP209"/>
      <c r="CQ209"/>
      <c r="CR209"/>
      <c r="CS209"/>
      <c r="CT209"/>
      <c r="CU209"/>
      <c r="CV209"/>
      <c r="CW209"/>
      <c r="CX209"/>
      <c r="CY209"/>
      <c r="CZ209"/>
    </row>
    <row r="210" spans="1:104" ht="15">
      <c r="A210" s="37" t="s">
        <v>318</v>
      </c>
      <c r="W210"/>
      <c r="X210"/>
      <c r="Y210"/>
      <c r="Z210"/>
      <c r="AA210"/>
      <c r="AB210"/>
    </row>
    <row r="211" spans="1:104" s="51" customFormat="1">
      <c r="A211" s="52">
        <v>18345</v>
      </c>
      <c r="B211" s="51" t="s">
        <v>235</v>
      </c>
      <c r="C211" s="51" t="s">
        <v>552</v>
      </c>
      <c r="D211" s="51" t="s">
        <v>159</v>
      </c>
      <c r="E211" s="54"/>
      <c r="F211" s="51">
        <v>79714</v>
      </c>
      <c r="G211" s="51" t="s">
        <v>159</v>
      </c>
      <c r="H211" s="51">
        <v>12</v>
      </c>
      <c r="I211" s="51" t="s">
        <v>35</v>
      </c>
      <c r="L211" s="54"/>
      <c r="M211" s="51" t="s">
        <v>279</v>
      </c>
      <c r="N211" s="51">
        <v>43</v>
      </c>
      <c r="O211" s="51">
        <v>5</v>
      </c>
      <c r="P211" s="51">
        <v>48</v>
      </c>
      <c r="Q211" s="51" t="s">
        <v>8</v>
      </c>
      <c r="R211" s="62">
        <v>500000</v>
      </c>
      <c r="S211" s="51" t="s">
        <v>396</v>
      </c>
      <c r="T211" s="51" t="s">
        <v>446</v>
      </c>
      <c r="U211" s="51">
        <v>48003950100</v>
      </c>
      <c r="V211" s="54">
        <v>110</v>
      </c>
    </row>
    <row r="212" spans="1:104" s="51" customFormat="1">
      <c r="A212" s="52">
        <v>18347</v>
      </c>
      <c r="B212" s="51" t="s">
        <v>236</v>
      </c>
      <c r="C212" s="51" t="s">
        <v>237</v>
      </c>
      <c r="D212" s="51" t="s">
        <v>159</v>
      </c>
      <c r="E212" s="54"/>
      <c r="F212" s="51">
        <v>79714</v>
      </c>
      <c r="G212" s="51" t="s">
        <v>159</v>
      </c>
      <c r="H212" s="51">
        <v>12</v>
      </c>
      <c r="I212" s="51" t="s">
        <v>35</v>
      </c>
      <c r="L212" s="54"/>
      <c r="M212" s="51" t="s">
        <v>279</v>
      </c>
      <c r="N212" s="51">
        <v>50</v>
      </c>
      <c r="O212" s="51">
        <v>10</v>
      </c>
      <c r="P212" s="51">
        <v>60</v>
      </c>
      <c r="Q212" s="51" t="s">
        <v>8</v>
      </c>
      <c r="R212" s="62">
        <v>750000</v>
      </c>
      <c r="S212" s="51" t="s">
        <v>397</v>
      </c>
      <c r="T212" s="51" t="s">
        <v>408</v>
      </c>
      <c r="U212" s="51">
        <v>48003950300</v>
      </c>
      <c r="V212" s="54">
        <v>108</v>
      </c>
    </row>
    <row r="213" spans="1:104" s="51" customFormat="1">
      <c r="A213" s="52">
        <v>18224</v>
      </c>
      <c r="B213" s="51" t="s">
        <v>174</v>
      </c>
      <c r="C213" s="51" t="s">
        <v>551</v>
      </c>
      <c r="D213" s="51" t="s">
        <v>175</v>
      </c>
      <c r="E213" s="54" t="s">
        <v>277</v>
      </c>
      <c r="F213" s="51">
        <v>79735</v>
      </c>
      <c r="G213" s="51" t="s">
        <v>176</v>
      </c>
      <c r="H213" s="51">
        <v>12</v>
      </c>
      <c r="I213" s="51" t="s">
        <v>35</v>
      </c>
      <c r="L213" s="54"/>
      <c r="M213" s="51" t="s">
        <v>279</v>
      </c>
      <c r="N213" s="51">
        <v>40</v>
      </c>
      <c r="O213" s="51">
        <v>8</v>
      </c>
      <c r="P213" s="51">
        <v>48</v>
      </c>
      <c r="Q213" s="51" t="s">
        <v>8</v>
      </c>
      <c r="R213" s="62">
        <v>664500</v>
      </c>
      <c r="S213" s="51" t="s">
        <v>345</v>
      </c>
      <c r="T213" s="51" t="s">
        <v>410</v>
      </c>
      <c r="U213" s="81" t="s">
        <v>625</v>
      </c>
      <c r="V213" s="81"/>
    </row>
    <row r="214" spans="1:104" ht="15">
      <c r="A214" s="23" t="s">
        <v>282</v>
      </c>
      <c r="B214" s="24"/>
      <c r="C214" s="25">
        <v>500000</v>
      </c>
      <c r="D214" s="26"/>
      <c r="E214" s="33"/>
      <c r="F214" s="26"/>
      <c r="G214" s="26"/>
      <c r="H214" s="26"/>
      <c r="I214" s="38"/>
      <c r="J214" s="26"/>
      <c r="K214" s="26"/>
      <c r="L214" s="33"/>
      <c r="M214" s="26"/>
      <c r="N214" s="26"/>
      <c r="O214" s="26"/>
      <c r="P214" s="26"/>
      <c r="Q214" s="27" t="s">
        <v>275</v>
      </c>
      <c r="R214" s="60">
        <f>SUM(R211:R213)</f>
        <v>1914500</v>
      </c>
      <c r="S214" s="28"/>
      <c r="T214" s="26"/>
      <c r="U214" s="26"/>
      <c r="V214" s="33"/>
      <c r="W214"/>
      <c r="X214"/>
      <c r="Y214"/>
      <c r="Z214"/>
      <c r="AA214"/>
      <c r="AB214"/>
      <c r="AC214"/>
      <c r="AD214"/>
      <c r="AE214"/>
      <c r="AF214"/>
      <c r="AG214"/>
      <c r="AH214"/>
      <c r="AI214"/>
      <c r="AJ214"/>
      <c r="AK214"/>
      <c r="AL214"/>
      <c r="AM214"/>
      <c r="AN214"/>
      <c r="AO214"/>
      <c r="AP214"/>
      <c r="AQ214"/>
      <c r="AR214"/>
      <c r="AS214"/>
      <c r="AT214"/>
      <c r="AU214"/>
      <c r="AV214"/>
      <c r="AW214"/>
      <c r="AX214"/>
      <c r="AY214"/>
      <c r="AZ214"/>
      <c r="BA214"/>
      <c r="BB214"/>
      <c r="BC214"/>
      <c r="BD214"/>
      <c r="BE214"/>
      <c r="BF214"/>
      <c r="BG214"/>
      <c r="BH214"/>
      <c r="BI214"/>
      <c r="BJ214"/>
      <c r="BK214"/>
      <c r="BL214"/>
      <c r="BM214"/>
      <c r="BN214"/>
      <c r="BO214"/>
      <c r="BP214"/>
      <c r="BQ214"/>
      <c r="BR214"/>
      <c r="BS214"/>
      <c r="BT214"/>
      <c r="BU214"/>
      <c r="BV214"/>
      <c r="BW214"/>
      <c r="BX214"/>
      <c r="BY214"/>
      <c r="BZ214"/>
      <c r="CA214"/>
      <c r="CB214"/>
      <c r="CC214"/>
      <c r="CD214"/>
      <c r="CE214"/>
      <c r="CF214"/>
      <c r="CG214"/>
      <c r="CH214"/>
      <c r="CI214"/>
      <c r="CJ214"/>
      <c r="CK214"/>
      <c r="CL214"/>
      <c r="CM214"/>
      <c r="CN214"/>
      <c r="CO214"/>
      <c r="CP214"/>
      <c r="CQ214"/>
      <c r="CR214"/>
      <c r="CS214"/>
      <c r="CT214"/>
      <c r="CU214"/>
      <c r="CV214"/>
      <c r="CW214"/>
      <c r="CX214"/>
      <c r="CY214"/>
      <c r="CZ214"/>
    </row>
    <row r="215" spans="1:104" ht="15" collapsed="1">
      <c r="W215"/>
      <c r="X215"/>
      <c r="Y215"/>
      <c r="Z215"/>
      <c r="AA215"/>
      <c r="AB215"/>
    </row>
    <row r="216" spans="1:104" ht="15">
      <c r="A216" s="37" t="s">
        <v>319</v>
      </c>
      <c r="W216"/>
      <c r="X216"/>
      <c r="Y216"/>
      <c r="Z216"/>
      <c r="AA216"/>
      <c r="AB216"/>
    </row>
    <row r="217" spans="1:104" s="51" customFormat="1">
      <c r="A217" s="52">
        <v>18222</v>
      </c>
      <c r="B217" s="51" t="s">
        <v>170</v>
      </c>
      <c r="C217" s="51" t="s">
        <v>171</v>
      </c>
      <c r="D217" s="51" t="s">
        <v>54</v>
      </c>
      <c r="E217" s="54"/>
      <c r="F217" s="51">
        <v>76904</v>
      </c>
      <c r="G217" s="51" t="s">
        <v>55</v>
      </c>
      <c r="H217" s="51">
        <v>12</v>
      </c>
      <c r="I217" s="51" t="s">
        <v>10</v>
      </c>
      <c r="L217" s="54"/>
      <c r="M217" s="51" t="s">
        <v>279</v>
      </c>
      <c r="N217" s="51">
        <v>48</v>
      </c>
      <c r="O217" s="51">
        <v>12</v>
      </c>
      <c r="P217" s="51">
        <v>60</v>
      </c>
      <c r="Q217" s="51" t="s">
        <v>8</v>
      </c>
      <c r="R217" s="62">
        <v>778700</v>
      </c>
      <c r="S217" s="51" t="s">
        <v>340</v>
      </c>
      <c r="T217" s="51" t="s">
        <v>471</v>
      </c>
      <c r="U217" s="51">
        <v>48451000801</v>
      </c>
      <c r="V217" s="54">
        <v>112</v>
      </c>
    </row>
    <row r="218" spans="1:104" ht="15">
      <c r="A218" s="20">
        <v>18109</v>
      </c>
      <c r="B218" s="11" t="s">
        <v>121</v>
      </c>
      <c r="C218" s="11" t="s">
        <v>305</v>
      </c>
      <c r="D218" s="11" t="s">
        <v>54</v>
      </c>
      <c r="F218" s="11">
        <v>76905</v>
      </c>
      <c r="G218" s="11" t="s">
        <v>55</v>
      </c>
      <c r="H218" s="11">
        <v>12</v>
      </c>
      <c r="I218" s="11" t="s">
        <v>10</v>
      </c>
      <c r="M218" s="11" t="s">
        <v>279</v>
      </c>
      <c r="N218" s="11">
        <v>72</v>
      </c>
      <c r="O218" s="11">
        <v>0</v>
      </c>
      <c r="P218" s="11">
        <v>72</v>
      </c>
      <c r="Q218" s="11" t="s">
        <v>8</v>
      </c>
      <c r="R218" s="57">
        <v>991227</v>
      </c>
      <c r="S218" s="11" t="s">
        <v>358</v>
      </c>
      <c r="T218" s="11" t="s">
        <v>419</v>
      </c>
      <c r="U218" s="81" t="s">
        <v>625</v>
      </c>
      <c r="V218" s="81"/>
      <c r="W218"/>
      <c r="X218"/>
      <c r="Y218"/>
      <c r="Z218"/>
      <c r="AA218"/>
      <c r="AB218"/>
    </row>
    <row r="219" spans="1:104" ht="15">
      <c r="A219" s="23" t="s">
        <v>282</v>
      </c>
      <c r="B219" s="24"/>
      <c r="C219" s="25">
        <v>844594.5</v>
      </c>
      <c r="D219" s="26"/>
      <c r="E219" s="33"/>
      <c r="F219" s="26"/>
      <c r="G219" s="26"/>
      <c r="H219" s="26"/>
      <c r="I219" s="38"/>
      <c r="J219" s="26"/>
      <c r="K219" s="26"/>
      <c r="L219" s="33"/>
      <c r="M219" s="26"/>
      <c r="N219" s="26"/>
      <c r="O219" s="26"/>
      <c r="P219" s="26"/>
      <c r="Q219" s="27" t="s">
        <v>275</v>
      </c>
      <c r="R219" s="60">
        <f>SUM(R217:R218)</f>
        <v>1769927</v>
      </c>
      <c r="S219" s="28"/>
      <c r="T219" s="26"/>
      <c r="U219" s="26"/>
      <c r="V219" s="33"/>
      <c r="W219"/>
      <c r="X219"/>
      <c r="Y219"/>
      <c r="Z219"/>
      <c r="AA219"/>
      <c r="AB219"/>
      <c r="AC219"/>
      <c r="AD219"/>
      <c r="AE219"/>
      <c r="AF219"/>
      <c r="AG219"/>
      <c r="AH219"/>
      <c r="AI219"/>
      <c r="AJ219"/>
      <c r="AK219"/>
      <c r="AL219"/>
      <c r="AM219"/>
      <c r="AN219"/>
      <c r="AO219"/>
      <c r="AP219"/>
      <c r="AQ219"/>
      <c r="AR219"/>
      <c r="AS219"/>
      <c r="AT219"/>
      <c r="AU219"/>
      <c r="AV219"/>
      <c r="AW219"/>
      <c r="AX219"/>
      <c r="AY219"/>
      <c r="AZ219"/>
      <c r="BA219"/>
      <c r="BB219"/>
      <c r="BC219"/>
      <c r="BD219"/>
      <c r="BE219"/>
      <c r="BF219"/>
      <c r="BG219"/>
      <c r="BH219"/>
      <c r="BI219"/>
      <c r="BJ219"/>
      <c r="BK219"/>
      <c r="BL219"/>
      <c r="BM219"/>
      <c r="BN219"/>
      <c r="BO219"/>
      <c r="BP219"/>
      <c r="BQ219"/>
      <c r="BR219"/>
      <c r="BS219"/>
      <c r="BT219"/>
      <c r="BU219"/>
      <c r="BV219"/>
      <c r="BW219"/>
      <c r="BX219"/>
      <c r="BY219"/>
      <c r="BZ219"/>
      <c r="CA219"/>
      <c r="CB219"/>
      <c r="CC219"/>
      <c r="CD219"/>
      <c r="CE219"/>
      <c r="CF219"/>
      <c r="CG219"/>
      <c r="CH219"/>
      <c r="CI219"/>
      <c r="CJ219"/>
      <c r="CK219"/>
      <c r="CL219"/>
      <c r="CM219"/>
      <c r="CN219"/>
      <c r="CO219"/>
      <c r="CP219"/>
      <c r="CQ219"/>
      <c r="CR219"/>
      <c r="CS219"/>
      <c r="CT219"/>
      <c r="CU219"/>
      <c r="CV219"/>
      <c r="CW219"/>
      <c r="CX219"/>
      <c r="CY219"/>
      <c r="CZ219"/>
    </row>
    <row r="220" spans="1:104" ht="15" collapsed="1">
      <c r="W220"/>
      <c r="X220"/>
      <c r="Y220"/>
      <c r="Z220"/>
      <c r="AA220"/>
      <c r="AB220"/>
    </row>
    <row r="221" spans="1:104" ht="15">
      <c r="A221" s="37" t="s">
        <v>320</v>
      </c>
      <c r="W221"/>
      <c r="X221"/>
      <c r="Y221"/>
      <c r="Z221"/>
      <c r="AA221"/>
      <c r="AB221"/>
    </row>
    <row r="222" spans="1:104" s="51" customFormat="1">
      <c r="A222" s="52">
        <v>18130</v>
      </c>
      <c r="B222" s="51" t="s">
        <v>128</v>
      </c>
      <c r="C222" s="51" t="s">
        <v>322</v>
      </c>
      <c r="D222" s="51" t="s">
        <v>129</v>
      </c>
      <c r="E222" s="54" t="s">
        <v>277</v>
      </c>
      <c r="F222" s="51">
        <v>79830</v>
      </c>
      <c r="G222" s="51" t="s">
        <v>130</v>
      </c>
      <c r="H222" s="51">
        <v>13</v>
      </c>
      <c r="I222" s="51" t="s">
        <v>35</v>
      </c>
      <c r="L222" s="54"/>
      <c r="M222" s="51" t="s">
        <v>279</v>
      </c>
      <c r="N222" s="51">
        <v>49</v>
      </c>
      <c r="O222" s="51">
        <v>0</v>
      </c>
      <c r="P222" s="51">
        <v>49</v>
      </c>
      <c r="Q222" s="51" t="s">
        <v>8</v>
      </c>
      <c r="R222" s="62">
        <v>701300</v>
      </c>
      <c r="S222" s="51" t="s">
        <v>398</v>
      </c>
      <c r="T222" s="51" t="s">
        <v>447</v>
      </c>
      <c r="U222" s="51">
        <v>48043950400</v>
      </c>
      <c r="V222" s="54">
        <v>106</v>
      </c>
    </row>
    <row r="223" spans="1:104" ht="15">
      <c r="A223" s="23" t="s">
        <v>282</v>
      </c>
      <c r="B223" s="24"/>
      <c r="C223" s="25">
        <v>500000</v>
      </c>
      <c r="D223" s="26"/>
      <c r="E223" s="33"/>
      <c r="F223" s="26"/>
      <c r="G223" s="26"/>
      <c r="H223" s="26"/>
      <c r="I223" s="38"/>
      <c r="J223" s="26"/>
      <c r="K223" s="26"/>
      <c r="L223" s="33"/>
      <c r="M223" s="26"/>
      <c r="N223" s="26"/>
      <c r="O223" s="26"/>
      <c r="P223" s="26"/>
      <c r="Q223" s="27" t="s">
        <v>275</v>
      </c>
      <c r="R223" s="60">
        <f>SUM(R222)</f>
        <v>701300</v>
      </c>
      <c r="S223" s="28" t="s">
        <v>399</v>
      </c>
      <c r="T223" s="26"/>
      <c r="U223" s="26"/>
      <c r="V223" s="33"/>
      <c r="W223"/>
      <c r="X223"/>
      <c r="Y223"/>
      <c r="Z223"/>
      <c r="AA223"/>
      <c r="AB223"/>
      <c r="AC223"/>
      <c r="AD223"/>
      <c r="AE223"/>
      <c r="AF223"/>
      <c r="AG223"/>
      <c r="AH223"/>
      <c r="AI223"/>
      <c r="AJ223"/>
      <c r="AK223"/>
      <c r="AL223"/>
      <c r="AM223"/>
      <c r="AN223"/>
      <c r="AO223"/>
      <c r="AP223"/>
      <c r="AQ223"/>
      <c r="AR223"/>
      <c r="AS223"/>
      <c r="AT223"/>
      <c r="AU223"/>
      <c r="AV223"/>
      <c r="AW223"/>
      <c r="AX223"/>
      <c r="AY223"/>
      <c r="AZ223"/>
      <c r="BA223"/>
      <c r="BB223"/>
      <c r="BC223"/>
      <c r="BD223"/>
      <c r="BE223"/>
      <c r="BF223"/>
      <c r="BG223"/>
      <c r="BH223"/>
      <c r="BI223"/>
      <c r="BJ223"/>
      <c r="BK223"/>
      <c r="BL223"/>
      <c r="BM223"/>
      <c r="BN223"/>
      <c r="BO223"/>
      <c r="BP223"/>
      <c r="BQ223"/>
      <c r="BR223"/>
      <c r="BS223"/>
      <c r="BT223"/>
      <c r="BU223"/>
      <c r="BV223"/>
      <c r="BW223"/>
      <c r="BX223"/>
      <c r="BY223"/>
      <c r="BZ223"/>
      <c r="CA223"/>
      <c r="CB223"/>
      <c r="CC223"/>
      <c r="CD223"/>
      <c r="CE223"/>
      <c r="CF223"/>
      <c r="CG223"/>
      <c r="CH223"/>
      <c r="CI223"/>
      <c r="CJ223"/>
      <c r="CK223"/>
      <c r="CL223"/>
      <c r="CM223"/>
      <c r="CN223"/>
      <c r="CO223"/>
      <c r="CP223"/>
      <c r="CQ223"/>
      <c r="CR223"/>
      <c r="CS223"/>
      <c r="CT223"/>
      <c r="CU223"/>
      <c r="CV223"/>
      <c r="CW223"/>
      <c r="CX223"/>
      <c r="CY223"/>
      <c r="CZ223"/>
    </row>
    <row r="224" spans="1:104" ht="15" collapsed="1">
      <c r="W224"/>
      <c r="X224"/>
      <c r="Y224"/>
      <c r="Z224"/>
      <c r="AA224"/>
      <c r="AB224"/>
    </row>
    <row r="225" spans="1:107" ht="15">
      <c r="A225" s="37" t="s">
        <v>321</v>
      </c>
      <c r="W225"/>
      <c r="X225"/>
      <c r="Y225"/>
      <c r="Z225"/>
      <c r="AA225"/>
      <c r="AB225"/>
    </row>
    <row r="226" spans="1:107" s="51" customFormat="1">
      <c r="A226" s="52">
        <v>18127</v>
      </c>
      <c r="B226" s="51" t="s">
        <v>126</v>
      </c>
      <c r="C226" s="51" t="s">
        <v>557</v>
      </c>
      <c r="D226" s="51" t="s">
        <v>28</v>
      </c>
      <c r="E226" s="54"/>
      <c r="F226" s="51">
        <v>79924</v>
      </c>
      <c r="G226" s="51" t="s">
        <v>556</v>
      </c>
      <c r="H226" s="51">
        <v>13</v>
      </c>
      <c r="I226" s="51" t="s">
        <v>10</v>
      </c>
      <c r="L226" s="54"/>
      <c r="M226" s="51" t="s">
        <v>279</v>
      </c>
      <c r="N226" s="51">
        <v>87</v>
      </c>
      <c r="O226" s="51">
        <v>8</v>
      </c>
      <c r="P226" s="51">
        <v>95</v>
      </c>
      <c r="Q226" s="51" t="s">
        <v>327</v>
      </c>
      <c r="R226" s="62">
        <v>1149600</v>
      </c>
      <c r="S226" s="51" t="s">
        <v>398</v>
      </c>
      <c r="T226" s="51" t="s">
        <v>447</v>
      </c>
      <c r="U226" s="51">
        <v>48141000206</v>
      </c>
      <c r="V226" s="54">
        <v>108</v>
      </c>
    </row>
    <row r="227" spans="1:107" s="51" customFormat="1">
      <c r="A227" s="52">
        <v>18129</v>
      </c>
      <c r="B227" s="51" t="s">
        <v>127</v>
      </c>
      <c r="C227" s="51" t="s">
        <v>555</v>
      </c>
      <c r="D227" s="51" t="s">
        <v>30</v>
      </c>
      <c r="E227" s="54"/>
      <c r="F227" s="51">
        <v>79928</v>
      </c>
      <c r="G227" s="51" t="s">
        <v>28</v>
      </c>
      <c r="H227" s="51">
        <v>13</v>
      </c>
      <c r="I227" s="51" t="s">
        <v>10</v>
      </c>
      <c r="L227" s="54"/>
      <c r="M227" s="51" t="s">
        <v>279</v>
      </c>
      <c r="N227" s="51">
        <v>90</v>
      </c>
      <c r="O227" s="51">
        <v>10</v>
      </c>
      <c r="P227" s="51">
        <v>100</v>
      </c>
      <c r="Q227" s="51" t="s">
        <v>8</v>
      </c>
      <c r="R227" s="62">
        <v>1258450</v>
      </c>
      <c r="S227" s="51" t="s">
        <v>398</v>
      </c>
      <c r="T227" s="51" t="s">
        <v>447</v>
      </c>
      <c r="U227" s="51">
        <v>48141010342</v>
      </c>
      <c r="V227" s="54">
        <v>106</v>
      </c>
    </row>
    <row r="228" spans="1:107" s="51" customFormat="1">
      <c r="A228" s="52">
        <v>18707</v>
      </c>
      <c r="B228" s="51" t="s">
        <v>332</v>
      </c>
      <c r="C228" s="51" t="s">
        <v>333</v>
      </c>
      <c r="D228" s="51" t="s">
        <v>31</v>
      </c>
      <c r="E228" s="54"/>
      <c r="F228" s="51">
        <v>79927</v>
      </c>
      <c r="G228" s="51" t="s">
        <v>28</v>
      </c>
      <c r="H228" s="51">
        <v>13</v>
      </c>
      <c r="I228" s="51" t="s">
        <v>10</v>
      </c>
      <c r="L228" s="54"/>
      <c r="M228" s="51" t="s">
        <v>279</v>
      </c>
      <c r="N228" s="51">
        <v>104</v>
      </c>
      <c r="O228" s="51">
        <v>0</v>
      </c>
      <c r="P228" s="51">
        <v>104</v>
      </c>
      <c r="Q228" s="51" t="s">
        <v>8</v>
      </c>
      <c r="R228" s="62">
        <v>1163300</v>
      </c>
      <c r="S228" s="51" t="s">
        <v>553</v>
      </c>
      <c r="T228" s="51" t="s">
        <v>448</v>
      </c>
      <c r="U228" s="51">
        <v>48141004002</v>
      </c>
      <c r="V228" s="54">
        <v>95</v>
      </c>
    </row>
    <row r="229" spans="1:107" s="51" customFormat="1">
      <c r="A229" s="52">
        <v>18012</v>
      </c>
      <c r="B229" s="51" t="s">
        <v>554</v>
      </c>
      <c r="C229" s="51" t="s">
        <v>617</v>
      </c>
      <c r="D229" s="51" t="s">
        <v>31</v>
      </c>
      <c r="E229" s="54"/>
      <c r="F229" s="51">
        <v>79927</v>
      </c>
      <c r="G229" s="51" t="s">
        <v>28</v>
      </c>
      <c r="H229" s="51">
        <v>13</v>
      </c>
      <c r="I229" s="51" t="s">
        <v>10</v>
      </c>
      <c r="L229" s="54"/>
      <c r="M229" s="51" t="s">
        <v>279</v>
      </c>
      <c r="N229" s="51">
        <v>96</v>
      </c>
      <c r="O229" s="51">
        <v>0</v>
      </c>
      <c r="P229" s="51">
        <v>96</v>
      </c>
      <c r="Q229" s="51" t="s">
        <v>8</v>
      </c>
      <c r="R229" s="62">
        <v>1163300</v>
      </c>
      <c r="S229" s="51" t="s">
        <v>553</v>
      </c>
      <c r="T229" s="51" t="s">
        <v>448</v>
      </c>
      <c r="U229" s="51">
        <v>48141004002</v>
      </c>
      <c r="V229" s="54">
        <v>94</v>
      </c>
    </row>
    <row r="230" spans="1:107" s="51" customFormat="1">
      <c r="A230" s="52">
        <v>18010</v>
      </c>
      <c r="B230" s="51" t="s">
        <v>29</v>
      </c>
      <c r="C230" s="51" t="s">
        <v>615</v>
      </c>
      <c r="D230" s="51" t="s">
        <v>28</v>
      </c>
      <c r="E230" s="54"/>
      <c r="F230" s="51">
        <v>79938</v>
      </c>
      <c r="G230" s="51" t="s">
        <v>28</v>
      </c>
      <c r="H230" s="51">
        <v>13</v>
      </c>
      <c r="I230" s="51" t="s">
        <v>10</v>
      </c>
      <c r="L230" s="54"/>
      <c r="M230" s="51" t="s">
        <v>279</v>
      </c>
      <c r="N230" s="51">
        <v>82</v>
      </c>
      <c r="O230" s="51">
        <v>14</v>
      </c>
      <c r="P230" s="51">
        <v>96</v>
      </c>
      <c r="Q230" s="51" t="s">
        <v>8</v>
      </c>
      <c r="R230" s="62">
        <v>1163300</v>
      </c>
      <c r="S230" s="51" t="s">
        <v>553</v>
      </c>
      <c r="T230" s="51" t="s">
        <v>448</v>
      </c>
      <c r="U230" s="51">
        <v>48141010331</v>
      </c>
      <c r="V230" s="54">
        <v>86</v>
      </c>
    </row>
    <row r="231" spans="1:107" ht="15">
      <c r="A231" s="23" t="s">
        <v>282</v>
      </c>
      <c r="B231" s="24"/>
      <c r="C231" s="25">
        <v>2334352.21</v>
      </c>
      <c r="D231" s="26"/>
      <c r="E231" s="33"/>
      <c r="F231" s="26"/>
      <c r="G231" s="26"/>
      <c r="H231" s="26"/>
      <c r="I231" s="38"/>
      <c r="J231" s="26"/>
      <c r="K231" s="26"/>
      <c r="L231" s="33"/>
      <c r="M231" s="26"/>
      <c r="N231" s="26"/>
      <c r="O231" s="26"/>
      <c r="P231" s="26"/>
      <c r="Q231" s="27" t="s">
        <v>275</v>
      </c>
      <c r="R231" s="60">
        <f>SUM(R226:R230)</f>
        <v>5897950</v>
      </c>
      <c r="S231" s="28"/>
      <c r="T231" s="26"/>
      <c r="U231" s="26"/>
      <c r="V231" s="33"/>
      <c r="W231" s="26"/>
      <c r="X231" s="26"/>
      <c r="Y231" s="26"/>
      <c r="Z231"/>
      <c r="AA231" s="40"/>
      <c r="AB231" s="40"/>
      <c r="AC231"/>
      <c r="AD231"/>
      <c r="AE231"/>
      <c r="AF231"/>
      <c r="AG231"/>
      <c r="AH231"/>
      <c r="AI231"/>
      <c r="AJ231"/>
      <c r="AK231"/>
      <c r="AL231"/>
      <c r="AM231"/>
      <c r="AN231"/>
      <c r="AO231"/>
      <c r="AP231"/>
      <c r="AQ231"/>
      <c r="AR231"/>
      <c r="AS231"/>
      <c r="AT231"/>
      <c r="AU231"/>
      <c r="AV231"/>
      <c r="AW231"/>
      <c r="AX231"/>
      <c r="AY231"/>
      <c r="AZ231"/>
      <c r="BA231"/>
      <c r="BB231"/>
      <c r="BC231"/>
      <c r="BD231"/>
      <c r="BE231"/>
      <c r="BF231"/>
      <c r="BG231"/>
      <c r="BH231"/>
      <c r="BI231"/>
      <c r="BJ231"/>
      <c r="BK231"/>
      <c r="BL231"/>
      <c r="BM231"/>
      <c r="BN231"/>
      <c r="BO231"/>
      <c r="BP231"/>
      <c r="BQ231"/>
      <c r="BR231"/>
      <c r="BS231"/>
      <c r="BT231"/>
      <c r="BU231"/>
      <c r="BV231"/>
      <c r="BW231"/>
      <c r="BX231"/>
      <c r="BY231"/>
      <c r="BZ231"/>
      <c r="CA231"/>
      <c r="CB231"/>
      <c r="CC231"/>
      <c r="CD231"/>
      <c r="CE231"/>
      <c r="CF231"/>
      <c r="CG231"/>
      <c r="CH231"/>
      <c r="CI231"/>
      <c r="CJ231"/>
      <c r="CK231"/>
      <c r="CL231"/>
      <c r="CM231"/>
      <c r="CN231"/>
      <c r="CO231"/>
      <c r="CP231"/>
      <c r="CQ231"/>
      <c r="CR231"/>
      <c r="CS231"/>
      <c r="CT231"/>
      <c r="CU231"/>
      <c r="CV231"/>
      <c r="CW231"/>
      <c r="CX231"/>
      <c r="CY231"/>
      <c r="CZ231"/>
      <c r="DA231"/>
      <c r="DB231"/>
      <c r="DC231"/>
    </row>
    <row r="232" spans="1:107" collapsed="1"/>
    <row r="233" spans="1:107" ht="15" customHeight="1">
      <c r="A233" s="45" t="s">
        <v>325</v>
      </c>
      <c r="B233" s="45"/>
      <c r="C233" s="46">
        <f>C231+C223+C219+C214+C209+C194+C188+C182+C178+C166+C161+C157+C153+C144+C139+C106+C101+C97+C92+C86+C80+C52+C46+C41+C34+C28+C22</f>
        <v>67075305.18999999</v>
      </c>
      <c r="D233" s="67" t="s">
        <v>451</v>
      </c>
      <c r="E233" s="67"/>
      <c r="F233" s="47">
        <f>COUNTIF(A9:A231,"&gt;1")</f>
        <v>138</v>
      </c>
      <c r="G233" s="45"/>
      <c r="H233" s="45"/>
      <c r="I233" s="45"/>
      <c r="J233" s="48"/>
      <c r="K233" s="69" t="s">
        <v>324</v>
      </c>
      <c r="L233" s="69"/>
      <c r="M233" s="69"/>
      <c r="N233" s="69"/>
      <c r="O233" s="69"/>
      <c r="P233" s="69"/>
      <c r="Q233" s="69"/>
      <c r="R233" s="63">
        <f>SUMIF(Q9:Q231,"Total HTCs Requested", R9:R231)</f>
        <v>159694651.37098983</v>
      </c>
      <c r="S233" s="41"/>
    </row>
  </sheetData>
  <sheetProtection formatCells="0" formatColumns="0" formatRows="0" insertColumns="0" insertRows="0" insertHyperlinks="0" deleteColumns="0" deleteRows="0" sort="0" autoFilter="0" pivotTables="0"/>
  <sortState ref="A13:JS21">
    <sortCondition descending="1" ref="V13:V21"/>
  </sortState>
  <mergeCells count="11">
    <mergeCell ref="D233:E233"/>
    <mergeCell ref="E10:T10"/>
    <mergeCell ref="K233:Q233"/>
    <mergeCell ref="A10:B10"/>
    <mergeCell ref="R7:V9"/>
    <mergeCell ref="A7:H9"/>
    <mergeCell ref="U84:V84"/>
    <mergeCell ref="U218:V218"/>
    <mergeCell ref="U85:V85"/>
    <mergeCell ref="U213:V213"/>
    <mergeCell ref="J7:P9"/>
  </mergeCells>
  <pageMargins left="0.25" right="0.2" top="0.25" bottom="0.2" header="0.3" footer="0.3"/>
  <pageSetup paperSize="5" scale="80" fitToHeight="6" orientation="landscape" r:id="rId1"/>
  <rowBreaks count="4" manualBreakCount="4">
    <brk id="35" max="21" man="1"/>
    <brk id="80" max="21" man="1"/>
    <brk id="167" max="21" man="1"/>
    <brk id="209" max="21"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Submissions</vt:lpstr>
      <vt:lpstr>Submissions!Print_Area</vt:lpstr>
      <vt:lpstr>Submissions!Print_Titles</vt:lpstr>
    </vt:vector>
  </TitlesOfParts>
  <Company>Microsoft Corporation</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2018 Competitive HTC Full Application Log March 6</dc:title>
  <dc:subject>2018 Competitive HTC Full Application Log March 6</dc:subject>
  <dc:creator>TDHCA</dc:creator>
  <cp:keywords>2018 Competitive HTC</cp:keywords>
  <dc:description>2018 Competitive HTC Application Log March 6</dc:description>
  <cp:lastModifiedBy>Jason Burr</cp:lastModifiedBy>
  <cp:lastPrinted>2018-03-05T21:40:53Z</cp:lastPrinted>
  <dcterms:created xsi:type="dcterms:W3CDTF">2018-01-09T23:11:29Z</dcterms:created>
  <dcterms:modified xsi:type="dcterms:W3CDTF">2018-03-06T21:16:38Z</dcterms:modified>
  <cp:category>2018 Competitive HTC</cp:category>
</cp:coreProperties>
</file>