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mfmu\2019\2019 Web Updates\"/>
    </mc:Choice>
  </mc:AlternateContent>
  <bookViews>
    <workbookView xWindow="330" yWindow="405" windowWidth="15960" windowHeight="11760"/>
  </bookViews>
  <sheets>
    <sheet name="Submissions" sheetId="1" r:id="rId1"/>
    <sheet name="Tie-Breakers" sheetId="2" r:id="rId2"/>
  </sheets>
  <definedNames>
    <definedName name="_xlnm.Print_Area" localSheetId="0">Submissions!$A$1:$X$230</definedName>
    <definedName name="_xlnm.Print_Titles" localSheetId="0">Submissions!$11:$11</definedName>
  </definedNames>
  <calcPr calcId="162913" concurrentCalc="0"/>
</workbook>
</file>

<file path=xl/calcChain.xml><?xml version="1.0" encoding="utf-8"?>
<calcChain xmlns="http://schemas.openxmlformats.org/spreadsheetml/2006/main">
  <c r="R132" i="1" l="1"/>
  <c r="R95" i="1"/>
  <c r="R191" i="1"/>
  <c r="R47" i="1"/>
  <c r="R205" i="1"/>
  <c r="R88" i="1"/>
  <c r="R82" i="1"/>
  <c r="C230" i="1"/>
  <c r="F230" i="1"/>
  <c r="R228" i="1"/>
  <c r="R219" i="1"/>
  <c r="R214" i="1"/>
  <c r="R209" i="1"/>
  <c r="R196" i="1"/>
  <c r="R186" i="1"/>
  <c r="R181" i="1"/>
  <c r="R168" i="1"/>
  <c r="R162" i="1"/>
  <c r="R152" i="1"/>
  <c r="R147" i="1"/>
  <c r="R138" i="1"/>
  <c r="R110" i="1"/>
  <c r="R104" i="1"/>
  <c r="R99" i="1"/>
  <c r="R58" i="1"/>
  <c r="R52" i="1"/>
  <c r="R43" i="1"/>
  <c r="R38" i="1"/>
  <c r="R31" i="1"/>
  <c r="R230" i="1"/>
</calcChain>
</file>

<file path=xl/sharedStrings.xml><?xml version="1.0" encoding="utf-8"?>
<sst xmlns="http://schemas.openxmlformats.org/spreadsheetml/2006/main" count="1480" uniqueCount="603">
  <si>
    <t>Application Number</t>
  </si>
  <si>
    <t>City</t>
  </si>
  <si>
    <t>Development Name</t>
  </si>
  <si>
    <t>County</t>
  </si>
  <si>
    <t>Region</t>
  </si>
  <si>
    <t>Total Units</t>
  </si>
  <si>
    <t>HTC Request</t>
  </si>
  <si>
    <t>Nonprofit</t>
  </si>
  <si>
    <t>USDA</t>
  </si>
  <si>
    <t>At-Risk</t>
  </si>
  <si>
    <t>Development Address</t>
  </si>
  <si>
    <t>ETJ</t>
  </si>
  <si>
    <t>ZIP Code</t>
  </si>
  <si>
    <t>Urban/Rural</t>
  </si>
  <si>
    <t>Low-Income Units</t>
  </si>
  <si>
    <t>Market Rate Units</t>
  </si>
  <si>
    <t>Self Score Total</t>
  </si>
  <si>
    <t>Census Tract(s)</t>
  </si>
  <si>
    <t>Texas Department of Housing and Community Affairs</t>
  </si>
  <si>
    <t>At-Risk Set-Aside</t>
  </si>
  <si>
    <t>Total HTCs Requested</t>
  </si>
  <si>
    <t>USDA Set-Aside</t>
  </si>
  <si>
    <t>Construction Type</t>
  </si>
  <si>
    <t>Region 1/Rural</t>
  </si>
  <si>
    <t>Estimated Amount Available to Allocate</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</si>
  <si>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</si>
  <si>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</si>
  <si>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</si>
  <si>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</si>
  <si>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</si>
  <si>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</si>
  <si>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</si>
  <si>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</si>
  <si>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</si>
  <si>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</si>
  <si>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</si>
  <si>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</si>
  <si>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</si>
  <si>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</si>
  <si>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</si>
  <si>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</si>
  <si>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</si>
  <si>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</si>
  <si>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</si>
  <si>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</si>
  <si>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</si>
  <si>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</si>
  <si>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</si>
  <si>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</si>
  <si>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</si>
  <si>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Total Amount Requested</t>
  </si>
  <si>
    <t>Estimated Total Amount Available to Allocate</t>
  </si>
  <si>
    <t>2019 Competitive (9%) Housing Tax Credit ("HTC") Program</t>
  </si>
  <si>
    <t>Morning Star Apartments</t>
  </si>
  <si>
    <t>Wharton</t>
  </si>
  <si>
    <t>Rural</t>
  </si>
  <si>
    <t>x</t>
  </si>
  <si>
    <t>Elderly</t>
  </si>
  <si>
    <t>Walker</t>
  </si>
  <si>
    <t>Cameron</t>
  </si>
  <si>
    <t>General</t>
  </si>
  <si>
    <t>Casa de Manana Apartments</t>
  </si>
  <si>
    <t>Corpus Christi</t>
  </si>
  <si>
    <t>Nueces</t>
  </si>
  <si>
    <t>Urban</t>
  </si>
  <si>
    <t>Houston</t>
  </si>
  <si>
    <t>Harris</t>
  </si>
  <si>
    <t>Round Rock</t>
  </si>
  <si>
    <t>Williamson</t>
  </si>
  <si>
    <t>Tulia</t>
  </si>
  <si>
    <t>Swisher</t>
  </si>
  <si>
    <t>Lubbock</t>
  </si>
  <si>
    <t>Cottonview Terrace</t>
  </si>
  <si>
    <t>Taft</t>
  </si>
  <si>
    <t>San Patricio</t>
  </si>
  <si>
    <t>Killeen</t>
  </si>
  <si>
    <t>Bell</t>
  </si>
  <si>
    <t>Trail Village</t>
  </si>
  <si>
    <t>Brownsville</t>
  </si>
  <si>
    <t>El Paso</t>
  </si>
  <si>
    <t>Country Terrace Apartments</t>
  </si>
  <si>
    <t>Highlands</t>
  </si>
  <si>
    <t>Sonora Seniors Apartments</t>
  </si>
  <si>
    <t>1901 Tayloe Ave</t>
  </si>
  <si>
    <t>Sonora</t>
  </si>
  <si>
    <t>Sutton</t>
  </si>
  <si>
    <t>Colorado City Seniors Apartments</t>
  </si>
  <si>
    <t>1324 E 10th St</t>
  </si>
  <si>
    <t>Colorado City</t>
  </si>
  <si>
    <t>Mitchell</t>
  </si>
  <si>
    <t>Jim Hogg</t>
  </si>
  <si>
    <t>Livingston Seniors Apartments</t>
  </si>
  <si>
    <t>1600 N Houston St</t>
  </si>
  <si>
    <t>Livingston</t>
  </si>
  <si>
    <t>Polk</t>
  </si>
  <si>
    <t>Hacienda Santa Barbara</t>
  </si>
  <si>
    <t>Socorro</t>
  </si>
  <si>
    <t>Pine Hills Estates I &amp; II</t>
  </si>
  <si>
    <t>Devine</t>
  </si>
  <si>
    <t>Medina</t>
  </si>
  <si>
    <t>Woodlands Estates I &amp; II</t>
  </si>
  <si>
    <t>Hempstead</t>
  </si>
  <si>
    <t>Waller</t>
  </si>
  <si>
    <t>Deaf Smith</t>
  </si>
  <si>
    <t>Redwood Apartments</t>
  </si>
  <si>
    <t>Dumas</t>
  </si>
  <si>
    <t>Moore</t>
  </si>
  <si>
    <t>Wolfforth</t>
  </si>
  <si>
    <t>Hereford</t>
  </si>
  <si>
    <t>Amarillo</t>
  </si>
  <si>
    <t>Potter</t>
  </si>
  <si>
    <t>The Commons at St. Anthony's</t>
  </si>
  <si>
    <t>Metro Tower Lofts</t>
  </si>
  <si>
    <t>Taylor</t>
  </si>
  <si>
    <t>Abilene</t>
  </si>
  <si>
    <t>Maple Street Lofts</t>
  </si>
  <si>
    <t>Ellis</t>
  </si>
  <si>
    <t>Ennis</t>
  </si>
  <si>
    <t>Ennis Trails</t>
  </si>
  <si>
    <t>Hood</t>
  </si>
  <si>
    <t>Granbury</t>
  </si>
  <si>
    <t>Smith</t>
  </si>
  <si>
    <t>Lakeridge Villas</t>
  </si>
  <si>
    <t>Lakewood Crossing</t>
  </si>
  <si>
    <t>Fort Worth</t>
  </si>
  <si>
    <t>Tarrant</t>
  </si>
  <si>
    <t>Everly Plaza</t>
  </si>
  <si>
    <t>3104 Division Lofts</t>
  </si>
  <si>
    <t>Arlington</t>
  </si>
  <si>
    <t>Collin</t>
  </si>
  <si>
    <t>Waxahachie</t>
  </si>
  <si>
    <t>Gala at Central Park</t>
  </si>
  <si>
    <t>Hurst</t>
  </si>
  <si>
    <t>Provision at Patriot Place</t>
  </si>
  <si>
    <t>Reserve at New York</t>
  </si>
  <si>
    <t>Reserve at Risinger</t>
  </si>
  <si>
    <t>The Residences at Alsbury</t>
  </si>
  <si>
    <t>Burleson</t>
  </si>
  <si>
    <t>Johnson</t>
  </si>
  <si>
    <t>County Line Lofts</t>
  </si>
  <si>
    <t>Venus</t>
  </si>
  <si>
    <t>Kennedale</t>
  </si>
  <si>
    <t>Sunset at Fash Place</t>
  </si>
  <si>
    <t>Cielo Place</t>
  </si>
  <si>
    <t>Hammack Creek Apartments</t>
  </si>
  <si>
    <t>Bardin Apartments</t>
  </si>
  <si>
    <t>Palladium Venus</t>
  </si>
  <si>
    <t>Keene</t>
  </si>
  <si>
    <t>Riva Keene</t>
  </si>
  <si>
    <t>Provision at Patriot Parkway</t>
  </si>
  <si>
    <t>Palladium Fain Street</t>
  </si>
  <si>
    <t>Plano</t>
  </si>
  <si>
    <t>Patriot Park Seniors</t>
  </si>
  <si>
    <t>Henderson</t>
  </si>
  <si>
    <t>Chandler</t>
  </si>
  <si>
    <t>SilverLeaf at Chandler III</t>
  </si>
  <si>
    <t>Tool</t>
  </si>
  <si>
    <t>Tool Cedar Trails</t>
  </si>
  <si>
    <t>SilverLeaf at Tool</t>
  </si>
  <si>
    <t>Tyler</t>
  </si>
  <si>
    <t>Rosewood Senior Villas</t>
  </si>
  <si>
    <t>Abbington Grande</t>
  </si>
  <si>
    <t>Legacy Trails of Longview</t>
  </si>
  <si>
    <t>Longview</t>
  </si>
  <si>
    <t>Gregg</t>
  </si>
  <si>
    <t>Angelina</t>
  </si>
  <si>
    <t>Lufkin</t>
  </si>
  <si>
    <t>The Villas at Cedar Grove</t>
  </si>
  <si>
    <t>Jefferson</t>
  </si>
  <si>
    <t>Port Arthur</t>
  </si>
  <si>
    <t>Prince Hall</t>
  </si>
  <si>
    <t>Beaumont</t>
  </si>
  <si>
    <t>NWC of Plaza 10 Circle</t>
  </si>
  <si>
    <t>Laurel Vista</t>
  </si>
  <si>
    <t>Montgomery</t>
  </si>
  <si>
    <t>Lone Star Parkway</t>
  </si>
  <si>
    <t>Star of Texas Housing</t>
  </si>
  <si>
    <t>Huntsville</t>
  </si>
  <si>
    <t>Heritage Estates at Huntsville</t>
  </si>
  <si>
    <t>Brazoria</t>
  </si>
  <si>
    <t>Angleton</t>
  </si>
  <si>
    <t>Amber Ridge Apartments</t>
  </si>
  <si>
    <t>Parkway Meadows</t>
  </si>
  <si>
    <t>2222 Pierce</t>
  </si>
  <si>
    <t>5612 S Rice Ave</t>
  </si>
  <si>
    <t>Fort Bend</t>
  </si>
  <si>
    <t>Vista East</t>
  </si>
  <si>
    <t>Canal Street Apartments</t>
  </si>
  <si>
    <t>New Hope Housing Avenue J</t>
  </si>
  <si>
    <t>Edison Lofts</t>
  </si>
  <si>
    <t>Blue Ridge Villas</t>
  </si>
  <si>
    <t>Huntington Chimney Rock</t>
  </si>
  <si>
    <t>The Tramonti</t>
  </si>
  <si>
    <t>Verdin Square</t>
  </si>
  <si>
    <t>6002 S Sam Houston Pkwy W</t>
  </si>
  <si>
    <t>Rockwell Senior Village</t>
  </si>
  <si>
    <t>McKee City Living</t>
  </si>
  <si>
    <t>Gala at MacGregor</t>
  </si>
  <si>
    <t>900 Winston</t>
  </si>
  <si>
    <t>Bastrop</t>
  </si>
  <si>
    <t>Riverwood Commons II</t>
  </si>
  <si>
    <t>Travis</t>
  </si>
  <si>
    <t>Hays</t>
  </si>
  <si>
    <t>Dripping Springs</t>
  </si>
  <si>
    <t>Ranch Court Apartments</t>
  </si>
  <si>
    <t>Jarrell</t>
  </si>
  <si>
    <t>Sagebrush Terrace</t>
  </si>
  <si>
    <t>Austin</t>
  </si>
  <si>
    <t>Talavera Lofts</t>
  </si>
  <si>
    <t>Vi Collina</t>
  </si>
  <si>
    <t>St. Elmo Commons</t>
  </si>
  <si>
    <t>City View at Hyde Park</t>
  </si>
  <si>
    <t>The Abali</t>
  </si>
  <si>
    <t>Foundation Village</t>
  </si>
  <si>
    <t>Coryell</t>
  </si>
  <si>
    <t>Gatesville</t>
  </si>
  <si>
    <t>Robertson</t>
  </si>
  <si>
    <t>Franklin</t>
  </si>
  <si>
    <t>Franklin Trails</t>
  </si>
  <si>
    <t>Gatesville Trails</t>
  </si>
  <si>
    <t>Waco</t>
  </si>
  <si>
    <t>Temple</t>
  </si>
  <si>
    <t>Wayman Manor Apartments</t>
  </si>
  <si>
    <t>Belton</t>
  </si>
  <si>
    <t>Commerce Street Apartments</t>
  </si>
  <si>
    <t>Robinson</t>
  </si>
  <si>
    <t>Edgewood Villas</t>
  </si>
  <si>
    <t>Villas at Robinett</t>
  </si>
  <si>
    <t>Reserve at Lake Shore</t>
  </si>
  <si>
    <t>1700 W State Hwy 6</t>
  </si>
  <si>
    <t>Residences at Lake Waco</t>
  </si>
  <si>
    <t>Kerr</t>
  </si>
  <si>
    <t>Kerrville</t>
  </si>
  <si>
    <t>Freedom's Path at Kerrville II</t>
  </si>
  <si>
    <t>Comal</t>
  </si>
  <si>
    <t>Canyon Lake</t>
  </si>
  <si>
    <t>The Residences at Overlook Ridge</t>
  </si>
  <si>
    <t>Hillcrest Senior Village</t>
  </si>
  <si>
    <t>Bexar</t>
  </si>
  <si>
    <t>San Antonio</t>
  </si>
  <si>
    <t>Alazan Lofts</t>
  </si>
  <si>
    <t>Village at Boyer</t>
  </si>
  <si>
    <t>Luna Flats</t>
  </si>
  <si>
    <t>Village at Nogalitos</t>
  </si>
  <si>
    <t>Pinewood Crossing Apartments</t>
  </si>
  <si>
    <t>Blue Oaks</t>
  </si>
  <si>
    <t>The Legacy at Piedmont</t>
  </si>
  <si>
    <t>Hamilton Wolfe Lofts</t>
  </si>
  <si>
    <t>4500 blk Thousand Oaks Dr</t>
  </si>
  <si>
    <t>Residences at Thousand Oaks</t>
  </si>
  <si>
    <t>Our Lady of Charity Apartments</t>
  </si>
  <si>
    <t>Bee</t>
  </si>
  <si>
    <t>Beeville</t>
  </si>
  <si>
    <t>Beeville Springs</t>
  </si>
  <si>
    <t>Jim Wells</t>
  </si>
  <si>
    <t>Alice</t>
  </si>
  <si>
    <t>Alice Lofts</t>
  </si>
  <si>
    <t>Hidalgo</t>
  </si>
  <si>
    <t>Progreso</t>
  </si>
  <si>
    <t>Bamboo Estates Apartments</t>
  </si>
  <si>
    <t>3954 Dana Ave</t>
  </si>
  <si>
    <t>Casitas Lantana</t>
  </si>
  <si>
    <t>Pharr</t>
  </si>
  <si>
    <t>Harlingen</t>
  </si>
  <si>
    <t>Pendleton Square</t>
  </si>
  <si>
    <t>McAllen</t>
  </si>
  <si>
    <t>Avanti at Emerald Point</t>
  </si>
  <si>
    <t>Avanti Legacy at Emerald Point</t>
  </si>
  <si>
    <t>Nolana Villas</t>
  </si>
  <si>
    <t>4242 Jackson Apartments</t>
  </si>
  <si>
    <t>Howard</t>
  </si>
  <si>
    <t>Big Spring</t>
  </si>
  <si>
    <t>120 Airbase Rd</t>
  </si>
  <si>
    <t>Heritage Heights at Big Spring</t>
  </si>
  <si>
    <t>Midland</t>
  </si>
  <si>
    <t>Chaparral Apartments</t>
  </si>
  <si>
    <t>Anthony</t>
  </si>
  <si>
    <t>Anthony Palms</t>
  </si>
  <si>
    <t>Waterpark Palms</t>
  </si>
  <si>
    <t>Nuestra Senora</t>
  </si>
  <si>
    <t>Edgemere Palms</t>
  </si>
  <si>
    <t>Patriot Place</t>
  </si>
  <si>
    <t>Villas at Augusta</t>
  </si>
  <si>
    <t>Sunset Vista Seniors</t>
  </si>
  <si>
    <t>Ridgestone Estates</t>
  </si>
  <si>
    <t>NC</t>
  </si>
  <si>
    <t>AcR</t>
  </si>
  <si>
    <t>Recon</t>
  </si>
  <si>
    <t>Target Population
(Supp. Hsg. = SH)</t>
  </si>
  <si>
    <t>Cypress Creek at Waxahachie</t>
  </si>
  <si>
    <t>~ 16330 Chimney Rock</t>
  </si>
  <si>
    <t>~ 16360 Chimney Rock</t>
  </si>
  <si>
    <t>114 Woodway Dr</t>
  </si>
  <si>
    <t>NW of Post Oak Dr and US 287</t>
  </si>
  <si>
    <t>11704 and 11706 N Lamar Blvd</t>
  </si>
  <si>
    <t>826 E Highland Blvd</t>
  </si>
  <si>
    <t>1301 E Dormard Ave</t>
  </si>
  <si>
    <t>NE FM 1015 and Hwy 281</t>
  </si>
  <si>
    <t>Elderly Max  $2,323,825</t>
  </si>
  <si>
    <t>Elderly Max  $1,571,107</t>
  </si>
  <si>
    <t>Elderly Max  $5,978,270</t>
  </si>
  <si>
    <t>Elderly Max  $6,442,523</t>
  </si>
  <si>
    <t>Avanti Legacy Bayside</t>
  </si>
  <si>
    <t>Sweetwater Springs</t>
  </si>
  <si>
    <t>Sweetwater</t>
  </si>
  <si>
    <t>Nolan</t>
  </si>
  <si>
    <r>
      <t>Application Submission Log</t>
    </r>
    <r>
      <rPr>
        <sz val="16"/>
        <color rgb="FF000000"/>
        <rFont val="Cambria"/>
        <family val="1"/>
      </rPr>
      <t xml:space="preserve"> </t>
    </r>
  </si>
  <si>
    <t>The Application log is organized by region and subregion. Applicants selecting the At-Risk/USDA Set-Asides are listed first and are organized by self score rather than by region. Where self scores indicate a tie between more than one application in a subregion or At-Risk, no representation is made regarding how the applications would be ranked after applying the tie breaker factors in the QAP. The data was compiled using information submitted by each applicant. This data has not yet been reviewed or verified by the Department and errors may be present. Those reviewing the log are advised to use caution in reaching any definitive conclusions based on this information alone. Applicants are encouraged to review 10 TAC §§11.1(b) concerning Due Diligence and Applicant Responsibility. A more complete log will be posted at various times during the cycle. The Department plans to post the complete version of each application shortly. Applicants that identify an error in the log should contact Sharon Gamble at sharon.gamble@tdhca.state.tx.us as soon as possible. Identification of an error early does not guarantee that the error can be addressed administratively.</t>
  </si>
  <si>
    <r>
      <rPr>
        <b/>
        <sz val="10"/>
        <color theme="1"/>
        <rFont val="Calibri"/>
        <family val="2"/>
        <scheme val="minor"/>
      </rPr>
      <t>Construction Types:</t>
    </r>
    <r>
      <rPr>
        <sz val="10"/>
        <color theme="1"/>
        <rFont val="Calibri"/>
        <family val="2"/>
        <scheme val="minor"/>
      </rPr>
      <t xml:space="preserve">
NC=New Construction
Recon=Reconstruction
Rehab=Rehabilitation
AcR=Acquisition/Rehabilitation
</t>
    </r>
    <r>
      <rPr>
        <b/>
        <sz val="10"/>
        <color theme="1"/>
        <rFont val="Calibri"/>
        <family val="2"/>
        <scheme val="minor"/>
      </rPr>
      <t>Secondary Types:</t>
    </r>
    <r>
      <rPr>
        <sz val="10"/>
        <color theme="1"/>
        <rFont val="Calibri"/>
        <family val="2"/>
        <scheme val="minor"/>
      </rPr>
      <t xml:space="preserve">
ADR=Adaptive Reuse
SS=Scattered Site
AdPh=Additional Phase</t>
    </r>
  </si>
  <si>
    <r>
      <rPr>
        <b/>
        <u/>
        <sz val="10"/>
        <color indexed="8"/>
        <rFont val="Calibri"/>
        <family val="2"/>
        <scheme val="minor"/>
      </rPr>
      <t>NOTE</t>
    </r>
    <r>
      <rPr>
        <b/>
        <sz val="10"/>
        <color indexed="8"/>
        <rFont val="Calibri"/>
        <family val="2"/>
        <scheme val="minor"/>
      </rPr>
      <t>:</t>
    </r>
    <r>
      <rPr>
        <sz val="10"/>
        <color indexed="8"/>
        <rFont val="Calibri"/>
        <family val="2"/>
        <scheme val="minor"/>
      </rPr>
      <t xml:space="preserve"> 
The following scoring categories are NOT included in the "Self Score Total" column:
§11.9(c)(8) - Readiness to Proceed in a Disaster Impacted Area ("RTP")
§11.9(d)(1) - Local Government Support
§11.9(d)(4) - Quantifiable Community Participation ("QCP")
§11.9(d)(5) - Community Support from State Representative
§11.9(d)(6) - Input from Community Organizations
§11.9(d)(7) - Community Revitalization Plan ("CRP")</t>
    </r>
  </si>
  <si>
    <t>Applicant Contact Name</t>
  </si>
  <si>
    <t>Second Contact Name</t>
  </si>
  <si>
    <t xml:space="preserve">NW of Paseo Plaza Blvd. </t>
  </si>
  <si>
    <t>Sup Hsg</t>
  </si>
  <si>
    <t>Carla Mancha</t>
  </si>
  <si>
    <t>Miguel Herrera</t>
  </si>
  <si>
    <t xml:space="preserve">Trinity Place Apartments </t>
  </si>
  <si>
    <t>1203 Cushing Dr.</t>
  </si>
  <si>
    <t>Tracey Fine</t>
  </si>
  <si>
    <t>Eric Walker</t>
  </si>
  <si>
    <t>Bellfort Park apartments</t>
  </si>
  <si>
    <t>4135 W Bellfort St.</t>
  </si>
  <si>
    <t>Rehab</t>
  </si>
  <si>
    <t>Ina Spokas</t>
  </si>
  <si>
    <t>RJ Pasquesi</t>
  </si>
  <si>
    <t>2500 E Wallisville Rd.</t>
  </si>
  <si>
    <t>Devin Baker</t>
  </si>
  <si>
    <t>Rebecca Armer</t>
  </si>
  <si>
    <t>Hebbronville Apartments</t>
  </si>
  <si>
    <t>711 N Sigrid Avenue</t>
  </si>
  <si>
    <t>Hebbronville (CDP)</t>
  </si>
  <si>
    <t>Murray Calhoun</t>
  </si>
  <si>
    <t>Jason Rabalais</t>
  </si>
  <si>
    <t>525 Three Missions Dr.</t>
  </si>
  <si>
    <t>Salvador Estrada</t>
  </si>
  <si>
    <t>Tom Andrews</t>
  </si>
  <si>
    <t>Scattered Sites: 2nd, 3rd, Ave C, Walnut, Industrial, Ash, E. Escobedo</t>
  </si>
  <si>
    <t>Arthur J. Schuldt, Jr.</t>
  </si>
  <si>
    <t>Micah B. Strange</t>
  </si>
  <si>
    <t>Telephone Rd. Elderly</t>
  </si>
  <si>
    <t>6000 Telephone Rd.</t>
  </si>
  <si>
    <t>James Williams</t>
  </si>
  <si>
    <t>Tamea Dula</t>
  </si>
  <si>
    <t xml:space="preserve">Mid Tule Village Apartments </t>
  </si>
  <si>
    <t>321 SE 7th St.</t>
  </si>
  <si>
    <t>1520 Barfeild Rd.</t>
  </si>
  <si>
    <t>Josefina Garcia</t>
  </si>
  <si>
    <t>Alyssa Carpenter</t>
  </si>
  <si>
    <t>4702 Old Brownsville Rd.</t>
  </si>
  <si>
    <t>Cindy Marquez</t>
  </si>
  <si>
    <t>Bradford McMurray</t>
  </si>
  <si>
    <t>Shawn Smith</t>
  </si>
  <si>
    <t>Corey Farmer</t>
  </si>
  <si>
    <t>Direct Loan</t>
  </si>
  <si>
    <t>Section 811</t>
  </si>
  <si>
    <t>N 25 Mile Apartments</t>
  </si>
  <si>
    <t xml:space="preserve">731 N 25 Mile </t>
  </si>
  <si>
    <t>James Sari</t>
  </si>
  <si>
    <t>Nathan Lord</t>
  </si>
  <si>
    <t>320 Block of 19th St.</t>
  </si>
  <si>
    <t>Vaughn C. Zimmerman</t>
  </si>
  <si>
    <t>James McDonald</t>
  </si>
  <si>
    <t>The Reserves at Saddleback Ranch</t>
  </si>
  <si>
    <t>W side of Flint Ave., S of 12th St.</t>
  </si>
  <si>
    <t>Sally Roth</t>
  </si>
  <si>
    <t xml:space="preserve">Scatt sites on 10th, Main, and Broadway </t>
  </si>
  <si>
    <t>NC-ADR</t>
  </si>
  <si>
    <t>Jacob Mooney</t>
  </si>
  <si>
    <t>Sarah Andre</t>
  </si>
  <si>
    <t>SWC Amarillo Blvd./N. Polk St.</t>
  </si>
  <si>
    <t>Craig Alter</t>
  </si>
  <si>
    <t>Jeff Beaver</t>
  </si>
  <si>
    <t>Jeff Markey</t>
  </si>
  <si>
    <t>~SEC Berry Ln and Maple St</t>
  </si>
  <si>
    <t>Heritage Heights at Abilene</t>
  </si>
  <si>
    <t>2501 Ross Avenue</t>
  </si>
  <si>
    <t>Adrian Iglesias</t>
  </si>
  <si>
    <t>Chris Applequist</t>
  </si>
  <si>
    <t>300 S Park</t>
  </si>
  <si>
    <t>Justin Zimmerman</t>
  </si>
  <si>
    <t>Melissa Forster</t>
  </si>
  <si>
    <t>2404-2406 W Ennis Ave</t>
  </si>
  <si>
    <t>Ryan Hudspeth</t>
  </si>
  <si>
    <t>1600 W. Ennis Ave.</t>
  </si>
  <si>
    <t>Michael Fogel</t>
  </si>
  <si>
    <t>1801 8th Ave.</t>
  </si>
  <si>
    <t>Lisa Stephens</t>
  </si>
  <si>
    <t>Mariposa at Harris Rd.</t>
  </si>
  <si>
    <t>NE of S Cooper St. and W Harris Rd.</t>
  </si>
  <si>
    <t>Stuart Shaw</t>
  </si>
  <si>
    <t>Casey Bump</t>
  </si>
  <si>
    <t>3104 W Division St.</t>
  </si>
  <si>
    <t>Churchill at Golden Triangle</t>
  </si>
  <si>
    <t>~ 11000 Metroport Way</t>
  </si>
  <si>
    <t>Brad Forslund</t>
  </si>
  <si>
    <t>Becky Villanueva</t>
  </si>
  <si>
    <t>Palladium Waxahachie Sr</t>
  </si>
  <si>
    <t>NWQ Alton Adams Dr./Dallas Hwy</t>
  </si>
  <si>
    <t>Thomas E. Huth</t>
  </si>
  <si>
    <t>Kim Schwimmer</t>
  </si>
  <si>
    <t>W. Pipeline Rd/W of Buena Vista Dr.</t>
  </si>
  <si>
    <t>Ryan Combs</t>
  </si>
  <si>
    <t>SWC W Hurst Blvd./Arthur Dr.</t>
  </si>
  <si>
    <t>6011 New York Avenue</t>
  </si>
  <si>
    <t>Brian McGeady</t>
  </si>
  <si>
    <t>Justin Gregory</t>
  </si>
  <si>
    <t>~SWC Risinger Rd./McCart Ave</t>
  </si>
  <si>
    <t>SWQ of SW Alsbury Blvd./Ridgehill Dr.</t>
  </si>
  <si>
    <t>NEQ Kennedale Sublett Rd./Kennedale Pkwy.</t>
  </si>
  <si>
    <t>Deepak P. Sukakhe</t>
  </si>
  <si>
    <t>NWQ W Bardin Rd and Matlock Rd.</t>
  </si>
  <si>
    <t xml:space="preserve">NWQ US Hwy 67 and Hwy 157 </t>
  </si>
  <si>
    <t>NWQ E KP Raines Rd/S College Dr.</t>
  </si>
  <si>
    <t>Jennifer Grabham</t>
  </si>
  <si>
    <t>Sara Reidy</t>
  </si>
  <si>
    <t>Hwy 67, W of Patriot Pkwy.</t>
  </si>
  <si>
    <t>NEQ CR 109/Harley Meadows Cir.</t>
  </si>
  <si>
    <t>Dan Allgeier</t>
  </si>
  <si>
    <t>Matt Higgins</t>
  </si>
  <si>
    <t>2504 Oakland Blvd.</t>
  </si>
  <si>
    <t>Megan Lasch</t>
  </si>
  <si>
    <t>3111 Race St. (aka 3101 Race St.)</t>
  </si>
  <si>
    <t>4001 Fain St.</t>
  </si>
  <si>
    <t>1309 F Avenue</t>
  </si>
  <si>
    <t>Jean Brown</t>
  </si>
  <si>
    <t>2001 N. Tool Dr.</t>
  </si>
  <si>
    <t>Ben Dempsey</t>
  </si>
  <si>
    <t>Mike Sugrue</t>
  </si>
  <si>
    <t>NEQ N Tool Dr. and Oak Cir.</t>
  </si>
  <si>
    <t>~800 block of FM 2010</t>
  </si>
  <si>
    <t>J. Michael Sugrue</t>
  </si>
  <si>
    <t>Chapel  Woods</t>
  </si>
  <si>
    <t>9151 County Rd. 2120</t>
  </si>
  <si>
    <t>Brian Kimes</t>
  </si>
  <si>
    <t>Jim Markel</t>
  </si>
  <si>
    <t>2800 blk. of Calloway Rd.</t>
  </si>
  <si>
    <t>Kent R. Hance</t>
  </si>
  <si>
    <t>Jessica Krochtengel</t>
  </si>
  <si>
    <t>S of Crow Rd. across from CR 1211</t>
  </si>
  <si>
    <t>Breck Kean</t>
  </si>
  <si>
    <t>Ginger McGuire</t>
  </si>
  <si>
    <t>1301 Eden Dr. &amp; 2514 Tryon Rd.</t>
  </si>
  <si>
    <t>Kelly Garrett</t>
  </si>
  <si>
    <t>Juli Gonzalez</t>
  </si>
  <si>
    <t>2802 S. John Redditt Dr.</t>
  </si>
  <si>
    <t>Rick J. Deyoe</t>
  </si>
  <si>
    <t>Alma Cobb</t>
  </si>
  <si>
    <t>Teresa Bowyer</t>
  </si>
  <si>
    <t>Carly Gast</t>
  </si>
  <si>
    <t>934 W. 14th St.</t>
  </si>
  <si>
    <t>Miranda Sprague</t>
  </si>
  <si>
    <t>NEC FM 2821/American Legion Dr. (fka Industrial Dr.)</t>
  </si>
  <si>
    <t>Emanuel H. Glockzin, Jr.</t>
  </si>
  <si>
    <t>Betsy Brown</t>
  </si>
  <si>
    <t>Amay Inamdar</t>
  </si>
  <si>
    <t>~ 102 Carson Ct.</t>
  </si>
  <si>
    <t>Brennan Sanders</t>
  </si>
  <si>
    <t>Brad Fisher</t>
  </si>
  <si>
    <t>600 block of McKee St.</t>
  </si>
  <si>
    <t>Stephan Fairfield</t>
  </si>
  <si>
    <t>Anna Labadie</t>
  </si>
  <si>
    <t>Leslie Holleman</t>
  </si>
  <si>
    <t xml:space="preserve">NWQ McHard Rd./Moffett Ln. </t>
  </si>
  <si>
    <t>Scott Puffer</t>
  </si>
  <si>
    <t>Ruben Esqueda</t>
  </si>
  <si>
    <t>Camanile on Fondren</t>
  </si>
  <si>
    <t>2800 Fondren Rd.</t>
  </si>
  <si>
    <t>Mark Musemeche</t>
  </si>
  <si>
    <t>Ofelia Elizondo</t>
  </si>
  <si>
    <t>SEC Blue Ridge Rd./S. Sam Houston Pkwy.</t>
  </si>
  <si>
    <t>Donna Rickenbacker</t>
  </si>
  <si>
    <t>James Rickebacker</t>
  </si>
  <si>
    <t>BriarW Apartments</t>
  </si>
  <si>
    <t>12976 Wheimer Rd.</t>
  </si>
  <si>
    <t>Nathan Kelley</t>
  </si>
  <si>
    <t>Jela Henderson</t>
  </si>
  <si>
    <t>7100 W. Fuqua Dr.</t>
  </si>
  <si>
    <t>Ft. Bend</t>
  </si>
  <si>
    <t>Charity Carter</t>
  </si>
  <si>
    <t>SWC Avenue J and Engel St.</t>
  </si>
  <si>
    <t>Joy Horak-Brown</t>
  </si>
  <si>
    <t>Emily Abeln</t>
  </si>
  <si>
    <t>The Ellington</t>
  </si>
  <si>
    <t>NEC of Fuqua &amp; Monroe</t>
  </si>
  <si>
    <t>William D. Henson</t>
  </si>
  <si>
    <t>Jeremy Bartholomew</t>
  </si>
  <si>
    <t>W. Little York Apartments</t>
  </si>
  <si>
    <t xml:space="preserve">7925 W. Little York Rd. </t>
  </si>
  <si>
    <t xml:space="preserve">Harris </t>
  </si>
  <si>
    <t>5601 Canal St.</t>
  </si>
  <si>
    <t>3801 Garrow St.</t>
  </si>
  <si>
    <t>Dan Wilson</t>
  </si>
  <si>
    <t>Liz Wong</t>
  </si>
  <si>
    <t>~3300 block of W. Gulf Bank</t>
  </si>
  <si>
    <t>Ryan Hettig</t>
  </si>
  <si>
    <t>Ann Duggin</t>
  </si>
  <si>
    <t>S Rice Apartments</t>
  </si>
  <si>
    <t>Doak Brown</t>
  </si>
  <si>
    <t>Evon Harris</t>
  </si>
  <si>
    <t>2222 Pierce St.</t>
  </si>
  <si>
    <t>~233 Limestone Terrace</t>
  </si>
  <si>
    <t>26700 Ranch Rd. 12</t>
  </si>
  <si>
    <t>440 Old Austin Hwy.</t>
  </si>
  <si>
    <t>Walter Moreau</t>
  </si>
  <si>
    <t>Sabrina Butler</t>
  </si>
  <si>
    <t>E Side of N IH-35, N of Airport Blvd.</t>
  </si>
  <si>
    <t>NE of Airport Blvd./N. I-35 Serv Rd.</t>
  </si>
  <si>
    <t>4510 &amp; 4514 Terry-O Lane</t>
  </si>
  <si>
    <t>2401 E. Oltorf St. (aka 2431 E. Oltorf St.)</t>
  </si>
  <si>
    <t>SEC &amp; SWC of E 5th St./Navasota St.</t>
  </si>
  <si>
    <t>Janine Sisak</t>
  </si>
  <si>
    <t>Nicole Mwei</t>
  </si>
  <si>
    <t>W. Decherd St., W of Hearne St.</t>
  </si>
  <si>
    <t>3807 S. Hwy 36</t>
  </si>
  <si>
    <t>McLennan</t>
  </si>
  <si>
    <t>Jeremy Mears</t>
  </si>
  <si>
    <t>NEC 19th and Lake Shore Dr.</t>
  </si>
  <si>
    <t>McClennan</t>
  </si>
  <si>
    <t>~SEC of Robinett Rd./W. Elms Rd.</t>
  </si>
  <si>
    <t>James Rickenbacker</t>
  </si>
  <si>
    <t>~NEC N 60th St and Bills Rd</t>
  </si>
  <si>
    <t>Nat'l Church Residences-Robinson</t>
  </si>
  <si>
    <t>~510 N. Old Robinson Rd.</t>
  </si>
  <si>
    <t>Commerce St., S of Sparta Rd.</t>
  </si>
  <si>
    <t>1811 E Avenue K</t>
  </si>
  <si>
    <t>Paul Moore</t>
  </si>
  <si>
    <t>Justin Unger</t>
  </si>
  <si>
    <t>3602 Memorial Blvd.</t>
  </si>
  <si>
    <t>Gary Noller</t>
  </si>
  <si>
    <t>Chris Eisenzimmer</t>
  </si>
  <si>
    <t>S Side of FM 306, E of Maricopa Dr.</t>
  </si>
  <si>
    <t>160 &amp; 170 Lehmann Dr.</t>
  </si>
  <si>
    <t>SEQ Montana St. and S. Grimes St.</t>
  </si>
  <si>
    <t>Lucila Diaz</t>
  </si>
  <si>
    <t>~ 4501 Thousand Oaks Dr.</t>
  </si>
  <si>
    <t>Scott Macdonald</t>
  </si>
  <si>
    <t>Robert Colvard</t>
  </si>
  <si>
    <t>Hamilton Wolfe Rd./Princeton Place</t>
  </si>
  <si>
    <t>Henry R. Munoz III</t>
  </si>
  <si>
    <t>John Kenny</t>
  </si>
  <si>
    <t>8401 Reed Rd</t>
  </si>
  <si>
    <t>Bexas</t>
  </si>
  <si>
    <t>3727 Nogalitos St.</t>
  </si>
  <si>
    <t>4415 San Pedro Avenue</t>
  </si>
  <si>
    <t>Jason Arechiga</t>
  </si>
  <si>
    <t>1510 Hoefgen Avenue</t>
  </si>
  <si>
    <t>Jerry Du Terroil</t>
  </si>
  <si>
    <t>Scattered sites at El Paso St/Colorado St</t>
  </si>
  <si>
    <t>David Nisivoccia</t>
  </si>
  <si>
    <t>320 E Third St.</t>
  </si>
  <si>
    <t>E of Hwy 351/Across from Lehman St.</t>
  </si>
  <si>
    <t>Avanti at S Bluff</t>
  </si>
  <si>
    <t>509 S. Carancahua St.</t>
  </si>
  <si>
    <t>Henry Flores</t>
  </si>
  <si>
    <t>Toby Williams</t>
  </si>
  <si>
    <t>5300 Block of Lipes Blvd</t>
  </si>
  <si>
    <t>Brad Shields</t>
  </si>
  <si>
    <t>Sunny K. Philip</t>
  </si>
  <si>
    <t>Mark Moseley</t>
  </si>
  <si>
    <t>Chloe Dotson</t>
  </si>
  <si>
    <t>4200 Blk N Jackson Rd</t>
  </si>
  <si>
    <t>Arnold Padilla</t>
  </si>
  <si>
    <t>N K Center St. near E. Nolana Ave.</t>
  </si>
  <si>
    <t>Steve Lollis</t>
  </si>
  <si>
    <t>~NWC of E. Fern Ave./N. K Center St.</t>
  </si>
  <si>
    <t>~NEC of E. Fern Ave./N. Jackson Rd.</t>
  </si>
  <si>
    <t>NEC Doctors Memorial Dr./Medical Dr.</t>
  </si>
  <si>
    <t>1511 W Ridge Rd.</t>
  </si>
  <si>
    <t>Jennifer Bartlett</t>
  </si>
  <si>
    <t>Alfredo Izmajtovich</t>
  </si>
  <si>
    <t>West  Ridge Apartments</t>
  </si>
  <si>
    <t xml:space="preserve">Carver Ridge Apartments </t>
  </si>
  <si>
    <t>4201 N. Garfield St.</t>
  </si>
  <si>
    <t>Joseph Weatherly</t>
  </si>
  <si>
    <t>Ryan Zent</t>
  </si>
  <si>
    <t>8700 Block of S Desert Blvd.</t>
  </si>
  <si>
    <t>R.L. "Bobby" Bowling, IV</t>
  </si>
  <si>
    <t>Demetrio Jimenez</t>
  </si>
  <si>
    <t>100 block of Sandia Dr.</t>
  </si>
  <si>
    <t>11050 Montana Avenue</t>
  </si>
  <si>
    <t>Roy Lopez</t>
  </si>
  <si>
    <t>Ike Monty</t>
  </si>
  <si>
    <t>9500 Kenworthy Dr.</t>
  </si>
  <si>
    <t>Tom Deloye</t>
  </si>
  <si>
    <t>Noah Freiberg</t>
  </si>
  <si>
    <t>1333 Pullman Dr.</t>
  </si>
  <si>
    <t>SWC Augusta Dr./N. Zaragosa Rd.</t>
  </si>
  <si>
    <t>~NWC Edgemere and Zaragoza</t>
  </si>
  <si>
    <t>405 Montana Ave.</t>
  </si>
  <si>
    <t>Applications:</t>
  </si>
  <si>
    <t>Estimated At-Risk Available</t>
  </si>
  <si>
    <t>Withdrawn</t>
  </si>
  <si>
    <t>600 Berry Ranch Rd.</t>
  </si>
  <si>
    <t>Pearsall</t>
  </si>
  <si>
    <t>Frio</t>
  </si>
  <si>
    <t>902 Texas Avenue</t>
  </si>
  <si>
    <t>Sweeny</t>
  </si>
  <si>
    <t>Incomplete - Termination Pending</t>
  </si>
  <si>
    <t>Les Kilday</t>
  </si>
  <si>
    <t>Version Date:  March 6, 2019</t>
  </si>
  <si>
    <t>Scattered sites at 112 Dixon Dr. and</t>
  </si>
  <si>
    <t>Scattered sites at 700 Factory Outlet Dr. and</t>
  </si>
  <si>
    <t>Rebecca Broadbent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</si>
</sst>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44" formatCode="_(&quot;$&quot;* #,##0.00_);_(&quot;$&quot;* \(#,##0.00\);_(&quot;$&quot;* &quot;-&quot;??_);_(@_)"/>
    <numFmt numFmtId="43" formatCode="_(* #,##0.00_);_(* \(#,##0.00\);_(* &quot;-&quot;??_);_(@_)"/>
    <numFmt numFmtId="164" formatCode="&quot;$&quot;#,##0"/>
    <numFmt numFmtId="165" formatCode="_(* #,##0_);_(* \(#,##0\);_(* &quot;-&quot;??_);_(@_)"/>
  </numFmts>
  <fonts count="18" x14ac:knownFonts="1">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b/>
      <sz val="16"/>
      <color rgb="FF000000"/>
      <name val="Cambria"/>
      <family val="1"/>
    </font>
    <font>
      <sz val="10"/>
      <color indexed="8"/>
      <name val="Cambria"/>
      <family val="1"/>
    </font>
    <font>
      <sz val="16"/>
      <color rgb="FF000000"/>
      <name val="Cambria"/>
      <family val="1"/>
    </font>
    <font>
      <sz val="10"/>
      <color rgb="FF000000"/>
      <name val="Calibri"/>
      <family val="2"/>
    </font>
    <font>
      <b/>
      <sz val="10"/>
      <color rgb="FF000000"/>
      <name val="Cambria"/>
      <family val="1"/>
    </font>
    <font>
      <sz val="10"/>
      <color indexed="8"/>
      <name val="Calibri"/>
      <family val="2"/>
      <scheme val="minor"/>
    </font>
    <font>
      <sz val="10"/>
      <color rgb="FF000000"/>
      <name val="Calibri"/>
      <family val="2"/>
      <scheme val="minor"/>
    </font>
    <font>
      <sz val="1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
      <b/>
      <sz val="11"/>
      <color indexed="8"/>
      <name val="Calibri"/>
      <family val="2"/>
      <scheme val="minor"/>
    </font>
    <font>
      <b/>
      <u/>
      <sz val="10"/>
      <color indexed="8"/>
      <name val="Calibri"/>
      <family val="2"/>
      <scheme val="minor"/>
    </font>
  </fonts>
  <fills count="6">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cellStyleXfs>
  <cellXfs count="110">
    <xf numFmtId="0" fontId="0" fillId="0" borderId="0" xfId="0"/>
    <xf numFmtId="0" fontId="3" fillId="2" borderId="1" xfId="2" applyFont="1" applyFill="1" applyBorder="1" applyAlignment="1">
      <alignment horizontal="center" textRotation="90" wrapText="1"/>
    </xf>
    <xf numFmtId="0" fontId="3" fillId="2" borderId="2" xfId="2" applyFont="1" applyFill="1" applyBorder="1" applyAlignment="1">
      <alignment horizontal="center" wrapText="1"/>
    </xf>
    <xf numFmtId="0" fontId="3" fillId="2" borderId="3" xfId="2" applyFont="1" applyFill="1" applyBorder="1" applyAlignment="1">
      <alignment horizontal="center" wrapText="1"/>
    </xf>
    <xf numFmtId="0" fontId="3" fillId="2" borderId="3" xfId="2" applyFont="1" applyFill="1" applyBorder="1" applyAlignment="1">
      <alignment horizontal="center" textRotation="90" wrapText="1"/>
    </xf>
    <xf numFmtId="2" fontId="3" fillId="2" borderId="1" xfId="2" applyNumberFormat="1" applyFont="1" applyFill="1" applyBorder="1" applyAlignment="1">
      <alignment horizontal="center" wrapText="1"/>
    </xf>
    <xf numFmtId="0" fontId="4" fillId="0" borderId="0" xfId="0" applyFont="1" applyAlignment="1">
      <alignment wrapText="1"/>
    </xf>
    <xf numFmtId="0" fontId="8" fillId="0" borderId="0" xfId="0" applyFont="1"/>
    <xf numFmtId="0" fontId="8" fillId="0" borderId="0" xfId="0" applyFont="1" applyAlignment="1"/>
    <xf numFmtId="0" fontId="3" fillId="0" borderId="0" xfId="2" applyFont="1" applyFill="1" applyBorder="1" applyAlignment="1">
      <alignment horizontal="center" textRotation="90" wrapText="1"/>
    </xf>
    <xf numFmtId="0" fontId="3" fillId="0" borderId="0" xfId="2" applyFont="1" applyFill="1" applyBorder="1" applyAlignment="1">
      <alignment horizontal="center" wrapText="1"/>
    </xf>
    <xf numFmtId="0" fontId="3" fillId="0" borderId="0" xfId="2" applyFont="1" applyFill="1" applyBorder="1" applyAlignment="1">
      <alignment horizontal="left" wrapText="1"/>
    </xf>
    <xf numFmtId="0" fontId="3" fillId="0" borderId="0" xfId="2" applyNumberFormat="1" applyFont="1" applyFill="1" applyBorder="1" applyAlignment="1">
      <alignment horizontal="center" textRotation="90" wrapText="1"/>
    </xf>
    <xf numFmtId="0" fontId="8" fillId="0" borderId="0" xfId="0" applyFont="1" applyFill="1"/>
    <xf numFmtId="0" fontId="4" fillId="0" borderId="0" xfId="0" applyFont="1" applyFill="1" applyAlignment="1">
      <alignment wrapText="1"/>
    </xf>
    <xf numFmtId="0" fontId="3" fillId="4" borderId="0" xfId="2" applyFont="1" applyFill="1" applyBorder="1" applyAlignment="1">
      <alignment horizontal="left" vertical="top"/>
    </xf>
    <xf numFmtId="0" fontId="10" fillId="4" borderId="0" xfId="2" applyFont="1" applyFill="1" applyBorder="1" applyAlignment="1">
      <alignment vertical="top" wrapText="1"/>
    </xf>
    <xf numFmtId="5" fontId="3" fillId="0" borderId="0" xfId="1" applyNumberFormat="1" applyFont="1" applyFill="1" applyBorder="1" applyAlignment="1">
      <alignment horizontal="left" vertical="top" wrapText="1"/>
    </xf>
    <xf numFmtId="0" fontId="11" fillId="0" borderId="0" xfId="0" applyFont="1"/>
    <xf numFmtId="0" fontId="3" fillId="4" borderId="0" xfId="2" applyFont="1" applyFill="1" applyBorder="1" applyAlignment="1">
      <alignment horizontal="right" vertical="top"/>
    </xf>
    <xf numFmtId="0" fontId="11" fillId="0" borderId="0" xfId="0" applyFont="1" applyAlignment="1"/>
    <xf numFmtId="0" fontId="3" fillId="4" borderId="0" xfId="2" applyFont="1" applyFill="1" applyBorder="1" applyAlignment="1">
      <alignment vertical="top" wrapText="1"/>
    </xf>
    <xf numFmtId="0" fontId="8" fillId="0" borderId="0" xfId="0" applyFont="1" applyAlignment="1">
      <alignment horizontal="center"/>
    </xf>
    <xf numFmtId="0" fontId="11" fillId="0" borderId="0" xfId="0" applyFont="1" applyAlignment="1">
      <alignment horizontal="center"/>
    </xf>
    <xf numFmtId="0" fontId="12" fillId="0" borderId="0" xfId="0" applyFont="1" applyFill="1" applyAlignment="1">
      <alignment horizontal="center"/>
    </xf>
    <xf numFmtId="0" fontId="4" fillId="0" borderId="0" xfId="0" applyFont="1" applyFill="1" applyBorder="1" applyAlignment="1">
      <alignment horizontal="justify" vertical="center" wrapText="1"/>
    </xf>
    <xf numFmtId="0" fontId="6" fillId="0" borderId="0" xfId="0" applyFont="1" applyFill="1" applyBorder="1" applyAlignment="1">
      <alignment horizontal="left" vertical="center" wrapText="1"/>
    </xf>
    <xf numFmtId="0" fontId="13" fillId="0" borderId="0" xfId="0" applyNumberFormat="1" applyFont="1"/>
    <xf numFmtId="0" fontId="14" fillId="0" borderId="0" xfId="0" applyFont="1"/>
    <xf numFmtId="5" fontId="8" fillId="0" borderId="0" xfId="0" applyNumberFormat="1" applyFont="1" applyAlignment="1"/>
    <xf numFmtId="5" fontId="14" fillId="0" borderId="0" xfId="0" applyNumberFormat="1" applyFont="1" applyAlignment="1">
      <alignment horizontal="left"/>
    </xf>
    <xf numFmtId="0" fontId="14" fillId="0" borderId="0" xfId="0" applyFont="1" applyAlignment="1">
      <alignment horizontal="center"/>
    </xf>
    <xf numFmtId="0" fontId="0" fillId="0" borderId="0" xfId="0" applyAlignment="1">
      <alignment vertical="top"/>
    </xf>
    <xf numFmtId="0" fontId="10" fillId="4" borderId="0" xfId="2" applyFont="1" applyFill="1" applyBorder="1" applyAlignment="1">
      <alignment wrapText="1"/>
    </xf>
    <xf numFmtId="0" fontId="13" fillId="0" borderId="0" xfId="0" applyNumberFormat="1" applyFont="1" applyAlignment="1"/>
    <xf numFmtId="0" fontId="3" fillId="4" borderId="0" xfId="2" applyFont="1" applyFill="1" applyBorder="1" applyAlignment="1">
      <alignment horizontal="right"/>
    </xf>
    <xf numFmtId="0" fontId="0" fillId="0" borderId="0" xfId="0" applyAlignment="1"/>
    <xf numFmtId="0" fontId="3" fillId="0" borderId="0" xfId="2" applyFont="1" applyFill="1" applyBorder="1" applyAlignment="1">
      <alignment horizontal="center"/>
    </xf>
    <xf numFmtId="5" fontId="3" fillId="0" borderId="0" xfId="1" applyNumberFormat="1" applyFont="1" applyFill="1" applyBorder="1" applyAlignment="1">
      <alignment horizontal="left" vertical="top"/>
    </xf>
    <xf numFmtId="5" fontId="3" fillId="0" borderId="0" xfId="1" applyNumberFormat="1" applyFont="1" applyFill="1" applyBorder="1" applyAlignment="1">
      <alignment horizontal="left"/>
    </xf>
    <xf numFmtId="0" fontId="13" fillId="0" borderId="0" xfId="0" applyFont="1" applyBorder="1"/>
    <xf numFmtId="0" fontId="16" fillId="0" borderId="0" xfId="2" applyFont="1" applyFill="1" applyBorder="1" applyAlignment="1">
      <alignment horizontal="left"/>
    </xf>
    <xf numFmtId="164" fontId="3" fillId="2" borderId="3" xfId="1" applyNumberFormat="1" applyFont="1" applyFill="1" applyBorder="1" applyAlignment="1">
      <alignment horizontal="center" wrapText="1"/>
    </xf>
    <xf numFmtId="164" fontId="3" fillId="0" borderId="0" xfId="1" applyNumberFormat="1" applyFont="1" applyFill="1" applyBorder="1" applyAlignment="1">
      <alignment horizontal="center" wrapText="1"/>
    </xf>
    <xf numFmtId="164" fontId="13" fillId="0" borderId="0" xfId="1" applyNumberFormat="1" applyFont="1"/>
    <xf numFmtId="164" fontId="11" fillId="0" borderId="0" xfId="1" applyNumberFormat="1" applyFont="1"/>
    <xf numFmtId="164" fontId="8" fillId="0" borderId="0" xfId="1" applyNumberFormat="1" applyFont="1"/>
    <xf numFmtId="164" fontId="13" fillId="0" borderId="0" xfId="1" applyNumberFormat="1" applyFont="1" applyAlignment="1"/>
    <xf numFmtId="164" fontId="14" fillId="0" borderId="0" xfId="1" applyNumberFormat="1" applyFont="1" applyAlignment="1">
      <alignment horizontal="right"/>
    </xf>
    <xf numFmtId="0" fontId="3" fillId="0" borderId="0" xfId="2" applyFont="1" applyFill="1" applyBorder="1" applyAlignment="1">
      <alignment horizontal="left" vertical="top"/>
    </xf>
    <xf numFmtId="0" fontId="10" fillId="0" borderId="0" xfId="2" applyFont="1" applyFill="1" applyBorder="1" applyAlignment="1">
      <alignment horizontal="left" vertical="top" wrapText="1"/>
    </xf>
    <xf numFmtId="0" fontId="14" fillId="0" borderId="0" xfId="0" applyFont="1" applyFill="1"/>
    <xf numFmtId="0" fontId="13" fillId="0" borderId="0" xfId="0" applyFont="1" applyFill="1"/>
    <xf numFmtId="0" fontId="3" fillId="0" borderId="0" xfId="2" applyFont="1" applyFill="1" applyBorder="1" applyAlignment="1">
      <alignment horizontal="left"/>
    </xf>
    <xf numFmtId="0" fontId="4" fillId="4" borderId="0" xfId="0" applyFont="1" applyFill="1" applyBorder="1" applyAlignment="1">
      <alignment vertical="top" wrapText="1"/>
    </xf>
    <xf numFmtId="0" fontId="4" fillId="4" borderId="0" xfId="0" applyFont="1" applyFill="1" applyBorder="1" applyAlignment="1">
      <alignment horizontal="center" vertical="top" wrapText="1"/>
    </xf>
    <xf numFmtId="0" fontId="15" fillId="0" borderId="0" xfId="0" applyFont="1" applyFill="1" applyBorder="1" applyAlignment="1">
      <alignment horizontal="right" vertical="center" wrapText="1"/>
    </xf>
    <xf numFmtId="0" fontId="4" fillId="0" borderId="0" xfId="0" applyNumberFormat="1" applyFont="1" applyAlignment="1">
      <alignment horizontal="left"/>
    </xf>
    <xf numFmtId="0" fontId="4" fillId="0" borderId="0" xfId="0" applyFont="1"/>
    <xf numFmtId="0" fontId="4" fillId="0" borderId="0" xfId="0" applyFont="1" applyAlignment="1"/>
    <xf numFmtId="0" fontId="4" fillId="0" borderId="0" xfId="0" applyFont="1" applyAlignment="1">
      <alignment horizontal="center"/>
    </xf>
    <xf numFmtId="164" fontId="4" fillId="0" borderId="0" xfId="0" applyNumberFormat="1" applyFont="1"/>
    <xf numFmtId="1" fontId="4" fillId="0" borderId="0" xfId="0" applyNumberFormat="1" applyFont="1" applyAlignment="1">
      <alignment horizontal="left"/>
    </xf>
    <xf numFmtId="0" fontId="4" fillId="0" borderId="0" xfId="0" applyNumberFormat="1" applyFont="1" applyFill="1" applyAlignment="1">
      <alignment horizontal="left"/>
    </xf>
    <xf numFmtId="164" fontId="13" fillId="0" borderId="0" xfId="1" applyNumberFormat="1" applyFont="1" applyAlignment="1">
      <alignment horizontal="center"/>
    </xf>
    <xf numFmtId="164" fontId="11" fillId="0" borderId="0" xfId="1" applyNumberFormat="1" applyFont="1" applyAlignment="1">
      <alignment horizontal="center"/>
    </xf>
    <xf numFmtId="164" fontId="8" fillId="0" borderId="0" xfId="1" applyNumberFormat="1" applyFont="1" applyAlignment="1">
      <alignment horizontal="center"/>
    </xf>
    <xf numFmtId="164" fontId="14" fillId="0" borderId="0" xfId="1" applyNumberFormat="1" applyFont="1" applyAlignment="1">
      <alignment horizontal="center"/>
    </xf>
    <xf numFmtId="164" fontId="3" fillId="2" borderId="3" xfId="1" applyNumberFormat="1" applyFont="1" applyFill="1" applyBorder="1" applyAlignment="1">
      <alignment horizontal="center" textRotation="90" wrapText="1"/>
    </xf>
    <xf numFmtId="0" fontId="4" fillId="0" borderId="0" xfId="0" applyFont="1" applyAlignment="1">
      <alignment horizontal="left"/>
    </xf>
    <xf numFmtId="0" fontId="3" fillId="2" borderId="1" xfId="2" applyNumberFormat="1" applyFont="1" applyFill="1" applyBorder="1" applyAlignment="1">
      <alignment horizontal="center" textRotation="90" wrapText="1"/>
    </xf>
    <xf numFmtId="0" fontId="4" fillId="5" borderId="0" xfId="0" applyFont="1" applyFill="1" applyAlignment="1">
      <alignment horizontal="center"/>
    </xf>
    <xf numFmtId="0" fontId="4" fillId="5" borderId="0" xfId="0" applyFont="1" applyFill="1"/>
    <xf numFmtId="164" fontId="4" fillId="5" borderId="0" xfId="0" applyNumberFormat="1" applyFont="1" applyFill="1"/>
    <xf numFmtId="0" fontId="4" fillId="5" borderId="0" xfId="0" applyNumberFormat="1" applyFont="1" applyFill="1" applyAlignment="1">
      <alignment horizontal="left"/>
    </xf>
    <xf numFmtId="0" fontId="14" fillId="0" borderId="0" xfId="0" applyFont="1" applyAlignment="1">
      <alignment horizontal="right"/>
    </xf>
    <xf numFmtId="0" fontId="15" fillId="0" borderId="0" xfId="0" applyFont="1" applyFill="1" applyBorder="1" applyAlignment="1">
      <alignment horizontal="left" wrapText="1"/>
    </xf>
    <xf numFmtId="0" fontId="4" fillId="4" borderId="0"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0" fillId="3" borderId="0" xfId="0" applyFont="1" applyFill="1" applyBorder="1" applyAlignment="1">
      <alignment horizontal="left" vertical="center" wrapText="1"/>
    </xf>
    <xf numFmtId="0" fontId="10" fillId="3" borderId="9"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5" fillId="0" borderId="4" xfId="0" applyFont="1" applyFill="1" applyBorder="1" applyAlignment="1">
      <alignment horizontal="right" vertical="center" wrapText="1"/>
    </xf>
    <xf numFmtId="0" fontId="4" fillId="0" borderId="0" xfId="0" applyFont="1" applyAlignment="1">
      <alignment horizontal="center"/>
    </xf>
    <xf numFmtId="0" fontId="8" fillId="0" borderId="0" xfId="0" applyFont="1" applyBorder="1"/>
    <xf numFmtId="0" fontId="8" fillId="0" borderId="0" xfId="0" applyFont="1" applyBorder="1" applyAlignment="1">
      <alignment horizontal="center"/>
    </xf>
    <xf numFmtId="165" fontId="8" fillId="0" borderId="0" xfId="3" applyNumberFormat="1" applyFont="1" applyBorder="1" applyAlignment="1"/>
    <xf numFmtId="165" fontId="8" fillId="0" borderId="0" xfId="3" applyNumberFormat="1" applyFont="1" applyBorder="1" applyAlignment="1">
      <alignment horizontal="center"/>
    </xf>
    <xf numFmtId="164" fontId="8" fillId="0" borderId="0" xfId="0" applyNumberFormat="1" applyFont="1" applyBorder="1" applyAlignment="1"/>
    <xf numFmtId="0" fontId="8" fillId="0" borderId="0" xfId="0" applyFont="1" applyBorder="1" applyAlignment="1"/>
    <xf numFmtId="0" fontId="5" fillId="0" borderId="0" xfId="0" applyFont="1" applyBorder="1"/>
    <xf numFmtId="0" fontId="5" fillId="0" borderId="0" xfId="0" applyFont="1" applyBorder="1" applyAlignment="1">
      <alignment horizontal="left"/>
    </xf>
    <xf numFmtId="165" fontId="8" fillId="0" borderId="0" xfId="3" applyNumberFormat="1" applyFont="1" applyBorder="1"/>
    <xf numFmtId="0" fontId="0" fillId="0" borderId="0" xfId="0" applyBorder="1"/>
    <xf numFmtId="0" fontId="5" fillId="0" borderId="0" xfId="0" applyFont="1" applyBorder="1" applyAlignment="1">
      <alignment vertical="top"/>
    </xf>
    <xf numFmtId="0" fontId="9" fillId="0" borderId="0" xfId="0" applyFont="1" applyBorder="1"/>
  </cellXfs>
  <cellStyles count="4">
    <cellStyle name="Comma" xfId="3" builtinId="3"/>
    <cellStyle name="Currency" xfId="1" builtinId="4"/>
    <cellStyle name="Normal" xfId="0" builtinId="0"/>
    <cellStyle name="Normal_Sheet1" xfId="2"/>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xdr:colOff>
      <xdr:row>0</xdr:row>
      <xdr:rowOff>0</xdr:rowOff>
    </xdr:from>
    <xdr:to>
      <xdr:col>1</xdr:col>
      <xdr:colOff>1303020</xdr:colOff>
      <xdr:row>3</xdr:row>
      <xdr:rowOff>474386</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413385" y="0"/>
          <a:ext cx="1301115" cy="1163996"/>
        </a:xfrm>
        <a:prstGeom prst="rect">
          <a:avLst/>
        </a:prstGeom>
      </xdr:spPr>
    </xdr:pic>
    <xdr:clientData/>
  </xdr:twoCellAnchor>
  <xdr:twoCellAnchor editAs="oneCell">
    <xdr:from>
      <xdr:col>0</xdr:col>
      <xdr:colOff>400049</xdr:colOff>
      <xdr:row>0</xdr:row>
      <xdr:rowOff>0</xdr:rowOff>
    </xdr:from>
    <xdr:to>
      <xdr:col>1</xdr:col>
      <xdr:colOff>1346054</xdr:colOff>
      <xdr:row>6</xdr:row>
      <xdr:rowOff>13334</xdr:rowOff>
    </xdr:to>
    <xdr:pic>
      <xdr:nvPicPr>
        <xdr:cNvPr id="3" name="Picture 2" descr="TDHCA logo.jpg"/>
        <xdr:cNvPicPr>
          <a:picLocks noChangeAspect="1"/>
        </xdr:cNvPicPr>
      </xdr:nvPicPr>
      <xdr:blipFill>
        <a:blip xmlns:r="http://schemas.openxmlformats.org/officeDocument/2006/relationships" r:embed="rId1" cstate="print"/>
        <a:stretch>
          <a:fillRect/>
        </a:stretch>
      </xdr:blipFill>
      <xdr:spPr>
        <a:xfrm>
          <a:off x="400049" y="0"/>
          <a:ext cx="1497185" cy="13239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230"/>
  <sheetViews>
    <sheetView tabSelected="1" zoomScale="60" zoomScaleNormal="60" workbookViewId="0">
      <pane ySplit="11" topLeftCell="A12" activePane="bottomLeft" state="frozen"/>
      <selection pane="bottomLeft" activeCell="A10" sqref="A10:B10"/>
    </sheetView>
  </sheetViews>
  <sheetFormatPr defaultColWidth="9.140625" defaultRowHeight="12.75" x14ac:dyDescent="0.2"/>
  <cols>
    <col min="1" max="1" width="8" style="7" customWidth="1"/>
    <col min="2" max="2" width="34.7109375" style="7" customWidth="1"/>
    <col min="3" max="3" width="40.140625" style="7" customWidth="1"/>
    <col min="4" max="4" width="13.85546875" style="7" customWidth="1"/>
    <col min="5" max="5" width="4.42578125" style="7" customWidth="1"/>
    <col min="6" max="6" width="6.7109375" style="7" customWidth="1"/>
    <col min="7" max="7" width="12" style="7" customWidth="1"/>
    <col min="8" max="8" width="4.140625" style="22" customWidth="1"/>
    <col min="9" max="9" width="6" style="7" customWidth="1"/>
    <col min="10" max="12" width="3.140625" style="22" customWidth="1"/>
    <col min="13" max="13" width="6.85546875" style="7" customWidth="1"/>
    <col min="14" max="16" width="4.28515625" style="7" customWidth="1"/>
    <col min="17" max="17" width="8" style="7" customWidth="1"/>
    <col min="18" max="18" width="15.85546875" style="46" customWidth="1"/>
    <col min="19" max="19" width="3.7109375" style="66" customWidth="1"/>
    <col min="20" max="20" width="3.85546875" style="66" customWidth="1"/>
    <col min="21" max="21" width="20.85546875" style="7" customWidth="1"/>
    <col min="22" max="22" width="16.7109375" style="7" customWidth="1"/>
    <col min="23" max="23" width="13.7109375" style="7" customWidth="1"/>
    <col min="24" max="24" width="4.28515625" style="7" customWidth="1"/>
    <col min="25" max="16384" width="9.140625" style="7"/>
  </cols>
  <sheetData>
    <row r="1" spans="1:96" s="98" customFormat="1" x14ac:dyDescent="0.2">
      <c r="E1" s="99"/>
      <c r="J1" s="99"/>
      <c r="K1" s="99"/>
      <c r="L1" s="99"/>
      <c r="R1" s="100"/>
      <c r="S1" s="101"/>
      <c r="T1" s="101"/>
      <c r="U1" s="102"/>
      <c r="V1" s="103"/>
    </row>
    <row r="2" spans="1:96" s="98" customFormat="1" ht="20.25" x14ac:dyDescent="0.3">
      <c r="C2" s="104" t="s">
        <v>18</v>
      </c>
      <c r="E2" s="99"/>
      <c r="J2" s="99"/>
      <c r="K2" s="99"/>
      <c r="L2" s="99"/>
      <c r="R2" s="100"/>
      <c r="S2" s="101"/>
      <c r="T2" s="101"/>
      <c r="U2" s="103"/>
      <c r="V2" s="103"/>
    </row>
    <row r="3" spans="1:96" s="98" customFormat="1" ht="20.25" customHeight="1" x14ac:dyDescent="0.3">
      <c r="C3" s="105" t="s">
        <v>52</v>
      </c>
      <c r="E3" s="99"/>
      <c r="J3" s="99"/>
      <c r="K3" s="99"/>
      <c r="L3" s="99"/>
      <c r="R3" s="106"/>
      <c r="S3" s="101"/>
      <c r="T3" s="101"/>
      <c r="W3" s="107"/>
      <c r="X3" s="107"/>
    </row>
    <row r="4" spans="1:96" s="98" customFormat="1" ht="39.75" customHeight="1" x14ac:dyDescent="0.25">
      <c r="C4" s="108" t="s">
        <v>306</v>
      </c>
      <c r="E4" s="99"/>
      <c r="J4" s="99"/>
      <c r="K4" s="99"/>
      <c r="L4" s="99"/>
      <c r="R4" s="106"/>
      <c r="S4" s="101"/>
      <c r="T4" s="101"/>
      <c r="W4" s="107"/>
      <c r="X4" s="107"/>
    </row>
    <row r="5" spans="1:96" s="98" customFormat="1" ht="11.25" customHeight="1" x14ac:dyDescent="0.25">
      <c r="C5" s="109"/>
      <c r="E5" s="99"/>
      <c r="J5" s="99"/>
      <c r="K5" s="99"/>
      <c r="L5" s="99"/>
      <c r="R5" s="106"/>
      <c r="S5" s="101"/>
      <c r="T5" s="101"/>
      <c r="U5" s="107"/>
      <c r="V5" s="107"/>
      <c r="W5" s="107"/>
      <c r="X5" s="107"/>
    </row>
    <row r="6" spans="1:96" s="98" customFormat="1" ht="15.75" customHeight="1" thickBot="1" x14ac:dyDescent="0.3">
      <c r="B6" s="54"/>
      <c r="C6" s="54"/>
      <c r="D6" s="54"/>
      <c r="E6" s="54"/>
      <c r="F6" s="54"/>
      <c r="G6" s="54"/>
      <c r="H6" s="54"/>
      <c r="I6" s="54"/>
      <c r="J6" s="54"/>
      <c r="K6" s="54"/>
      <c r="L6" s="55"/>
      <c r="R6" s="106"/>
      <c r="S6" s="101"/>
      <c r="T6" s="101"/>
      <c r="U6" s="107"/>
      <c r="V6" s="107"/>
      <c r="W6" s="107"/>
      <c r="X6" s="107"/>
    </row>
    <row r="7" spans="1:96" ht="15" customHeight="1" x14ac:dyDescent="0.2">
      <c r="A7" s="77" t="s">
        <v>307</v>
      </c>
      <c r="B7" s="77"/>
      <c r="C7" s="77"/>
      <c r="D7" s="77"/>
      <c r="E7" s="77"/>
      <c r="F7" s="77"/>
      <c r="G7" s="77"/>
      <c r="H7" s="77"/>
      <c r="I7" s="54"/>
      <c r="J7" s="78" t="s">
        <v>308</v>
      </c>
      <c r="K7" s="79"/>
      <c r="L7" s="79"/>
      <c r="M7" s="79"/>
      <c r="N7" s="79"/>
      <c r="O7" s="79"/>
      <c r="P7" s="80"/>
      <c r="R7" s="87" t="s">
        <v>309</v>
      </c>
      <c r="S7" s="88"/>
      <c r="T7" s="88"/>
      <c r="U7" s="88"/>
      <c r="V7" s="88"/>
      <c r="W7" s="88"/>
      <c r="X7" s="89"/>
    </row>
    <row r="8" spans="1:96" ht="15" customHeight="1" x14ac:dyDescent="0.2">
      <c r="A8" s="77"/>
      <c r="B8" s="77"/>
      <c r="C8" s="77"/>
      <c r="D8" s="77"/>
      <c r="E8" s="77"/>
      <c r="F8" s="77"/>
      <c r="G8" s="77"/>
      <c r="H8" s="77"/>
      <c r="I8" s="54"/>
      <c r="J8" s="81"/>
      <c r="K8" s="82"/>
      <c r="L8" s="82"/>
      <c r="M8" s="82"/>
      <c r="N8" s="82"/>
      <c r="O8" s="82"/>
      <c r="P8" s="83"/>
      <c r="R8" s="90"/>
      <c r="S8" s="91"/>
      <c r="T8" s="91"/>
      <c r="U8" s="91"/>
      <c r="V8" s="91"/>
      <c r="W8" s="91"/>
      <c r="X8" s="92"/>
    </row>
    <row r="9" spans="1:96" ht="114" customHeight="1" thickBot="1" x14ac:dyDescent="0.25">
      <c r="A9" s="77"/>
      <c r="B9" s="77"/>
      <c r="C9" s="77"/>
      <c r="D9" s="77"/>
      <c r="E9" s="77"/>
      <c r="F9" s="77"/>
      <c r="G9" s="77"/>
      <c r="H9" s="77"/>
      <c r="I9" s="54"/>
      <c r="J9" s="84"/>
      <c r="K9" s="85"/>
      <c r="L9" s="85"/>
      <c r="M9" s="85"/>
      <c r="N9" s="85"/>
      <c r="O9" s="85"/>
      <c r="P9" s="86"/>
      <c r="R9" s="93"/>
      <c r="S9" s="94"/>
      <c r="T9" s="94"/>
      <c r="U9" s="94"/>
      <c r="V9" s="94"/>
      <c r="W9" s="94"/>
      <c r="X9" s="95"/>
    </row>
    <row r="10" spans="1:96" s="13" customFormat="1" ht="16.5" customHeight="1" x14ac:dyDescent="0.2">
      <c r="A10" s="76" t="s">
        <v>599</v>
      </c>
      <c r="B10" s="76"/>
      <c r="C10" s="25"/>
      <c r="D10" s="25"/>
      <c r="E10" s="96"/>
      <c r="F10" s="96"/>
      <c r="G10" s="96"/>
      <c r="H10" s="96"/>
      <c r="I10" s="96"/>
      <c r="J10" s="96"/>
      <c r="K10" s="96"/>
      <c r="L10" s="96"/>
      <c r="M10" s="96"/>
      <c r="N10" s="96"/>
      <c r="O10" s="96"/>
      <c r="P10" s="96"/>
      <c r="Q10" s="96"/>
      <c r="R10" s="96"/>
      <c r="S10" s="96"/>
      <c r="T10" s="96"/>
      <c r="U10" s="96"/>
      <c r="V10" s="56"/>
      <c r="W10" s="26"/>
    </row>
    <row r="11" spans="1:96" s="6" customFormat="1" ht="114" customHeight="1" x14ac:dyDescent="0.2">
      <c r="A11" s="1" t="s">
        <v>0</v>
      </c>
      <c r="B11" s="2" t="s">
        <v>2</v>
      </c>
      <c r="C11" s="3" t="s">
        <v>10</v>
      </c>
      <c r="D11" s="3" t="s">
        <v>1</v>
      </c>
      <c r="E11" s="4" t="s">
        <v>11</v>
      </c>
      <c r="F11" s="3" t="s">
        <v>12</v>
      </c>
      <c r="G11" s="3" t="s">
        <v>3</v>
      </c>
      <c r="H11" s="4" t="s">
        <v>4</v>
      </c>
      <c r="I11" s="4" t="s">
        <v>13</v>
      </c>
      <c r="J11" s="4" t="s">
        <v>9</v>
      </c>
      <c r="K11" s="4" t="s">
        <v>8</v>
      </c>
      <c r="L11" s="4" t="s">
        <v>7</v>
      </c>
      <c r="M11" s="4" t="s">
        <v>22</v>
      </c>
      <c r="N11" s="4" t="s">
        <v>14</v>
      </c>
      <c r="O11" s="4" t="s">
        <v>15</v>
      </c>
      <c r="P11" s="4" t="s">
        <v>5</v>
      </c>
      <c r="Q11" s="4" t="s">
        <v>288</v>
      </c>
      <c r="R11" s="42" t="s">
        <v>6</v>
      </c>
      <c r="S11" s="4" t="s">
        <v>353</v>
      </c>
      <c r="T11" s="68" t="s">
        <v>354</v>
      </c>
      <c r="U11" s="3" t="s">
        <v>310</v>
      </c>
      <c r="V11" s="3" t="s">
        <v>311</v>
      </c>
      <c r="W11" s="5" t="s">
        <v>17</v>
      </c>
      <c r="X11" s="70" t="s">
        <v>16</v>
      </c>
      <c r="Y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row>
    <row r="12" spans="1:96" s="14" customFormat="1" ht="12.75" customHeight="1" x14ac:dyDescent="0.25">
      <c r="A12" s="41" t="s">
        <v>19</v>
      </c>
      <c r="B12" s="10"/>
      <c r="C12" s="37"/>
      <c r="D12" s="10"/>
      <c r="E12" s="9"/>
      <c r="F12" s="10"/>
      <c r="G12" s="11"/>
      <c r="H12" s="9"/>
      <c r="I12" s="9"/>
      <c r="J12" s="9"/>
      <c r="K12" s="9"/>
      <c r="L12" s="9"/>
      <c r="M12" s="9"/>
      <c r="N12" s="9"/>
      <c r="O12" s="9"/>
      <c r="P12" s="9"/>
      <c r="Q12" s="9"/>
      <c r="R12" s="43"/>
      <c r="S12" s="43"/>
      <c r="T12" s="43"/>
      <c r="U12" s="10"/>
      <c r="V12" s="10"/>
      <c r="W12" s="12"/>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row>
    <row r="13" spans="1:96" s="58" customFormat="1" x14ac:dyDescent="0.2">
      <c r="A13" s="57">
        <v>19208</v>
      </c>
      <c r="B13" s="58" t="s">
        <v>77</v>
      </c>
      <c r="C13" s="58" t="s">
        <v>312</v>
      </c>
      <c r="D13" s="59" t="s">
        <v>78</v>
      </c>
      <c r="E13" s="60"/>
      <c r="F13" s="60">
        <v>78526</v>
      </c>
      <c r="G13" s="58" t="s">
        <v>59</v>
      </c>
      <c r="H13" s="60">
        <v>11</v>
      </c>
      <c r="I13" s="58" t="s">
        <v>64</v>
      </c>
      <c r="J13" s="60" t="s">
        <v>56</v>
      </c>
      <c r="K13" s="60"/>
      <c r="L13" s="60" t="s">
        <v>56</v>
      </c>
      <c r="M13" s="58" t="s">
        <v>285</v>
      </c>
      <c r="N13" s="58">
        <v>48</v>
      </c>
      <c r="O13" s="58">
        <v>0</v>
      </c>
      <c r="P13" s="58">
        <v>48</v>
      </c>
      <c r="Q13" s="58" t="s">
        <v>313</v>
      </c>
      <c r="R13" s="61">
        <v>1045000</v>
      </c>
      <c r="S13" s="60"/>
      <c r="T13" s="60" t="s">
        <v>56</v>
      </c>
      <c r="U13" s="58" t="s">
        <v>314</v>
      </c>
      <c r="V13" s="58" t="s">
        <v>315</v>
      </c>
      <c r="W13" s="58">
        <v>48061014500</v>
      </c>
      <c r="X13" s="58">
        <v>121</v>
      </c>
    </row>
    <row r="14" spans="1:96" s="58" customFormat="1" x14ac:dyDescent="0.2">
      <c r="A14" s="57">
        <v>19086</v>
      </c>
      <c r="B14" s="58" t="s">
        <v>316</v>
      </c>
      <c r="C14" s="58" t="s">
        <v>317</v>
      </c>
      <c r="D14" s="59" t="s">
        <v>67</v>
      </c>
      <c r="E14" s="60"/>
      <c r="F14" s="60">
        <v>78664</v>
      </c>
      <c r="G14" s="58" t="s">
        <v>68</v>
      </c>
      <c r="H14" s="60">
        <v>7</v>
      </c>
      <c r="I14" s="58" t="s">
        <v>64</v>
      </c>
      <c r="J14" s="60" t="s">
        <v>56</v>
      </c>
      <c r="K14" s="60"/>
      <c r="L14" s="60"/>
      <c r="M14" s="58" t="s">
        <v>286</v>
      </c>
      <c r="N14" s="58">
        <v>68</v>
      </c>
      <c r="O14" s="58">
        <v>0</v>
      </c>
      <c r="P14" s="58">
        <v>68</v>
      </c>
      <c r="Q14" s="58" t="s">
        <v>57</v>
      </c>
      <c r="R14" s="61">
        <v>659668.77899999998</v>
      </c>
      <c r="S14" s="60"/>
      <c r="T14" s="60"/>
      <c r="U14" s="58" t="s">
        <v>318</v>
      </c>
      <c r="V14" s="58" t="s">
        <v>319</v>
      </c>
      <c r="W14" s="58">
        <v>48491020704</v>
      </c>
      <c r="X14" s="58">
        <v>120</v>
      </c>
    </row>
    <row r="15" spans="1:96" s="58" customFormat="1" x14ac:dyDescent="0.2">
      <c r="A15" s="63">
        <v>19058</v>
      </c>
      <c r="B15" s="58" t="s">
        <v>80</v>
      </c>
      <c r="C15" s="58" t="s">
        <v>325</v>
      </c>
      <c r="D15" s="59" t="s">
        <v>81</v>
      </c>
      <c r="E15" s="60" t="s">
        <v>56</v>
      </c>
      <c r="F15" s="60">
        <v>77562</v>
      </c>
      <c r="G15" s="58" t="s">
        <v>66</v>
      </c>
      <c r="H15" s="60">
        <v>6</v>
      </c>
      <c r="I15" s="58" t="s">
        <v>55</v>
      </c>
      <c r="J15" s="60"/>
      <c r="K15" s="60" t="s">
        <v>56</v>
      </c>
      <c r="L15" s="60"/>
      <c r="M15" s="58" t="s">
        <v>286</v>
      </c>
      <c r="N15" s="58">
        <v>126</v>
      </c>
      <c r="O15" s="58">
        <v>1</v>
      </c>
      <c r="P15" s="58">
        <v>127</v>
      </c>
      <c r="Q15" s="58" t="s">
        <v>60</v>
      </c>
      <c r="R15" s="61">
        <v>1195000</v>
      </c>
      <c r="S15" s="60"/>
      <c r="T15" s="60" t="s">
        <v>56</v>
      </c>
      <c r="U15" s="58" t="s">
        <v>326</v>
      </c>
      <c r="V15" s="58" t="s">
        <v>327</v>
      </c>
      <c r="W15" s="58">
        <v>48201253000</v>
      </c>
      <c r="X15" s="58">
        <v>119</v>
      </c>
    </row>
    <row r="16" spans="1:96" s="58" customFormat="1" x14ac:dyDescent="0.2">
      <c r="A16" s="62">
        <v>19076</v>
      </c>
      <c r="B16" s="58" t="s">
        <v>320</v>
      </c>
      <c r="C16" s="58" t="s">
        <v>321</v>
      </c>
      <c r="D16" s="59" t="s">
        <v>65</v>
      </c>
      <c r="E16" s="60"/>
      <c r="F16" s="60">
        <v>77025</v>
      </c>
      <c r="G16" s="58" t="s">
        <v>66</v>
      </c>
      <c r="H16" s="60">
        <v>6</v>
      </c>
      <c r="I16" s="58" t="s">
        <v>64</v>
      </c>
      <c r="J16" s="60" t="s">
        <v>56</v>
      </c>
      <c r="K16" s="60"/>
      <c r="L16" s="60"/>
      <c r="M16" s="58" t="s">
        <v>322</v>
      </c>
      <c r="N16" s="58">
        <v>64</v>
      </c>
      <c r="O16" s="58">
        <v>0</v>
      </c>
      <c r="P16" s="58">
        <v>64</v>
      </c>
      <c r="Q16" s="58" t="s">
        <v>60</v>
      </c>
      <c r="R16" s="61">
        <v>809072.43119999988</v>
      </c>
      <c r="S16" s="60"/>
      <c r="T16" s="60" t="s">
        <v>56</v>
      </c>
      <c r="U16" s="58" t="s">
        <v>323</v>
      </c>
      <c r="V16" s="58" t="s">
        <v>324</v>
      </c>
      <c r="W16" s="58">
        <v>48201420200</v>
      </c>
      <c r="X16" s="58">
        <v>119</v>
      </c>
    </row>
    <row r="17" spans="1:96" s="58" customFormat="1" x14ac:dyDescent="0.2">
      <c r="A17" s="63">
        <v>19112</v>
      </c>
      <c r="B17" s="58" t="s">
        <v>328</v>
      </c>
      <c r="C17" s="58" t="s">
        <v>329</v>
      </c>
      <c r="D17" s="59" t="s">
        <v>330</v>
      </c>
      <c r="E17" s="60"/>
      <c r="F17" s="60">
        <v>78361</v>
      </c>
      <c r="G17" s="58" t="s">
        <v>90</v>
      </c>
      <c r="H17" s="60">
        <v>11</v>
      </c>
      <c r="I17" s="58" t="s">
        <v>55</v>
      </c>
      <c r="J17" s="60"/>
      <c r="K17" s="60" t="s">
        <v>56</v>
      </c>
      <c r="L17" s="60"/>
      <c r="M17" s="58" t="s">
        <v>286</v>
      </c>
      <c r="N17" s="58">
        <v>19</v>
      </c>
      <c r="O17" s="58">
        <v>1</v>
      </c>
      <c r="P17" s="58">
        <v>20</v>
      </c>
      <c r="Q17" s="58" t="s">
        <v>57</v>
      </c>
      <c r="R17" s="61">
        <v>217773</v>
      </c>
      <c r="S17" s="60"/>
      <c r="T17" s="60" t="s">
        <v>56</v>
      </c>
      <c r="U17" s="58" t="s">
        <v>331</v>
      </c>
      <c r="V17" s="58" t="s">
        <v>332</v>
      </c>
      <c r="W17" s="58">
        <v>48247950200</v>
      </c>
      <c r="X17" s="58">
        <v>119</v>
      </c>
    </row>
    <row r="18" spans="1:96" s="58" customFormat="1" x14ac:dyDescent="0.2">
      <c r="A18" s="63">
        <v>19111</v>
      </c>
      <c r="B18" s="58" t="s">
        <v>86</v>
      </c>
      <c r="C18" s="58" t="s">
        <v>87</v>
      </c>
      <c r="D18" s="59" t="s">
        <v>88</v>
      </c>
      <c r="E18" s="60"/>
      <c r="F18" s="60">
        <v>79512</v>
      </c>
      <c r="G18" s="58" t="s">
        <v>89</v>
      </c>
      <c r="H18" s="60">
        <v>2</v>
      </c>
      <c r="I18" s="58" t="s">
        <v>55</v>
      </c>
      <c r="J18" s="60"/>
      <c r="K18" s="60" t="s">
        <v>56</v>
      </c>
      <c r="L18" s="60"/>
      <c r="M18" s="58" t="s">
        <v>286</v>
      </c>
      <c r="N18" s="58">
        <v>23</v>
      </c>
      <c r="O18" s="58">
        <v>1</v>
      </c>
      <c r="P18" s="58">
        <v>24</v>
      </c>
      <c r="Q18" s="58" t="s">
        <v>57</v>
      </c>
      <c r="R18" s="61">
        <v>255189</v>
      </c>
      <c r="S18" s="60"/>
      <c r="T18" s="60" t="s">
        <v>56</v>
      </c>
      <c r="U18" s="58" t="s">
        <v>331</v>
      </c>
      <c r="V18" s="58" t="s">
        <v>332</v>
      </c>
      <c r="W18" s="58">
        <v>48335950200</v>
      </c>
      <c r="X18" s="58">
        <v>118</v>
      </c>
    </row>
    <row r="19" spans="1:96" s="58" customFormat="1" x14ac:dyDescent="0.2">
      <c r="A19" s="63">
        <v>19113</v>
      </c>
      <c r="B19" s="58" t="s">
        <v>91</v>
      </c>
      <c r="C19" s="58" t="s">
        <v>92</v>
      </c>
      <c r="D19" s="59" t="s">
        <v>93</v>
      </c>
      <c r="E19" s="60"/>
      <c r="F19" s="60">
        <v>77351</v>
      </c>
      <c r="G19" s="58" t="s">
        <v>94</v>
      </c>
      <c r="H19" s="60">
        <v>5</v>
      </c>
      <c r="I19" s="58" t="s">
        <v>55</v>
      </c>
      <c r="J19" s="60"/>
      <c r="K19" s="60" t="s">
        <v>56</v>
      </c>
      <c r="L19" s="60"/>
      <c r="M19" s="58" t="s">
        <v>286</v>
      </c>
      <c r="N19" s="58">
        <v>35</v>
      </c>
      <c r="O19" s="58">
        <v>1</v>
      </c>
      <c r="P19" s="58">
        <v>36</v>
      </c>
      <c r="Q19" s="58" t="s">
        <v>57</v>
      </c>
      <c r="R19" s="61">
        <v>343721</v>
      </c>
      <c r="S19" s="60"/>
      <c r="T19" s="60" t="s">
        <v>56</v>
      </c>
      <c r="U19" s="58" t="s">
        <v>331</v>
      </c>
      <c r="V19" s="58" t="s">
        <v>332</v>
      </c>
      <c r="W19" s="58">
        <v>48373210500</v>
      </c>
      <c r="X19" s="58">
        <v>118</v>
      </c>
    </row>
    <row r="20" spans="1:96" s="58" customFormat="1" x14ac:dyDescent="0.2">
      <c r="A20" s="63">
        <v>19229</v>
      </c>
      <c r="B20" s="58" t="s">
        <v>95</v>
      </c>
      <c r="C20" s="58" t="s">
        <v>333</v>
      </c>
      <c r="D20" s="59" t="s">
        <v>96</v>
      </c>
      <c r="E20" s="60"/>
      <c r="F20" s="60">
        <v>79927</v>
      </c>
      <c r="G20" s="58" t="s">
        <v>79</v>
      </c>
      <c r="H20" s="60">
        <v>13</v>
      </c>
      <c r="I20" s="58" t="s">
        <v>55</v>
      </c>
      <c r="J20" s="60"/>
      <c r="K20" s="60" t="s">
        <v>56</v>
      </c>
      <c r="L20" s="60" t="s">
        <v>56</v>
      </c>
      <c r="M20" s="58" t="s">
        <v>285</v>
      </c>
      <c r="N20" s="58">
        <v>40</v>
      </c>
      <c r="O20" s="58">
        <v>0</v>
      </c>
      <c r="P20" s="58">
        <v>40</v>
      </c>
      <c r="Q20" s="58" t="s">
        <v>60</v>
      </c>
      <c r="R20" s="61">
        <v>609133</v>
      </c>
      <c r="S20" s="60"/>
      <c r="T20" s="60"/>
      <c r="U20" s="58" t="s">
        <v>334</v>
      </c>
      <c r="V20" s="58" t="s">
        <v>335</v>
      </c>
      <c r="W20" s="58">
        <v>48141010408</v>
      </c>
      <c r="X20" s="58">
        <v>118</v>
      </c>
    </row>
    <row r="21" spans="1:96" s="58" customFormat="1" x14ac:dyDescent="0.2">
      <c r="A21" s="57">
        <v>19204</v>
      </c>
      <c r="B21" s="58" t="s">
        <v>72</v>
      </c>
      <c r="C21" s="58" t="s">
        <v>336</v>
      </c>
      <c r="D21" s="59" t="s">
        <v>73</v>
      </c>
      <c r="E21" s="60"/>
      <c r="F21" s="60">
        <v>78390</v>
      </c>
      <c r="G21" s="58" t="s">
        <v>74</v>
      </c>
      <c r="H21" s="60">
        <v>10</v>
      </c>
      <c r="I21" s="58" t="s">
        <v>55</v>
      </c>
      <c r="J21" s="60" t="s">
        <v>56</v>
      </c>
      <c r="K21" s="60"/>
      <c r="L21" s="60"/>
      <c r="M21" s="58" t="s">
        <v>286</v>
      </c>
      <c r="N21" s="58">
        <v>72</v>
      </c>
      <c r="O21" s="58">
        <v>0</v>
      </c>
      <c r="P21" s="58">
        <v>72</v>
      </c>
      <c r="Q21" s="58" t="s">
        <v>60</v>
      </c>
      <c r="R21" s="61">
        <v>1090000</v>
      </c>
      <c r="S21" s="60"/>
      <c r="T21" s="60"/>
      <c r="U21" s="58" t="s">
        <v>337</v>
      </c>
      <c r="V21" s="58" t="s">
        <v>338</v>
      </c>
      <c r="W21" s="58">
        <v>48409010800</v>
      </c>
      <c r="X21" s="58">
        <v>116</v>
      </c>
    </row>
    <row r="22" spans="1:96" s="58" customFormat="1" x14ac:dyDescent="0.2">
      <c r="A22" s="57">
        <v>19077</v>
      </c>
      <c r="B22" s="58" t="s">
        <v>339</v>
      </c>
      <c r="C22" s="58" t="s">
        <v>340</v>
      </c>
      <c r="D22" s="59" t="s">
        <v>65</v>
      </c>
      <c r="E22" s="60"/>
      <c r="F22" s="60">
        <v>77087</v>
      </c>
      <c r="G22" s="58" t="s">
        <v>66</v>
      </c>
      <c r="H22" s="60">
        <v>6</v>
      </c>
      <c r="I22" s="58" t="s">
        <v>64</v>
      </c>
      <c r="J22" s="60" t="s">
        <v>56</v>
      </c>
      <c r="K22" s="60"/>
      <c r="L22" s="60" t="s">
        <v>56</v>
      </c>
      <c r="M22" s="58" t="s">
        <v>286</v>
      </c>
      <c r="N22" s="58">
        <v>200</v>
      </c>
      <c r="O22" s="58">
        <v>0</v>
      </c>
      <c r="P22" s="58">
        <v>200</v>
      </c>
      <c r="Q22" s="58" t="s">
        <v>57</v>
      </c>
      <c r="R22" s="61">
        <v>1941000</v>
      </c>
      <c r="S22" s="60"/>
      <c r="T22" s="60" t="s">
        <v>56</v>
      </c>
      <c r="U22" s="58" t="s">
        <v>341</v>
      </c>
      <c r="V22" s="58" t="s">
        <v>342</v>
      </c>
      <c r="W22" s="58">
        <v>48201332600</v>
      </c>
      <c r="X22" s="58">
        <v>113</v>
      </c>
    </row>
    <row r="23" spans="1:96" s="58" customFormat="1" x14ac:dyDescent="0.2">
      <c r="A23" s="57">
        <v>19087</v>
      </c>
      <c r="B23" s="58" t="s">
        <v>82</v>
      </c>
      <c r="C23" s="58" t="s">
        <v>83</v>
      </c>
      <c r="D23" s="59" t="s">
        <v>84</v>
      </c>
      <c r="E23" s="60"/>
      <c r="F23" s="60">
        <v>76950</v>
      </c>
      <c r="G23" s="58" t="s">
        <v>85</v>
      </c>
      <c r="H23" s="60">
        <v>12</v>
      </c>
      <c r="I23" s="58" t="s">
        <v>55</v>
      </c>
      <c r="J23" s="60"/>
      <c r="K23" s="60" t="s">
        <v>56</v>
      </c>
      <c r="L23" s="60"/>
      <c r="M23" s="58" t="s">
        <v>286</v>
      </c>
      <c r="N23" s="58">
        <v>32</v>
      </c>
      <c r="O23" s="58">
        <v>0</v>
      </c>
      <c r="P23" s="58">
        <v>32</v>
      </c>
      <c r="Q23" s="58" t="s">
        <v>57</v>
      </c>
      <c r="R23" s="61">
        <v>335008</v>
      </c>
      <c r="S23" s="60"/>
      <c r="T23" s="60" t="s">
        <v>56</v>
      </c>
      <c r="U23" s="58" t="s">
        <v>331</v>
      </c>
      <c r="V23" s="58" t="s">
        <v>332</v>
      </c>
      <c r="W23" s="58">
        <v>48435950300</v>
      </c>
      <c r="X23" s="58">
        <v>112</v>
      </c>
    </row>
    <row r="24" spans="1:96" s="58" customFormat="1" x14ac:dyDescent="0.2">
      <c r="A24" s="57">
        <v>19159</v>
      </c>
      <c r="B24" s="58" t="s">
        <v>343</v>
      </c>
      <c r="C24" s="58" t="s">
        <v>344</v>
      </c>
      <c r="D24" s="59" t="s">
        <v>69</v>
      </c>
      <c r="E24" s="60"/>
      <c r="F24" s="60">
        <v>79088</v>
      </c>
      <c r="G24" s="58" t="s">
        <v>70</v>
      </c>
      <c r="H24" s="60">
        <v>1</v>
      </c>
      <c r="I24" s="58" t="s">
        <v>55</v>
      </c>
      <c r="J24" s="60" t="s">
        <v>56</v>
      </c>
      <c r="K24" s="60"/>
      <c r="L24" s="60"/>
      <c r="M24" s="58" t="s">
        <v>286</v>
      </c>
      <c r="N24" s="58">
        <v>49</v>
      </c>
      <c r="O24" s="58">
        <v>1</v>
      </c>
      <c r="P24" s="58">
        <v>50</v>
      </c>
      <c r="Q24" s="58" t="s">
        <v>57</v>
      </c>
      <c r="R24" s="61">
        <v>610398.27</v>
      </c>
      <c r="S24" s="60"/>
      <c r="T24" s="60"/>
      <c r="U24" s="58" t="s">
        <v>318</v>
      </c>
      <c r="V24" s="58" t="s">
        <v>319</v>
      </c>
      <c r="W24" s="58">
        <v>48437950300</v>
      </c>
      <c r="X24" s="58">
        <v>112</v>
      </c>
    </row>
    <row r="25" spans="1:96" s="58" customFormat="1" x14ac:dyDescent="0.2">
      <c r="A25" s="57">
        <v>19024</v>
      </c>
      <c r="B25" s="58" t="s">
        <v>53</v>
      </c>
      <c r="C25" s="58" t="s">
        <v>345</v>
      </c>
      <c r="D25" s="59" t="s">
        <v>54</v>
      </c>
      <c r="E25" s="60"/>
      <c r="F25" s="60">
        <v>77488</v>
      </c>
      <c r="G25" s="58" t="s">
        <v>54</v>
      </c>
      <c r="H25" s="60">
        <v>3</v>
      </c>
      <c r="I25" s="58" t="s">
        <v>55</v>
      </c>
      <c r="J25" s="60" t="s">
        <v>56</v>
      </c>
      <c r="K25" s="60"/>
      <c r="L25" s="60"/>
      <c r="M25" s="58" t="s">
        <v>286</v>
      </c>
      <c r="N25" s="58">
        <v>39</v>
      </c>
      <c r="O25" s="58">
        <v>1</v>
      </c>
      <c r="P25" s="58">
        <v>40</v>
      </c>
      <c r="Q25" s="58" t="s">
        <v>57</v>
      </c>
      <c r="R25" s="61">
        <v>409741.56</v>
      </c>
      <c r="S25" s="60"/>
      <c r="T25" s="60"/>
      <c r="U25" s="58" t="s">
        <v>318</v>
      </c>
      <c r="V25" s="58" t="s">
        <v>319</v>
      </c>
      <c r="W25" s="58">
        <v>48481740500</v>
      </c>
      <c r="X25" s="58">
        <v>111</v>
      </c>
    </row>
    <row r="26" spans="1:96" s="58" customFormat="1" x14ac:dyDescent="0.2">
      <c r="A26" s="57">
        <v>19356</v>
      </c>
      <c r="B26" s="58" t="s">
        <v>97</v>
      </c>
      <c r="C26" s="58" t="s">
        <v>600</v>
      </c>
      <c r="D26" s="59" t="s">
        <v>98</v>
      </c>
      <c r="E26" s="60"/>
      <c r="F26" s="60">
        <v>78016</v>
      </c>
      <c r="G26" s="58" t="s">
        <v>99</v>
      </c>
      <c r="H26" s="60">
        <v>9</v>
      </c>
      <c r="I26" s="58" t="s">
        <v>55</v>
      </c>
      <c r="J26" s="60"/>
      <c r="K26" s="60" t="s">
        <v>56</v>
      </c>
      <c r="L26" s="60"/>
      <c r="M26" s="58" t="s">
        <v>286</v>
      </c>
      <c r="N26" s="58">
        <v>68</v>
      </c>
      <c r="O26" s="58">
        <v>0</v>
      </c>
      <c r="P26" s="58">
        <v>68</v>
      </c>
      <c r="Q26" s="58" t="s">
        <v>57</v>
      </c>
      <c r="R26" s="61">
        <v>716238</v>
      </c>
      <c r="S26" s="60"/>
      <c r="T26" s="60" t="s">
        <v>56</v>
      </c>
      <c r="U26" s="58" t="s">
        <v>346</v>
      </c>
      <c r="V26" s="58" t="s">
        <v>347</v>
      </c>
      <c r="W26" s="58">
        <v>48325000800</v>
      </c>
      <c r="X26" s="58">
        <v>111</v>
      </c>
    </row>
    <row r="27" spans="1:96" s="58" customFormat="1" x14ac:dyDescent="0.2">
      <c r="A27" s="74"/>
      <c r="B27" s="72"/>
      <c r="C27" s="58" t="s">
        <v>592</v>
      </c>
      <c r="D27" s="59" t="s">
        <v>593</v>
      </c>
      <c r="E27" s="60"/>
      <c r="F27" s="60">
        <v>78061</v>
      </c>
      <c r="G27" s="58" t="s">
        <v>594</v>
      </c>
      <c r="H27" s="60">
        <v>9</v>
      </c>
      <c r="I27" s="58" t="s">
        <v>55</v>
      </c>
      <c r="J27" s="71"/>
      <c r="K27" s="71"/>
      <c r="L27" s="71"/>
      <c r="M27" s="72"/>
      <c r="N27" s="72"/>
      <c r="O27" s="72"/>
      <c r="P27" s="72"/>
      <c r="Q27" s="72"/>
      <c r="R27" s="73"/>
      <c r="S27" s="71"/>
      <c r="T27" s="71"/>
      <c r="U27" s="72"/>
      <c r="V27" s="72"/>
      <c r="W27" s="58">
        <v>48163950100</v>
      </c>
      <c r="X27" s="72"/>
    </row>
    <row r="28" spans="1:96" s="58" customFormat="1" x14ac:dyDescent="0.2">
      <c r="A28" s="63">
        <v>19051</v>
      </c>
      <c r="B28" s="58" t="s">
        <v>61</v>
      </c>
      <c r="C28" s="58" t="s">
        <v>348</v>
      </c>
      <c r="D28" s="59" t="s">
        <v>62</v>
      </c>
      <c r="E28" s="60"/>
      <c r="F28" s="60">
        <v>78405</v>
      </c>
      <c r="G28" s="58" t="s">
        <v>63</v>
      </c>
      <c r="H28" s="60">
        <v>10</v>
      </c>
      <c r="I28" s="58" t="s">
        <v>64</v>
      </c>
      <c r="J28" s="60" t="s">
        <v>56</v>
      </c>
      <c r="K28" s="60"/>
      <c r="L28" s="60" t="s">
        <v>56</v>
      </c>
      <c r="M28" s="58" t="s">
        <v>287</v>
      </c>
      <c r="N28" s="58">
        <v>99</v>
      </c>
      <c r="O28" s="58">
        <v>0</v>
      </c>
      <c r="P28" s="58">
        <v>99</v>
      </c>
      <c r="Q28" s="58" t="s">
        <v>60</v>
      </c>
      <c r="R28" s="61">
        <v>1600000</v>
      </c>
      <c r="S28" s="60"/>
      <c r="T28" s="60" t="s">
        <v>56</v>
      </c>
      <c r="U28" s="58" t="s">
        <v>349</v>
      </c>
      <c r="V28" s="58" t="s">
        <v>350</v>
      </c>
      <c r="W28" s="58">
        <v>48355000800</v>
      </c>
      <c r="X28" s="58">
        <v>110</v>
      </c>
    </row>
    <row r="29" spans="1:96" s="58" customFormat="1" x14ac:dyDescent="0.2">
      <c r="A29" s="57">
        <v>19357</v>
      </c>
      <c r="B29" s="58" t="s">
        <v>100</v>
      </c>
      <c r="C29" s="58" t="s">
        <v>601</v>
      </c>
      <c r="D29" s="59" t="s">
        <v>101</v>
      </c>
      <c r="E29" s="60"/>
      <c r="F29" s="60">
        <v>77445</v>
      </c>
      <c r="G29" s="58" t="s">
        <v>102</v>
      </c>
      <c r="H29" s="60">
        <v>6</v>
      </c>
      <c r="I29" s="58" t="s">
        <v>55</v>
      </c>
      <c r="J29" s="60"/>
      <c r="K29" s="60" t="s">
        <v>56</v>
      </c>
      <c r="L29" s="60"/>
      <c r="M29" s="58" t="s">
        <v>286</v>
      </c>
      <c r="N29" s="58">
        <v>82</v>
      </c>
      <c r="O29" s="58">
        <v>0</v>
      </c>
      <c r="P29" s="58">
        <v>82</v>
      </c>
      <c r="Q29" s="58" t="s">
        <v>57</v>
      </c>
      <c r="R29" s="61">
        <v>839987</v>
      </c>
      <c r="S29" s="60"/>
      <c r="T29" s="60" t="s">
        <v>56</v>
      </c>
      <c r="U29" s="58" t="s">
        <v>351</v>
      </c>
      <c r="V29" s="58" t="s">
        <v>352</v>
      </c>
      <c r="W29" s="58">
        <v>48473680500</v>
      </c>
      <c r="X29" s="58">
        <v>108</v>
      </c>
    </row>
    <row r="30" spans="1:96" s="58" customFormat="1" x14ac:dyDescent="0.2">
      <c r="A30" s="74"/>
      <c r="B30" s="72"/>
      <c r="C30" s="58" t="s">
        <v>595</v>
      </c>
      <c r="D30" s="59" t="s">
        <v>596</v>
      </c>
      <c r="E30" s="60"/>
      <c r="F30" s="60">
        <v>77480</v>
      </c>
      <c r="G30" s="58" t="s">
        <v>179</v>
      </c>
      <c r="H30" s="60">
        <v>6</v>
      </c>
      <c r="I30" s="58" t="s">
        <v>55</v>
      </c>
      <c r="J30" s="71"/>
      <c r="K30" s="71"/>
      <c r="L30" s="71"/>
      <c r="M30" s="72"/>
      <c r="N30" s="72"/>
      <c r="O30" s="72"/>
      <c r="P30" s="72"/>
      <c r="Q30" s="72"/>
      <c r="R30" s="73"/>
      <c r="S30" s="71"/>
      <c r="T30" s="71"/>
      <c r="U30" s="72"/>
      <c r="V30" s="72"/>
      <c r="W30" s="58">
        <v>48039662800</v>
      </c>
      <c r="X30" s="72"/>
    </row>
    <row r="31" spans="1:96" ht="15" x14ac:dyDescent="0.25">
      <c r="A31" s="49" t="s">
        <v>590</v>
      </c>
      <c r="B31" s="16"/>
      <c r="C31" s="38">
        <v>11702181.449999999</v>
      </c>
      <c r="D31" s="18"/>
      <c r="E31" s="23"/>
      <c r="F31" s="18"/>
      <c r="G31" s="18"/>
      <c r="H31" s="23"/>
      <c r="I31" s="18"/>
      <c r="J31" s="23"/>
      <c r="K31" s="24"/>
      <c r="L31" s="23"/>
      <c r="M31" s="18"/>
      <c r="N31" s="18"/>
      <c r="O31" s="18"/>
      <c r="P31" s="18"/>
      <c r="Q31" s="19" t="s">
        <v>20</v>
      </c>
      <c r="R31" s="44">
        <f>SUM(R13:R29)</f>
        <v>12676930.040200001</v>
      </c>
      <c r="S31" s="64"/>
      <c r="T31" s="64"/>
      <c r="U31" s="20"/>
      <c r="V31" s="18"/>
      <c r="W31" s="18"/>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row>
    <row r="32" spans="1:96" ht="15" x14ac:dyDescent="0.25">
      <c r="A32" s="50"/>
      <c r="B32" s="21" t="s">
        <v>21</v>
      </c>
      <c r="C32" s="38">
        <v>3900727.15</v>
      </c>
      <c r="D32" s="18"/>
      <c r="E32" s="23"/>
      <c r="F32" s="18"/>
      <c r="G32" s="18"/>
      <c r="H32" s="23"/>
      <c r="I32" s="18"/>
      <c r="J32" s="23"/>
      <c r="K32" s="24"/>
      <c r="L32" s="23"/>
      <c r="M32" s="18"/>
      <c r="N32" s="18"/>
      <c r="O32" s="18"/>
      <c r="P32" s="18"/>
      <c r="Q32" s="18"/>
      <c r="R32" s="45"/>
      <c r="S32" s="65"/>
      <c r="T32" s="65"/>
      <c r="U32" s="20"/>
      <c r="V32" s="18"/>
      <c r="W32" s="18"/>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row>
    <row r="33" spans="1:99" x14ac:dyDescent="0.2">
      <c r="A33" s="13"/>
      <c r="C33" s="8"/>
      <c r="E33" s="22"/>
    </row>
    <row r="34" spans="1:99" x14ac:dyDescent="0.2">
      <c r="A34" s="51" t="s">
        <v>23</v>
      </c>
      <c r="C34" s="8"/>
      <c r="E34" s="22"/>
    </row>
    <row r="35" spans="1:99" s="58" customFormat="1" x14ac:dyDescent="0.2">
      <c r="A35" s="57">
        <v>19156</v>
      </c>
      <c r="B35" s="58" t="s">
        <v>355</v>
      </c>
      <c r="C35" s="58" t="s">
        <v>356</v>
      </c>
      <c r="D35" s="59" t="s">
        <v>108</v>
      </c>
      <c r="E35" s="60"/>
      <c r="F35" s="60">
        <v>79045</v>
      </c>
      <c r="G35" s="58" t="s">
        <v>103</v>
      </c>
      <c r="H35" s="60">
        <v>1</v>
      </c>
      <c r="I35" s="58" t="s">
        <v>55</v>
      </c>
      <c r="J35" s="60"/>
      <c r="K35" s="60"/>
      <c r="L35" s="60" t="s">
        <v>56</v>
      </c>
      <c r="M35" s="58" t="s">
        <v>285</v>
      </c>
      <c r="N35" s="58">
        <v>48</v>
      </c>
      <c r="O35" s="58">
        <v>0</v>
      </c>
      <c r="P35" s="58">
        <v>48</v>
      </c>
      <c r="Q35" s="58" t="s">
        <v>60</v>
      </c>
      <c r="R35" s="61">
        <v>720000</v>
      </c>
      <c r="T35" s="58" t="s">
        <v>56</v>
      </c>
      <c r="U35" s="58" t="s">
        <v>357</v>
      </c>
      <c r="V35" s="58" t="s">
        <v>358</v>
      </c>
      <c r="W35" s="58">
        <v>48117950600</v>
      </c>
      <c r="X35" s="58">
        <v>120</v>
      </c>
    </row>
    <row r="36" spans="1:99" s="58" customFormat="1" x14ac:dyDescent="0.2">
      <c r="A36" s="57">
        <v>19217</v>
      </c>
      <c r="B36" s="58" t="s">
        <v>104</v>
      </c>
      <c r="C36" s="58" t="s">
        <v>359</v>
      </c>
      <c r="D36" s="59" t="s">
        <v>105</v>
      </c>
      <c r="E36" s="60"/>
      <c r="F36" s="60">
        <v>79029</v>
      </c>
      <c r="G36" s="58" t="s">
        <v>106</v>
      </c>
      <c r="H36" s="60">
        <v>1</v>
      </c>
      <c r="I36" s="58" t="s">
        <v>55</v>
      </c>
      <c r="J36" s="60"/>
      <c r="K36" s="60"/>
      <c r="L36" s="60"/>
      <c r="M36" s="58" t="s">
        <v>285</v>
      </c>
      <c r="N36" s="58">
        <v>41</v>
      </c>
      <c r="O36" s="58">
        <v>7</v>
      </c>
      <c r="P36" s="58">
        <v>48</v>
      </c>
      <c r="Q36" s="58" t="s">
        <v>60</v>
      </c>
      <c r="R36" s="61">
        <v>722000</v>
      </c>
      <c r="U36" s="58" t="s">
        <v>360</v>
      </c>
      <c r="V36" s="58" t="s">
        <v>361</v>
      </c>
      <c r="W36" s="58">
        <v>48341950200</v>
      </c>
      <c r="X36" s="58">
        <v>120</v>
      </c>
    </row>
    <row r="37" spans="1:99" s="58" customFormat="1" x14ac:dyDescent="0.2">
      <c r="A37" s="57">
        <v>19235</v>
      </c>
      <c r="B37" s="58" t="s">
        <v>362</v>
      </c>
      <c r="C37" s="58" t="s">
        <v>363</v>
      </c>
      <c r="D37" s="59" t="s">
        <v>107</v>
      </c>
      <c r="E37" s="60" t="s">
        <v>56</v>
      </c>
      <c r="F37" s="60">
        <v>79382</v>
      </c>
      <c r="G37" s="58" t="s">
        <v>71</v>
      </c>
      <c r="H37" s="60">
        <v>1</v>
      </c>
      <c r="I37" s="58" t="s">
        <v>55</v>
      </c>
      <c r="J37" s="60"/>
      <c r="K37" s="60"/>
      <c r="L37" s="60"/>
      <c r="M37" s="58" t="s">
        <v>285</v>
      </c>
      <c r="N37" s="58">
        <v>34</v>
      </c>
      <c r="O37" s="58">
        <v>6</v>
      </c>
      <c r="P37" s="58">
        <v>40</v>
      </c>
      <c r="Q37" s="58" t="s">
        <v>60</v>
      </c>
      <c r="R37" s="61">
        <v>722312</v>
      </c>
      <c r="U37" s="58" t="s">
        <v>364</v>
      </c>
      <c r="V37" s="58" t="s">
        <v>347</v>
      </c>
      <c r="W37" s="58">
        <v>48303010408</v>
      </c>
      <c r="X37" s="58">
        <v>120</v>
      </c>
    </row>
    <row r="38" spans="1:99" ht="15" x14ac:dyDescent="0.25">
      <c r="A38" s="49" t="s">
        <v>24</v>
      </c>
      <c r="B38" s="16"/>
      <c r="C38" s="38">
        <v>725567.77</v>
      </c>
      <c r="D38" s="18"/>
      <c r="E38" s="23"/>
      <c r="F38" s="18"/>
      <c r="G38" s="18"/>
      <c r="H38" s="23"/>
      <c r="I38" s="27"/>
      <c r="J38" s="23"/>
      <c r="K38" s="23"/>
      <c r="L38" s="23"/>
      <c r="M38" s="18"/>
      <c r="N38" s="18"/>
      <c r="O38" s="18"/>
      <c r="P38" s="18"/>
      <c r="Q38" s="19" t="s">
        <v>20</v>
      </c>
      <c r="R38" s="44">
        <f>SUM(R35:R37)</f>
        <v>2164312</v>
      </c>
      <c r="S38" s="64"/>
      <c r="T38" s="64"/>
      <c r="U38" s="20"/>
      <c r="V38" s="18"/>
      <c r="W38" s="18"/>
      <c r="X38" s="1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row>
    <row r="39" spans="1:99" collapsed="1" x14ac:dyDescent="0.2">
      <c r="A39" s="13"/>
      <c r="C39" s="8"/>
      <c r="E39" s="22"/>
    </row>
    <row r="40" spans="1:99" x14ac:dyDescent="0.2">
      <c r="A40" s="51" t="s">
        <v>25</v>
      </c>
      <c r="C40" s="8"/>
      <c r="E40" s="22"/>
    </row>
    <row r="41" spans="1:99" s="58" customFormat="1" x14ac:dyDescent="0.2">
      <c r="A41" s="57">
        <v>19088</v>
      </c>
      <c r="B41" s="58" t="s">
        <v>112</v>
      </c>
      <c r="C41" s="58" t="s">
        <v>365</v>
      </c>
      <c r="D41" s="59" t="s">
        <v>71</v>
      </c>
      <c r="E41" s="60"/>
      <c r="F41" s="60">
        <v>79401</v>
      </c>
      <c r="G41" s="58" t="s">
        <v>71</v>
      </c>
      <c r="H41" s="60">
        <v>1</v>
      </c>
      <c r="I41" s="58" t="s">
        <v>64</v>
      </c>
      <c r="J41" s="60"/>
      <c r="K41" s="60"/>
      <c r="L41" s="60"/>
      <c r="M41" s="58" t="s">
        <v>366</v>
      </c>
      <c r="N41" s="58">
        <v>75</v>
      </c>
      <c r="O41" s="58">
        <v>14</v>
      </c>
      <c r="P41" s="58">
        <v>89</v>
      </c>
      <c r="Q41" s="58" t="s">
        <v>60</v>
      </c>
      <c r="R41" s="61">
        <v>1256699</v>
      </c>
      <c r="U41" s="58" t="s">
        <v>367</v>
      </c>
      <c r="V41" s="58" t="s">
        <v>368</v>
      </c>
      <c r="W41" s="58">
        <v>48303000700</v>
      </c>
      <c r="X41" s="58">
        <v>119</v>
      </c>
    </row>
    <row r="42" spans="1:99" s="58" customFormat="1" x14ac:dyDescent="0.2">
      <c r="A42" s="57">
        <v>19232</v>
      </c>
      <c r="B42" s="58" t="s">
        <v>111</v>
      </c>
      <c r="C42" s="58" t="s">
        <v>369</v>
      </c>
      <c r="D42" s="59" t="s">
        <v>109</v>
      </c>
      <c r="E42" s="60"/>
      <c r="F42" s="60">
        <v>79107</v>
      </c>
      <c r="G42" s="58" t="s">
        <v>110</v>
      </c>
      <c r="H42" s="60">
        <v>1</v>
      </c>
      <c r="I42" s="58" t="s">
        <v>64</v>
      </c>
      <c r="J42" s="60"/>
      <c r="K42" s="60"/>
      <c r="L42" s="60"/>
      <c r="M42" s="58" t="s">
        <v>366</v>
      </c>
      <c r="N42" s="58">
        <v>110</v>
      </c>
      <c r="O42" s="58">
        <v>0</v>
      </c>
      <c r="P42" s="58">
        <v>110</v>
      </c>
      <c r="Q42" s="58" t="s">
        <v>57</v>
      </c>
      <c r="R42" s="61">
        <v>1500000</v>
      </c>
      <c r="U42" s="58" t="s">
        <v>370</v>
      </c>
      <c r="V42" s="58" t="s">
        <v>347</v>
      </c>
      <c r="W42" s="58">
        <v>48375014800</v>
      </c>
      <c r="X42" s="58">
        <v>117</v>
      </c>
    </row>
    <row r="43" spans="1:99" ht="15" x14ac:dyDescent="0.25">
      <c r="A43" s="49" t="s">
        <v>24</v>
      </c>
      <c r="B43" s="16"/>
      <c r="C43" s="38">
        <v>1262589.79</v>
      </c>
      <c r="D43" s="18"/>
      <c r="E43" s="23"/>
      <c r="F43" s="18"/>
      <c r="G43" s="18"/>
      <c r="H43" s="23"/>
      <c r="I43" s="27"/>
      <c r="J43" s="23"/>
      <c r="K43" s="23"/>
      <c r="L43" s="23"/>
      <c r="M43" s="18"/>
      <c r="N43" s="18"/>
      <c r="O43" s="18"/>
      <c r="P43" s="18"/>
      <c r="Q43" s="19" t="s">
        <v>20</v>
      </c>
      <c r="R43" s="44">
        <f>SUM(R41:R42)</f>
        <v>2756699</v>
      </c>
      <c r="S43" s="64"/>
      <c r="T43" s="64"/>
      <c r="U43" s="20"/>
      <c r="V43" s="18"/>
      <c r="W43" s="18"/>
      <c r="X43" s="18"/>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row>
    <row r="44" spans="1:99" collapsed="1" x14ac:dyDescent="0.2">
      <c r="A44" s="13"/>
      <c r="C44" s="8"/>
      <c r="E44" s="22"/>
    </row>
    <row r="45" spans="1:99" x14ac:dyDescent="0.2">
      <c r="A45" s="52" t="s">
        <v>26</v>
      </c>
      <c r="C45" s="8"/>
      <c r="E45" s="22"/>
    </row>
    <row r="46" spans="1:99" s="58" customFormat="1" x14ac:dyDescent="0.2">
      <c r="A46" s="57">
        <v>19368</v>
      </c>
      <c r="B46" s="58" t="s">
        <v>303</v>
      </c>
      <c r="C46" s="7" t="s">
        <v>303</v>
      </c>
      <c r="D46" s="59" t="s">
        <v>304</v>
      </c>
      <c r="E46" s="60"/>
      <c r="F46" s="60">
        <v>79556</v>
      </c>
      <c r="G46" s="58" t="s">
        <v>305</v>
      </c>
      <c r="H46" s="60">
        <v>2</v>
      </c>
      <c r="I46" s="58" t="s">
        <v>55</v>
      </c>
      <c r="J46" s="60"/>
      <c r="K46" s="60"/>
      <c r="L46" s="60"/>
      <c r="M46" s="58" t="s">
        <v>285</v>
      </c>
      <c r="N46" s="58">
        <v>43</v>
      </c>
      <c r="O46" s="58">
        <v>5</v>
      </c>
      <c r="P46" s="58">
        <v>48</v>
      </c>
      <c r="Q46" s="58" t="s">
        <v>60</v>
      </c>
      <c r="R46" s="61">
        <v>900000</v>
      </c>
      <c r="U46" s="58" t="s">
        <v>371</v>
      </c>
      <c r="V46" s="58" t="s">
        <v>372</v>
      </c>
      <c r="W46" s="58">
        <v>48353950400</v>
      </c>
      <c r="X46" s="58">
        <v>67</v>
      </c>
    </row>
    <row r="47" spans="1:99" ht="15" x14ac:dyDescent="0.25">
      <c r="A47" s="49" t="s">
        <v>24</v>
      </c>
      <c r="B47" s="16"/>
      <c r="C47" s="38">
        <v>600000</v>
      </c>
      <c r="D47" s="18"/>
      <c r="E47" s="23"/>
      <c r="F47" s="18"/>
      <c r="G47" s="18"/>
      <c r="H47" s="23"/>
      <c r="I47" s="27"/>
      <c r="J47" s="23"/>
      <c r="K47" s="23"/>
      <c r="L47" s="23"/>
      <c r="M47" s="18"/>
      <c r="N47" s="18"/>
      <c r="O47" s="18"/>
      <c r="P47" s="18"/>
      <c r="Q47" s="19" t="s">
        <v>20</v>
      </c>
      <c r="R47" s="44">
        <f>SUM(R45:R46)</f>
        <v>900000</v>
      </c>
      <c r="S47" s="64"/>
      <c r="T47" s="64"/>
      <c r="U47" s="20"/>
      <c r="V47" s="18"/>
      <c r="W47" s="18"/>
      <c r="X47" s="18"/>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row>
    <row r="48" spans="1:99" collapsed="1" x14ac:dyDescent="0.2">
      <c r="A48" s="13"/>
      <c r="C48" s="8"/>
      <c r="E48" s="22"/>
    </row>
    <row r="49" spans="1:99" x14ac:dyDescent="0.2">
      <c r="A49" s="51" t="s">
        <v>27</v>
      </c>
      <c r="C49" s="8"/>
      <c r="E49" s="22"/>
    </row>
    <row r="50" spans="1:99" s="58" customFormat="1" x14ac:dyDescent="0.2">
      <c r="A50" s="57">
        <v>19124</v>
      </c>
      <c r="B50" s="58" t="s">
        <v>115</v>
      </c>
      <c r="C50" s="58" t="s">
        <v>373</v>
      </c>
      <c r="D50" s="59" t="s">
        <v>114</v>
      </c>
      <c r="E50" s="60"/>
      <c r="F50" s="60">
        <v>79602</v>
      </c>
      <c r="G50" s="58" t="s">
        <v>113</v>
      </c>
      <c r="H50" s="60">
        <v>2</v>
      </c>
      <c r="I50" s="58" t="s">
        <v>64</v>
      </c>
      <c r="J50" s="60"/>
      <c r="K50" s="60"/>
      <c r="L50" s="60"/>
      <c r="M50" s="58" t="s">
        <v>285</v>
      </c>
      <c r="N50" s="58">
        <v>36</v>
      </c>
      <c r="O50" s="58">
        <v>4</v>
      </c>
      <c r="P50" s="58">
        <v>40</v>
      </c>
      <c r="Q50" s="58" t="s">
        <v>60</v>
      </c>
      <c r="R50" s="61">
        <v>600000</v>
      </c>
      <c r="U50" s="58" t="s">
        <v>367</v>
      </c>
      <c r="V50" s="58" t="s">
        <v>368</v>
      </c>
      <c r="W50" s="58">
        <v>48441012000</v>
      </c>
      <c r="X50" s="58">
        <v>122</v>
      </c>
    </row>
    <row r="51" spans="1:99" s="58" customFormat="1" x14ac:dyDescent="0.2">
      <c r="A51" s="57">
        <v>19216</v>
      </c>
      <c r="B51" s="58" t="s">
        <v>374</v>
      </c>
      <c r="C51" s="58" t="s">
        <v>375</v>
      </c>
      <c r="D51" s="59" t="s">
        <v>114</v>
      </c>
      <c r="E51" s="60"/>
      <c r="F51" s="60">
        <v>79605</v>
      </c>
      <c r="G51" s="58" t="s">
        <v>113</v>
      </c>
      <c r="H51" s="60">
        <v>2</v>
      </c>
      <c r="I51" s="58" t="s">
        <v>64</v>
      </c>
      <c r="J51" s="60"/>
      <c r="K51" s="60"/>
      <c r="L51" s="60"/>
      <c r="M51" s="58" t="s">
        <v>285</v>
      </c>
      <c r="N51" s="58">
        <v>42</v>
      </c>
      <c r="O51" s="58">
        <v>6</v>
      </c>
      <c r="P51" s="58">
        <v>48</v>
      </c>
      <c r="Q51" s="58" t="s">
        <v>57</v>
      </c>
      <c r="R51" s="61">
        <v>600000</v>
      </c>
      <c r="U51" s="58" t="s">
        <v>376</v>
      </c>
      <c r="V51" s="58" t="s">
        <v>377</v>
      </c>
      <c r="W51" s="58">
        <v>48441012300</v>
      </c>
      <c r="X51" s="58">
        <v>122</v>
      </c>
    </row>
    <row r="52" spans="1:99" ht="15" x14ac:dyDescent="0.25">
      <c r="A52" s="49" t="s">
        <v>24</v>
      </c>
      <c r="B52" s="16"/>
      <c r="C52" s="38">
        <v>600000</v>
      </c>
      <c r="D52" s="18"/>
      <c r="E52" s="23"/>
      <c r="F52" s="18"/>
      <c r="G52" s="18"/>
      <c r="H52" s="23"/>
      <c r="I52" s="27"/>
      <c r="J52" s="23"/>
      <c r="K52" s="23"/>
      <c r="L52" s="23"/>
      <c r="M52" s="18"/>
      <c r="N52" s="18"/>
      <c r="O52" s="18"/>
      <c r="P52" s="18"/>
      <c r="Q52" s="19" t="s">
        <v>20</v>
      </c>
      <c r="R52" s="44">
        <f>SUM(R50:R51)</f>
        <v>1200000</v>
      </c>
      <c r="S52" s="64"/>
      <c r="T52" s="64"/>
      <c r="U52" s="20"/>
      <c r="V52" s="18"/>
      <c r="W52" s="18"/>
      <c r="X52" s="18"/>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row>
    <row r="53" spans="1:99" collapsed="1" x14ac:dyDescent="0.2">
      <c r="A53" s="13"/>
      <c r="C53" s="8"/>
      <c r="E53" s="22"/>
    </row>
    <row r="54" spans="1:99" x14ac:dyDescent="0.2">
      <c r="A54" s="52" t="s">
        <v>28</v>
      </c>
      <c r="C54" s="8"/>
      <c r="E54" s="22"/>
    </row>
    <row r="55" spans="1:99" s="58" customFormat="1" x14ac:dyDescent="0.2">
      <c r="A55" s="57">
        <v>19189</v>
      </c>
      <c r="B55" s="58" t="s">
        <v>123</v>
      </c>
      <c r="C55" s="58" t="s">
        <v>378</v>
      </c>
      <c r="D55" s="59" t="s">
        <v>120</v>
      </c>
      <c r="E55" s="60"/>
      <c r="F55" s="60">
        <v>76048</v>
      </c>
      <c r="G55" s="58" t="s">
        <v>119</v>
      </c>
      <c r="H55" s="60">
        <v>3</v>
      </c>
      <c r="I55" s="58" t="s">
        <v>55</v>
      </c>
      <c r="J55" s="60"/>
      <c r="K55" s="60"/>
      <c r="L55" s="60"/>
      <c r="M55" s="58" t="s">
        <v>285</v>
      </c>
      <c r="N55" s="58">
        <v>34</v>
      </c>
      <c r="O55" s="58">
        <v>14</v>
      </c>
      <c r="P55" s="58">
        <v>48</v>
      </c>
      <c r="Q55" s="58" t="s">
        <v>60</v>
      </c>
      <c r="R55" s="61">
        <v>615000</v>
      </c>
      <c r="T55" s="58" t="s">
        <v>56</v>
      </c>
      <c r="U55" s="58" t="s">
        <v>379</v>
      </c>
      <c r="V55" s="58" t="s">
        <v>380</v>
      </c>
      <c r="W55" s="58">
        <v>48221160100</v>
      </c>
      <c r="X55" s="58">
        <v>120</v>
      </c>
    </row>
    <row r="56" spans="1:99" s="58" customFormat="1" x14ac:dyDescent="0.2">
      <c r="A56" s="69">
        <v>19214</v>
      </c>
      <c r="B56" s="58" t="s">
        <v>122</v>
      </c>
      <c r="C56" s="58" t="s">
        <v>381</v>
      </c>
      <c r="D56" s="59" t="s">
        <v>117</v>
      </c>
      <c r="E56" s="60"/>
      <c r="F56" s="60">
        <v>75119</v>
      </c>
      <c r="G56" s="58" t="s">
        <v>116</v>
      </c>
      <c r="H56" s="60">
        <v>3</v>
      </c>
      <c r="I56" s="58" t="s">
        <v>55</v>
      </c>
      <c r="J56" s="60"/>
      <c r="K56" s="60"/>
      <c r="L56" s="60"/>
      <c r="M56" s="58" t="s">
        <v>285</v>
      </c>
      <c r="N56" s="58">
        <v>40</v>
      </c>
      <c r="O56" s="58">
        <v>8</v>
      </c>
      <c r="P56" s="58">
        <v>48</v>
      </c>
      <c r="Q56" s="58" t="s">
        <v>57</v>
      </c>
      <c r="R56" s="61">
        <v>615059</v>
      </c>
      <c r="T56" s="58" t="s">
        <v>56</v>
      </c>
      <c r="U56" s="58" t="s">
        <v>382</v>
      </c>
      <c r="V56" s="58" t="s">
        <v>352</v>
      </c>
      <c r="W56" s="58">
        <v>48139061400</v>
      </c>
      <c r="X56" s="58">
        <v>120</v>
      </c>
    </row>
    <row r="57" spans="1:99" s="58" customFormat="1" x14ac:dyDescent="0.2">
      <c r="A57" s="57">
        <v>19338</v>
      </c>
      <c r="B57" s="58" t="s">
        <v>118</v>
      </c>
      <c r="C57" s="58" t="s">
        <v>383</v>
      </c>
      <c r="D57" s="59" t="s">
        <v>117</v>
      </c>
      <c r="E57" s="60"/>
      <c r="F57" s="60">
        <v>75119</v>
      </c>
      <c r="G57" s="58" t="s">
        <v>116</v>
      </c>
      <c r="H57" s="60">
        <v>3</v>
      </c>
      <c r="I57" s="58" t="s">
        <v>55</v>
      </c>
      <c r="J57" s="60"/>
      <c r="K57" s="60"/>
      <c r="L57" s="60"/>
      <c r="M57" s="58" t="s">
        <v>285</v>
      </c>
      <c r="N57" s="58">
        <v>48</v>
      </c>
      <c r="O57" s="58">
        <v>20</v>
      </c>
      <c r="P57" s="58">
        <v>68</v>
      </c>
      <c r="Q57" s="58" t="s">
        <v>57</v>
      </c>
      <c r="R57" s="61">
        <v>615059</v>
      </c>
      <c r="T57" s="58" t="s">
        <v>56</v>
      </c>
      <c r="U57" s="58" t="s">
        <v>384</v>
      </c>
      <c r="V57" s="58" t="s">
        <v>347</v>
      </c>
      <c r="W57" s="58">
        <v>48139061400</v>
      </c>
      <c r="X57" s="58">
        <v>120</v>
      </c>
    </row>
    <row r="58" spans="1:99" ht="15" x14ac:dyDescent="0.25">
      <c r="A58" s="49" t="s">
        <v>24</v>
      </c>
      <c r="B58" s="16"/>
      <c r="C58" s="38">
        <v>617786.12</v>
      </c>
      <c r="D58" s="18"/>
      <c r="E58" s="23"/>
      <c r="F58" s="18"/>
      <c r="G58" s="18"/>
      <c r="H58" s="23"/>
      <c r="I58" s="27"/>
      <c r="J58" s="23"/>
      <c r="K58" s="23"/>
      <c r="L58" s="23"/>
      <c r="M58" s="18"/>
      <c r="N58" s="18"/>
      <c r="O58" s="18"/>
      <c r="P58" s="18"/>
      <c r="Q58" s="19" t="s">
        <v>20</v>
      </c>
      <c r="R58" s="44">
        <f>SUM(R55:R57)</f>
        <v>1845118</v>
      </c>
      <c r="S58" s="64"/>
      <c r="T58" s="64"/>
      <c r="U58" s="20"/>
      <c r="V58" s="18"/>
      <c r="W58" s="18"/>
      <c r="X58" s="1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row>
    <row r="59" spans="1:99" collapsed="1" x14ac:dyDescent="0.2">
      <c r="A59" s="13"/>
      <c r="C59" s="8"/>
      <c r="E59" s="22"/>
    </row>
    <row r="60" spans="1:99" x14ac:dyDescent="0.2">
      <c r="A60" s="51" t="s">
        <v>29</v>
      </c>
      <c r="C60" s="8"/>
      <c r="E60" s="22"/>
    </row>
    <row r="61" spans="1:99" s="58" customFormat="1" x14ac:dyDescent="0.2">
      <c r="A61" s="57">
        <v>19285</v>
      </c>
      <c r="B61" s="58" t="s">
        <v>126</v>
      </c>
      <c r="C61" s="58" t="s">
        <v>385</v>
      </c>
      <c r="D61" s="59" t="s">
        <v>124</v>
      </c>
      <c r="E61" s="60"/>
      <c r="F61" s="60">
        <v>76110</v>
      </c>
      <c r="G61" s="58" t="s">
        <v>125</v>
      </c>
      <c r="H61" s="60">
        <v>3</v>
      </c>
      <c r="I61" s="58" t="s">
        <v>64</v>
      </c>
      <c r="J61" s="60"/>
      <c r="K61" s="60"/>
      <c r="L61" s="60"/>
      <c r="M61" s="58" t="s">
        <v>285</v>
      </c>
      <c r="N61" s="58">
        <v>79</v>
      </c>
      <c r="O61" s="58">
        <v>9</v>
      </c>
      <c r="P61" s="58">
        <v>88</v>
      </c>
      <c r="Q61" s="58" t="s">
        <v>57</v>
      </c>
      <c r="R61" s="61">
        <v>1439065</v>
      </c>
      <c r="T61" s="58" t="s">
        <v>56</v>
      </c>
      <c r="U61" s="58" t="s">
        <v>386</v>
      </c>
      <c r="V61" s="58" t="s">
        <v>347</v>
      </c>
      <c r="W61" s="58">
        <v>48439104100</v>
      </c>
      <c r="X61" s="58">
        <v>124</v>
      </c>
    </row>
    <row r="62" spans="1:99" s="58" customFormat="1" x14ac:dyDescent="0.2">
      <c r="A62" s="57">
        <v>19244</v>
      </c>
      <c r="B62" s="58" t="s">
        <v>387</v>
      </c>
      <c r="C62" s="58" t="s">
        <v>388</v>
      </c>
      <c r="D62" s="59" t="s">
        <v>128</v>
      </c>
      <c r="E62" s="60"/>
      <c r="F62" s="60">
        <v>76001</v>
      </c>
      <c r="G62" s="58" t="s">
        <v>125</v>
      </c>
      <c r="H62" s="60">
        <v>3</v>
      </c>
      <c r="I62" s="58" t="s">
        <v>64</v>
      </c>
      <c r="J62" s="60"/>
      <c r="K62" s="60"/>
      <c r="L62" s="60"/>
      <c r="M62" s="58" t="s">
        <v>285</v>
      </c>
      <c r="N62" s="58">
        <v>99</v>
      </c>
      <c r="O62" s="58">
        <v>81</v>
      </c>
      <c r="P62" s="58">
        <v>180</v>
      </c>
      <c r="Q62" s="58" t="s">
        <v>57</v>
      </c>
      <c r="R62" s="61">
        <v>1500000</v>
      </c>
      <c r="T62" s="58" t="s">
        <v>56</v>
      </c>
      <c r="U62" s="58" t="s">
        <v>389</v>
      </c>
      <c r="V62" s="58" t="s">
        <v>390</v>
      </c>
      <c r="W62" s="58">
        <v>48439111544</v>
      </c>
      <c r="X62" s="58">
        <v>122</v>
      </c>
    </row>
    <row r="63" spans="1:99" s="58" customFormat="1" x14ac:dyDescent="0.2">
      <c r="A63" s="57">
        <v>19126</v>
      </c>
      <c r="B63" s="58" t="s">
        <v>127</v>
      </c>
      <c r="C63" s="58" t="s">
        <v>391</v>
      </c>
      <c r="D63" s="59" t="s">
        <v>128</v>
      </c>
      <c r="E63" s="60"/>
      <c r="F63" s="60">
        <v>76012</v>
      </c>
      <c r="G63" s="58" t="s">
        <v>125</v>
      </c>
      <c r="H63" s="60">
        <v>3</v>
      </c>
      <c r="I63" s="58" t="s">
        <v>64</v>
      </c>
      <c r="J63" s="60"/>
      <c r="K63" s="60"/>
      <c r="L63" s="60"/>
      <c r="M63" s="58" t="s">
        <v>285</v>
      </c>
      <c r="N63" s="58">
        <v>75</v>
      </c>
      <c r="O63" s="58">
        <v>0</v>
      </c>
      <c r="P63" s="58">
        <v>75</v>
      </c>
      <c r="Q63" s="58" t="s">
        <v>60</v>
      </c>
      <c r="R63" s="61">
        <v>1500000</v>
      </c>
      <c r="T63" s="58" t="s">
        <v>56</v>
      </c>
      <c r="U63" s="58" t="s">
        <v>368</v>
      </c>
      <c r="V63" s="58" t="s">
        <v>602</v>
      </c>
      <c r="W63" s="58">
        <v>48439111505</v>
      </c>
      <c r="X63" s="58">
        <v>121</v>
      </c>
    </row>
    <row r="64" spans="1:99" s="58" customFormat="1" x14ac:dyDescent="0.2">
      <c r="A64" s="57">
        <v>19009</v>
      </c>
      <c r="B64" s="58" t="s">
        <v>392</v>
      </c>
      <c r="C64" s="58" t="s">
        <v>393</v>
      </c>
      <c r="D64" s="59" t="s">
        <v>124</v>
      </c>
      <c r="E64" s="60"/>
      <c r="F64" s="60">
        <v>76177</v>
      </c>
      <c r="G64" s="58" t="s">
        <v>125</v>
      </c>
      <c r="H64" s="60">
        <v>3</v>
      </c>
      <c r="I64" s="58" t="s">
        <v>64</v>
      </c>
      <c r="J64" s="60"/>
      <c r="K64" s="60"/>
      <c r="L64" s="60" t="s">
        <v>56</v>
      </c>
      <c r="M64" s="58" t="s">
        <v>285</v>
      </c>
      <c r="N64" s="58">
        <v>89</v>
      </c>
      <c r="O64" s="58">
        <v>10</v>
      </c>
      <c r="P64" s="58">
        <v>99</v>
      </c>
      <c r="Q64" s="58" t="s">
        <v>60</v>
      </c>
      <c r="R64" s="61">
        <v>1500000</v>
      </c>
      <c r="T64" s="58" t="s">
        <v>56</v>
      </c>
      <c r="U64" s="58" t="s">
        <v>394</v>
      </c>
      <c r="V64" s="58" t="s">
        <v>395</v>
      </c>
      <c r="W64" s="58">
        <v>48439113922</v>
      </c>
      <c r="X64" s="58">
        <v>120</v>
      </c>
    </row>
    <row r="65" spans="1:24" s="58" customFormat="1" x14ac:dyDescent="0.2">
      <c r="A65" s="57">
        <v>19016</v>
      </c>
      <c r="B65" s="58" t="s">
        <v>396</v>
      </c>
      <c r="C65" s="58" t="s">
        <v>397</v>
      </c>
      <c r="D65" s="59" t="s">
        <v>130</v>
      </c>
      <c r="E65" s="60"/>
      <c r="F65" s="60">
        <v>75165</v>
      </c>
      <c r="G65" s="58" t="s">
        <v>116</v>
      </c>
      <c r="H65" s="60">
        <v>3</v>
      </c>
      <c r="I65" s="58" t="s">
        <v>64</v>
      </c>
      <c r="J65" s="60"/>
      <c r="K65" s="60"/>
      <c r="L65" s="60"/>
      <c r="M65" s="58" t="s">
        <v>285</v>
      </c>
      <c r="N65" s="58">
        <v>92</v>
      </c>
      <c r="O65" s="58">
        <v>28</v>
      </c>
      <c r="P65" s="58">
        <v>120</v>
      </c>
      <c r="Q65" s="58" t="s">
        <v>57</v>
      </c>
      <c r="R65" s="61">
        <v>1500000</v>
      </c>
      <c r="T65" s="58" t="s">
        <v>56</v>
      </c>
      <c r="U65" s="58" t="s">
        <v>398</v>
      </c>
      <c r="V65" s="58" t="s">
        <v>399</v>
      </c>
      <c r="W65" s="58">
        <v>48139060213</v>
      </c>
      <c r="X65" s="58">
        <v>120</v>
      </c>
    </row>
    <row r="66" spans="1:24" s="58" customFormat="1" x14ac:dyDescent="0.2">
      <c r="A66" s="57">
        <v>19073</v>
      </c>
      <c r="B66" s="58" t="s">
        <v>131</v>
      </c>
      <c r="C66" s="58" t="s">
        <v>400</v>
      </c>
      <c r="D66" s="59" t="s">
        <v>132</v>
      </c>
      <c r="E66" s="60"/>
      <c r="F66" s="60">
        <v>76053</v>
      </c>
      <c r="G66" s="58" t="s">
        <v>125</v>
      </c>
      <c r="H66" s="60">
        <v>3</v>
      </c>
      <c r="I66" s="58" t="s">
        <v>64</v>
      </c>
      <c r="J66" s="60"/>
      <c r="K66" s="60"/>
      <c r="L66" s="60"/>
      <c r="M66" s="58" t="s">
        <v>285</v>
      </c>
      <c r="N66" s="58">
        <v>84</v>
      </c>
      <c r="O66" s="58">
        <v>10</v>
      </c>
      <c r="P66" s="58">
        <v>94</v>
      </c>
      <c r="Q66" s="58" t="s">
        <v>57</v>
      </c>
      <c r="R66" s="61">
        <v>1500000</v>
      </c>
      <c r="S66" s="58" t="s">
        <v>56</v>
      </c>
      <c r="U66" s="58" t="s">
        <v>401</v>
      </c>
      <c r="V66" s="58" t="s">
        <v>347</v>
      </c>
      <c r="W66" s="58">
        <v>48439113408</v>
      </c>
      <c r="X66" s="58">
        <v>120</v>
      </c>
    </row>
    <row r="67" spans="1:24" s="58" customFormat="1" x14ac:dyDescent="0.2">
      <c r="A67" s="57">
        <v>19078</v>
      </c>
      <c r="B67" s="58" t="s">
        <v>133</v>
      </c>
      <c r="C67" s="58" t="s">
        <v>402</v>
      </c>
      <c r="D67" s="59" t="s">
        <v>132</v>
      </c>
      <c r="E67" s="60"/>
      <c r="F67" s="60">
        <v>76053</v>
      </c>
      <c r="G67" s="58" t="s">
        <v>125</v>
      </c>
      <c r="H67" s="60">
        <v>3</v>
      </c>
      <c r="I67" s="58" t="s">
        <v>64</v>
      </c>
      <c r="J67" s="60"/>
      <c r="K67" s="60"/>
      <c r="L67" s="60"/>
      <c r="M67" s="58" t="s">
        <v>285</v>
      </c>
      <c r="N67" s="58">
        <v>80</v>
      </c>
      <c r="O67" s="58">
        <v>10</v>
      </c>
      <c r="P67" s="58">
        <v>90</v>
      </c>
      <c r="Q67" s="58" t="s">
        <v>60</v>
      </c>
      <c r="R67" s="61">
        <v>1500000</v>
      </c>
      <c r="T67" s="58" t="s">
        <v>56</v>
      </c>
      <c r="U67" s="58" t="s">
        <v>401</v>
      </c>
      <c r="V67" s="58" t="s">
        <v>347</v>
      </c>
      <c r="W67" s="58">
        <v>48439113408</v>
      </c>
      <c r="X67" s="58">
        <v>120</v>
      </c>
    </row>
    <row r="68" spans="1:24" s="58" customFormat="1" x14ac:dyDescent="0.2">
      <c r="A68" s="57">
        <v>19143</v>
      </c>
      <c r="B68" s="58" t="s">
        <v>134</v>
      </c>
      <c r="C68" s="58" t="s">
        <v>403</v>
      </c>
      <c r="D68" s="59" t="s">
        <v>128</v>
      </c>
      <c r="E68" s="60"/>
      <c r="F68" s="60">
        <v>76018</v>
      </c>
      <c r="G68" s="58" t="s">
        <v>125</v>
      </c>
      <c r="H68" s="60">
        <v>3</v>
      </c>
      <c r="I68" s="58" t="s">
        <v>64</v>
      </c>
      <c r="J68" s="60"/>
      <c r="K68" s="60"/>
      <c r="L68" s="60"/>
      <c r="M68" s="58" t="s">
        <v>285</v>
      </c>
      <c r="N68" s="58">
        <v>84</v>
      </c>
      <c r="O68" s="58">
        <v>0</v>
      </c>
      <c r="P68" s="58">
        <v>84</v>
      </c>
      <c r="Q68" s="58" t="s">
        <v>60</v>
      </c>
      <c r="R68" s="61">
        <v>1500000</v>
      </c>
      <c r="T68" s="58" t="s">
        <v>56</v>
      </c>
      <c r="U68" s="58" t="s">
        <v>404</v>
      </c>
      <c r="V68" s="58" t="s">
        <v>405</v>
      </c>
      <c r="W68" s="58">
        <v>48439111547</v>
      </c>
      <c r="X68" s="58">
        <v>120</v>
      </c>
    </row>
    <row r="69" spans="1:24" s="58" customFormat="1" x14ac:dyDescent="0.2">
      <c r="A69" s="57">
        <v>19227</v>
      </c>
      <c r="B69" s="58" t="s">
        <v>135</v>
      </c>
      <c r="C69" s="58" t="s">
        <v>406</v>
      </c>
      <c r="D69" s="59" t="s">
        <v>124</v>
      </c>
      <c r="E69" s="60"/>
      <c r="F69" s="60">
        <v>76123</v>
      </c>
      <c r="G69" s="58" t="s">
        <v>125</v>
      </c>
      <c r="H69" s="60">
        <v>3</v>
      </c>
      <c r="I69" s="58" t="s">
        <v>64</v>
      </c>
      <c r="J69" s="60"/>
      <c r="K69" s="60"/>
      <c r="L69" s="60"/>
      <c r="M69" s="58" t="s">
        <v>285</v>
      </c>
      <c r="N69" s="58">
        <v>85</v>
      </c>
      <c r="O69" s="58">
        <v>11</v>
      </c>
      <c r="P69" s="58">
        <v>96</v>
      </c>
      <c r="Q69" s="58" t="s">
        <v>60</v>
      </c>
      <c r="R69" s="61">
        <v>1500000</v>
      </c>
      <c r="T69" s="58" t="s">
        <v>56</v>
      </c>
      <c r="U69" s="58" t="s">
        <v>404</v>
      </c>
      <c r="V69" s="58" t="s">
        <v>405</v>
      </c>
      <c r="W69" s="58">
        <v>48439111011</v>
      </c>
      <c r="X69" s="58">
        <v>120</v>
      </c>
    </row>
    <row r="70" spans="1:24" s="58" customFormat="1" x14ac:dyDescent="0.2">
      <c r="A70" s="57">
        <v>19234</v>
      </c>
      <c r="B70" s="58" t="s">
        <v>136</v>
      </c>
      <c r="C70" s="58" t="s">
        <v>407</v>
      </c>
      <c r="D70" s="59" t="s">
        <v>137</v>
      </c>
      <c r="E70" s="60"/>
      <c r="F70" s="60">
        <v>76028</v>
      </c>
      <c r="G70" s="58" t="s">
        <v>138</v>
      </c>
      <c r="H70" s="60">
        <v>3</v>
      </c>
      <c r="I70" s="58" t="s">
        <v>64</v>
      </c>
      <c r="J70" s="60"/>
      <c r="K70" s="60"/>
      <c r="L70" s="60"/>
      <c r="M70" s="58" t="s">
        <v>285</v>
      </c>
      <c r="N70" s="58">
        <v>72</v>
      </c>
      <c r="O70" s="58">
        <v>11</v>
      </c>
      <c r="P70" s="58">
        <v>83</v>
      </c>
      <c r="Q70" s="58" t="s">
        <v>57</v>
      </c>
      <c r="R70" s="61">
        <v>1194300</v>
      </c>
      <c r="T70" s="58" t="s">
        <v>56</v>
      </c>
      <c r="U70" s="58" t="s">
        <v>364</v>
      </c>
      <c r="V70" s="58" t="s">
        <v>347</v>
      </c>
      <c r="W70" s="58">
        <v>48251130204</v>
      </c>
      <c r="X70" s="58">
        <v>120</v>
      </c>
    </row>
    <row r="71" spans="1:24" s="58" customFormat="1" x14ac:dyDescent="0.2">
      <c r="A71" s="57">
        <v>19250</v>
      </c>
      <c r="B71" s="58" t="s">
        <v>289</v>
      </c>
      <c r="C71" s="58" t="s">
        <v>293</v>
      </c>
      <c r="D71" s="59" t="s">
        <v>130</v>
      </c>
      <c r="E71" s="60"/>
      <c r="F71" s="60">
        <v>75165</v>
      </c>
      <c r="G71" s="58" t="s">
        <v>116</v>
      </c>
      <c r="H71" s="60">
        <v>3</v>
      </c>
      <c r="I71" s="58" t="s">
        <v>64</v>
      </c>
      <c r="J71" s="60"/>
      <c r="K71" s="60"/>
      <c r="L71" s="60"/>
      <c r="M71" s="58" t="s">
        <v>285</v>
      </c>
      <c r="N71" s="58">
        <v>98</v>
      </c>
      <c r="O71" s="58">
        <v>70</v>
      </c>
      <c r="P71" s="58">
        <v>168</v>
      </c>
      <c r="Q71" s="58" t="s">
        <v>60</v>
      </c>
      <c r="R71" s="61">
        <v>1500000</v>
      </c>
      <c r="T71" s="58" t="s">
        <v>56</v>
      </c>
      <c r="U71" s="58" t="s">
        <v>389</v>
      </c>
      <c r="V71" s="58" t="s">
        <v>390</v>
      </c>
      <c r="W71" s="58">
        <v>48139060300</v>
      </c>
      <c r="X71" s="58">
        <v>120</v>
      </c>
    </row>
    <row r="72" spans="1:24" s="58" customFormat="1" x14ac:dyDescent="0.2">
      <c r="A72" s="57">
        <v>19315</v>
      </c>
      <c r="B72" s="58" t="s">
        <v>144</v>
      </c>
      <c r="C72" s="58" t="s">
        <v>408</v>
      </c>
      <c r="D72" s="59" t="s">
        <v>141</v>
      </c>
      <c r="E72" s="60"/>
      <c r="F72" s="60">
        <v>76060</v>
      </c>
      <c r="G72" s="58" t="s">
        <v>125</v>
      </c>
      <c r="H72" s="60">
        <v>3</v>
      </c>
      <c r="I72" s="58" t="s">
        <v>64</v>
      </c>
      <c r="J72" s="60"/>
      <c r="K72" s="60"/>
      <c r="L72" s="60"/>
      <c r="M72" s="58" t="s">
        <v>285</v>
      </c>
      <c r="N72" s="58">
        <v>86</v>
      </c>
      <c r="O72" s="58">
        <v>21</v>
      </c>
      <c r="P72" s="58">
        <v>107</v>
      </c>
      <c r="Q72" s="58" t="s">
        <v>60</v>
      </c>
      <c r="R72" s="61">
        <v>1500000</v>
      </c>
      <c r="T72" s="58" t="s">
        <v>56</v>
      </c>
      <c r="U72" s="58" t="s">
        <v>409</v>
      </c>
      <c r="V72" s="58" t="s">
        <v>347</v>
      </c>
      <c r="W72" s="58">
        <v>48439111404</v>
      </c>
      <c r="X72" s="58">
        <v>120</v>
      </c>
    </row>
    <row r="73" spans="1:24" s="58" customFormat="1" x14ac:dyDescent="0.2">
      <c r="A73" s="57">
        <v>19319</v>
      </c>
      <c r="B73" s="58" t="s">
        <v>145</v>
      </c>
      <c r="C73" s="58" t="s">
        <v>410</v>
      </c>
      <c r="D73" s="59" t="s">
        <v>128</v>
      </c>
      <c r="E73" s="60"/>
      <c r="F73" s="60">
        <v>76018</v>
      </c>
      <c r="G73" s="58" t="s">
        <v>125</v>
      </c>
      <c r="H73" s="60">
        <v>3</v>
      </c>
      <c r="I73" s="58" t="s">
        <v>64</v>
      </c>
      <c r="J73" s="60"/>
      <c r="K73" s="60"/>
      <c r="L73" s="60"/>
      <c r="M73" s="58" t="s">
        <v>285</v>
      </c>
      <c r="N73" s="58">
        <v>86</v>
      </c>
      <c r="O73" s="58">
        <v>26</v>
      </c>
      <c r="P73" s="58">
        <v>112</v>
      </c>
      <c r="Q73" s="58" t="s">
        <v>60</v>
      </c>
      <c r="R73" s="61">
        <v>1500000</v>
      </c>
      <c r="T73" s="58" t="s">
        <v>56</v>
      </c>
      <c r="U73" s="58" t="s">
        <v>409</v>
      </c>
      <c r="V73" s="58" t="s">
        <v>347</v>
      </c>
      <c r="W73" s="58">
        <v>48439111516</v>
      </c>
      <c r="X73" s="58">
        <v>120</v>
      </c>
    </row>
    <row r="74" spans="1:24" s="58" customFormat="1" x14ac:dyDescent="0.2">
      <c r="A74" s="57">
        <v>19011</v>
      </c>
      <c r="B74" s="58" t="s">
        <v>146</v>
      </c>
      <c r="C74" s="58" t="s">
        <v>411</v>
      </c>
      <c r="D74" s="59" t="s">
        <v>140</v>
      </c>
      <c r="E74" s="60" t="s">
        <v>56</v>
      </c>
      <c r="F74" s="60">
        <v>76084</v>
      </c>
      <c r="G74" s="58" t="s">
        <v>138</v>
      </c>
      <c r="H74" s="60">
        <v>3</v>
      </c>
      <c r="I74" s="58" t="s">
        <v>64</v>
      </c>
      <c r="J74" s="60"/>
      <c r="K74" s="60"/>
      <c r="L74" s="60"/>
      <c r="M74" s="58" t="s">
        <v>285</v>
      </c>
      <c r="N74" s="58">
        <v>84</v>
      </c>
      <c r="O74" s="58">
        <v>36</v>
      </c>
      <c r="P74" s="58">
        <v>120</v>
      </c>
      <c r="Q74" s="58" t="s">
        <v>60</v>
      </c>
      <c r="R74" s="61">
        <v>1500000</v>
      </c>
      <c r="T74" s="58" t="s">
        <v>56</v>
      </c>
      <c r="U74" s="58" t="s">
        <v>398</v>
      </c>
      <c r="V74" s="58" t="s">
        <v>399</v>
      </c>
      <c r="W74" s="58">
        <v>48251130408</v>
      </c>
      <c r="X74" s="58">
        <v>119</v>
      </c>
    </row>
    <row r="75" spans="1:24" s="58" customFormat="1" x14ac:dyDescent="0.2">
      <c r="A75" s="57">
        <v>19020</v>
      </c>
      <c r="B75" s="58" t="s">
        <v>148</v>
      </c>
      <c r="C75" s="58" t="s">
        <v>412</v>
      </c>
      <c r="D75" s="59" t="s">
        <v>147</v>
      </c>
      <c r="E75" s="60"/>
      <c r="F75" s="60">
        <v>76059</v>
      </c>
      <c r="G75" s="58" t="s">
        <v>138</v>
      </c>
      <c r="H75" s="60">
        <v>3</v>
      </c>
      <c r="I75" s="58" t="s">
        <v>64</v>
      </c>
      <c r="J75" s="60"/>
      <c r="K75" s="60"/>
      <c r="L75" s="60"/>
      <c r="M75" s="58" t="s">
        <v>285</v>
      </c>
      <c r="N75" s="58">
        <v>85</v>
      </c>
      <c r="O75" s="58">
        <v>35</v>
      </c>
      <c r="P75" s="58">
        <v>120</v>
      </c>
      <c r="Q75" s="58" t="s">
        <v>60</v>
      </c>
      <c r="R75" s="61">
        <v>1500000</v>
      </c>
      <c r="T75" s="58" t="s">
        <v>56</v>
      </c>
      <c r="U75" s="58" t="s">
        <v>413</v>
      </c>
      <c r="V75" s="58" t="s">
        <v>414</v>
      </c>
      <c r="W75" s="58">
        <v>48251130304</v>
      </c>
      <c r="X75" s="58">
        <v>119</v>
      </c>
    </row>
    <row r="76" spans="1:24" s="58" customFormat="1" x14ac:dyDescent="0.2">
      <c r="A76" s="57">
        <v>19079</v>
      </c>
      <c r="B76" s="58" t="s">
        <v>149</v>
      </c>
      <c r="C76" s="58" t="s">
        <v>415</v>
      </c>
      <c r="D76" s="59" t="s">
        <v>140</v>
      </c>
      <c r="E76" s="60"/>
      <c r="F76" s="60">
        <v>76084</v>
      </c>
      <c r="G76" s="58" t="s">
        <v>138</v>
      </c>
      <c r="H76" s="60">
        <v>3</v>
      </c>
      <c r="I76" s="58" t="s">
        <v>64</v>
      </c>
      <c r="J76" s="60"/>
      <c r="K76" s="60"/>
      <c r="L76" s="60"/>
      <c r="M76" s="58" t="s">
        <v>285</v>
      </c>
      <c r="N76" s="58">
        <v>85</v>
      </c>
      <c r="O76" s="58">
        <v>15</v>
      </c>
      <c r="P76" s="58">
        <v>100</v>
      </c>
      <c r="Q76" s="58" t="s">
        <v>60</v>
      </c>
      <c r="R76" s="61">
        <v>1500000</v>
      </c>
      <c r="T76" s="58" t="s">
        <v>56</v>
      </c>
      <c r="U76" s="58" t="s">
        <v>401</v>
      </c>
      <c r="V76" s="58" t="s">
        <v>347</v>
      </c>
      <c r="W76" s="58">
        <v>48251130408</v>
      </c>
      <c r="X76" s="58">
        <v>119</v>
      </c>
    </row>
    <row r="77" spans="1:24" s="58" customFormat="1" x14ac:dyDescent="0.2">
      <c r="A77" s="57">
        <v>19266</v>
      </c>
      <c r="B77" s="58" t="s">
        <v>139</v>
      </c>
      <c r="C77" s="58" t="s">
        <v>416</v>
      </c>
      <c r="D77" s="59" t="s">
        <v>140</v>
      </c>
      <c r="E77" s="60" t="s">
        <v>56</v>
      </c>
      <c r="F77" s="60">
        <v>76084</v>
      </c>
      <c r="G77" s="58" t="s">
        <v>138</v>
      </c>
      <c r="H77" s="60">
        <v>3</v>
      </c>
      <c r="I77" s="58" t="s">
        <v>64</v>
      </c>
      <c r="J77" s="60"/>
      <c r="K77" s="60"/>
      <c r="L77" s="60"/>
      <c r="M77" s="58" t="s">
        <v>285</v>
      </c>
      <c r="N77" s="58">
        <v>102</v>
      </c>
      <c r="O77" s="58">
        <v>18</v>
      </c>
      <c r="P77" s="58">
        <v>120</v>
      </c>
      <c r="Q77" s="58" t="s">
        <v>60</v>
      </c>
      <c r="R77" s="61">
        <v>1500000</v>
      </c>
      <c r="T77" s="58" t="s">
        <v>56</v>
      </c>
      <c r="U77" s="58" t="s">
        <v>417</v>
      </c>
      <c r="V77" s="58" t="s">
        <v>418</v>
      </c>
      <c r="W77" s="58">
        <v>48251130408</v>
      </c>
      <c r="X77" s="58">
        <v>119</v>
      </c>
    </row>
    <row r="78" spans="1:24" s="58" customFormat="1" x14ac:dyDescent="0.2">
      <c r="A78" s="57">
        <v>19276</v>
      </c>
      <c r="B78" s="58" t="s">
        <v>142</v>
      </c>
      <c r="C78" s="58" t="s">
        <v>419</v>
      </c>
      <c r="D78" s="59" t="s">
        <v>124</v>
      </c>
      <c r="E78" s="60"/>
      <c r="F78" s="60">
        <v>76103</v>
      </c>
      <c r="G78" s="58" t="s">
        <v>125</v>
      </c>
      <c r="H78" s="60">
        <v>3</v>
      </c>
      <c r="I78" s="58" t="s">
        <v>64</v>
      </c>
      <c r="J78" s="60"/>
      <c r="K78" s="60"/>
      <c r="L78" s="60"/>
      <c r="M78" s="58" t="s">
        <v>285</v>
      </c>
      <c r="N78" s="58">
        <v>59</v>
      </c>
      <c r="O78" s="58">
        <v>7</v>
      </c>
      <c r="P78" s="58">
        <v>66</v>
      </c>
      <c r="Q78" s="58" t="s">
        <v>57</v>
      </c>
      <c r="R78" s="61">
        <v>1198485</v>
      </c>
      <c r="T78" s="58" t="s">
        <v>56</v>
      </c>
      <c r="U78" s="58" t="s">
        <v>420</v>
      </c>
      <c r="V78" s="58" t="s">
        <v>347</v>
      </c>
      <c r="W78" s="58">
        <v>48439101402</v>
      </c>
      <c r="X78" s="58">
        <v>119</v>
      </c>
    </row>
    <row r="79" spans="1:24" s="58" customFormat="1" x14ac:dyDescent="0.2">
      <c r="A79" s="57">
        <v>19277</v>
      </c>
      <c r="B79" s="58" t="s">
        <v>143</v>
      </c>
      <c r="C79" s="58" t="s">
        <v>421</v>
      </c>
      <c r="D79" s="59" t="s">
        <v>124</v>
      </c>
      <c r="E79" s="60"/>
      <c r="F79" s="60">
        <v>76111</v>
      </c>
      <c r="G79" s="58" t="s">
        <v>125</v>
      </c>
      <c r="H79" s="60">
        <v>3</v>
      </c>
      <c r="I79" s="58" t="s">
        <v>64</v>
      </c>
      <c r="J79" s="60"/>
      <c r="K79" s="60"/>
      <c r="L79" s="60"/>
      <c r="M79" s="58" t="s">
        <v>366</v>
      </c>
      <c r="N79" s="58">
        <v>80</v>
      </c>
      <c r="O79" s="58">
        <v>11</v>
      </c>
      <c r="P79" s="58">
        <v>91</v>
      </c>
      <c r="Q79" s="58" t="s">
        <v>60</v>
      </c>
      <c r="R79" s="61">
        <v>1447760</v>
      </c>
      <c r="U79" s="58" t="s">
        <v>386</v>
      </c>
      <c r="V79" s="58" t="s">
        <v>347</v>
      </c>
      <c r="W79" s="58">
        <v>48439100102</v>
      </c>
      <c r="X79" s="58">
        <v>119</v>
      </c>
    </row>
    <row r="80" spans="1:24" s="58" customFormat="1" ht="15" x14ac:dyDescent="0.2">
      <c r="A80" s="57">
        <v>19008</v>
      </c>
      <c r="B80" s="32" t="s">
        <v>150</v>
      </c>
      <c r="C80" s="58" t="s">
        <v>422</v>
      </c>
      <c r="D80" s="59" t="s">
        <v>124</v>
      </c>
      <c r="E80" s="60"/>
      <c r="F80" s="60">
        <v>76111</v>
      </c>
      <c r="G80" s="58" t="s">
        <v>125</v>
      </c>
      <c r="H80" s="60">
        <v>3</v>
      </c>
      <c r="I80" s="58" t="s">
        <v>64</v>
      </c>
      <c r="J80" s="60"/>
      <c r="K80" s="60"/>
      <c r="L80" s="60"/>
      <c r="M80" s="58" t="s">
        <v>285</v>
      </c>
      <c r="N80" s="58">
        <v>92</v>
      </c>
      <c r="O80" s="58">
        <v>16</v>
      </c>
      <c r="P80" s="58">
        <v>108</v>
      </c>
      <c r="Q80" s="58" t="s">
        <v>60</v>
      </c>
      <c r="R80" s="61">
        <v>1500000</v>
      </c>
      <c r="T80" s="58" t="s">
        <v>56</v>
      </c>
      <c r="U80" s="58" t="s">
        <v>398</v>
      </c>
      <c r="V80" s="58" t="s">
        <v>399</v>
      </c>
      <c r="W80" s="58">
        <v>48439101201</v>
      </c>
      <c r="X80" s="58">
        <v>118</v>
      </c>
    </row>
    <row r="81" spans="1:99" s="58" customFormat="1" x14ac:dyDescent="0.2">
      <c r="A81" s="57">
        <v>19205</v>
      </c>
      <c r="B81" s="58" t="s">
        <v>152</v>
      </c>
      <c r="C81" s="58" t="s">
        <v>423</v>
      </c>
      <c r="D81" s="59" t="s">
        <v>151</v>
      </c>
      <c r="E81" s="60"/>
      <c r="F81" s="60">
        <v>75074</v>
      </c>
      <c r="G81" s="58" t="s">
        <v>129</v>
      </c>
      <c r="H81" s="60">
        <v>3</v>
      </c>
      <c r="I81" s="58" t="s">
        <v>64</v>
      </c>
      <c r="J81" s="60"/>
      <c r="K81" s="60"/>
      <c r="L81" s="60" t="s">
        <v>56</v>
      </c>
      <c r="M81" s="58" t="s">
        <v>285</v>
      </c>
      <c r="N81" s="58">
        <v>64</v>
      </c>
      <c r="O81" s="58">
        <v>17</v>
      </c>
      <c r="P81" s="58">
        <v>81</v>
      </c>
      <c r="Q81" s="58" t="s">
        <v>57</v>
      </c>
      <c r="R81" s="61">
        <v>779325</v>
      </c>
      <c r="T81" s="58" t="s">
        <v>56</v>
      </c>
      <c r="U81" s="58" t="s">
        <v>424</v>
      </c>
      <c r="V81" s="58" t="s">
        <v>417</v>
      </c>
      <c r="W81" s="58">
        <v>48085031900</v>
      </c>
      <c r="X81" s="58">
        <v>101</v>
      </c>
    </row>
    <row r="82" spans="1:99" s="8" customFormat="1" ht="15" x14ac:dyDescent="0.25">
      <c r="A82" s="53" t="s">
        <v>24</v>
      </c>
      <c r="B82" s="33"/>
      <c r="C82" s="39">
        <v>15919255.310000001</v>
      </c>
      <c r="D82" s="40" t="s">
        <v>301</v>
      </c>
      <c r="E82" s="23"/>
      <c r="F82" s="20"/>
      <c r="G82" s="20"/>
      <c r="H82" s="23"/>
      <c r="I82" s="34"/>
      <c r="J82" s="23"/>
      <c r="K82" s="23"/>
      <c r="L82" s="23"/>
      <c r="M82" s="20"/>
      <c r="N82" s="20"/>
      <c r="O82" s="20"/>
      <c r="P82" s="20"/>
      <c r="Q82" s="35" t="s">
        <v>20</v>
      </c>
      <c r="R82" s="47">
        <f>SUM(R61:R81)</f>
        <v>30058935</v>
      </c>
      <c r="S82" s="64"/>
      <c r="T82" s="64"/>
      <c r="U82" s="20"/>
      <c r="V82" s="20"/>
      <c r="W82" s="20"/>
      <c r="X82" s="20"/>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36"/>
      <c r="BN82" s="36"/>
      <c r="BO82" s="36"/>
      <c r="BP82" s="36"/>
      <c r="BQ82" s="36"/>
      <c r="BR82" s="36"/>
      <c r="BS82" s="36"/>
      <c r="BT82" s="36"/>
      <c r="BU82" s="36"/>
      <c r="BV82" s="36"/>
      <c r="BW82" s="36"/>
      <c r="BX82" s="36"/>
      <c r="BY82" s="36"/>
      <c r="BZ82" s="36"/>
      <c r="CA82" s="36"/>
      <c r="CB82" s="36"/>
      <c r="CC82" s="36"/>
      <c r="CD82" s="36"/>
      <c r="CE82" s="36"/>
      <c r="CF82" s="36"/>
      <c r="CG82" s="36"/>
      <c r="CH82" s="36"/>
      <c r="CI82" s="36"/>
      <c r="CJ82" s="36"/>
      <c r="CK82" s="36"/>
      <c r="CL82" s="36"/>
      <c r="CM82" s="36"/>
      <c r="CN82" s="36"/>
      <c r="CO82" s="36"/>
      <c r="CP82" s="36"/>
      <c r="CQ82" s="36"/>
      <c r="CR82" s="36"/>
      <c r="CS82" s="36"/>
      <c r="CT82" s="36"/>
      <c r="CU82" s="36"/>
    </row>
    <row r="83" spans="1:99" collapsed="1" x14ac:dyDescent="0.2">
      <c r="A83" s="13"/>
      <c r="C83" s="8"/>
      <c r="E83" s="22"/>
    </row>
    <row r="84" spans="1:99" x14ac:dyDescent="0.2">
      <c r="A84" s="52" t="s">
        <v>30</v>
      </c>
      <c r="C84" s="8"/>
      <c r="E84" s="22"/>
    </row>
    <row r="85" spans="1:99" s="58" customFormat="1" x14ac:dyDescent="0.2">
      <c r="A85" s="57">
        <v>19052</v>
      </c>
      <c r="B85" s="69" t="s">
        <v>158</v>
      </c>
      <c r="C85" s="58" t="s">
        <v>425</v>
      </c>
      <c r="D85" s="59" t="s">
        <v>156</v>
      </c>
      <c r="E85" s="60"/>
      <c r="F85" s="60">
        <v>75143</v>
      </c>
      <c r="G85" s="58" t="s">
        <v>153</v>
      </c>
      <c r="H85" s="60">
        <v>4</v>
      </c>
      <c r="I85" s="58" t="s">
        <v>55</v>
      </c>
      <c r="J85" s="60"/>
      <c r="K85" s="60"/>
      <c r="L85" s="60"/>
      <c r="M85" s="58" t="s">
        <v>285</v>
      </c>
      <c r="N85" s="58">
        <v>65</v>
      </c>
      <c r="O85" s="58">
        <v>7</v>
      </c>
      <c r="P85" s="58">
        <v>72</v>
      </c>
      <c r="Q85" s="58" t="s">
        <v>57</v>
      </c>
      <c r="R85" s="61">
        <v>990214</v>
      </c>
      <c r="U85" s="58" t="s">
        <v>426</v>
      </c>
      <c r="V85" s="58" t="s">
        <v>427</v>
      </c>
      <c r="W85" s="58">
        <v>48213950800</v>
      </c>
      <c r="X85" s="58">
        <v>120</v>
      </c>
    </row>
    <row r="86" spans="1:99" s="58" customFormat="1" x14ac:dyDescent="0.2">
      <c r="A86" s="57">
        <v>19236</v>
      </c>
      <c r="B86" s="58" t="s">
        <v>157</v>
      </c>
      <c r="C86" s="58" t="s">
        <v>428</v>
      </c>
      <c r="D86" s="59" t="s">
        <v>156</v>
      </c>
      <c r="E86" s="60"/>
      <c r="F86" s="60">
        <v>75143</v>
      </c>
      <c r="G86" s="58" t="s">
        <v>153</v>
      </c>
      <c r="H86" s="60">
        <v>4</v>
      </c>
      <c r="I86" s="58" t="s">
        <v>55</v>
      </c>
      <c r="J86" s="60"/>
      <c r="K86" s="60"/>
      <c r="L86" s="60"/>
      <c r="M86" s="58" t="s">
        <v>285</v>
      </c>
      <c r="N86" s="58">
        <v>48</v>
      </c>
      <c r="O86" s="58">
        <v>0</v>
      </c>
      <c r="P86" s="58">
        <v>48</v>
      </c>
      <c r="Q86" s="58" t="s">
        <v>57</v>
      </c>
      <c r="R86" s="61">
        <v>952253</v>
      </c>
      <c r="U86" s="58" t="s">
        <v>384</v>
      </c>
      <c r="V86" s="58" t="s">
        <v>347</v>
      </c>
      <c r="W86" s="58">
        <v>48213950800</v>
      </c>
      <c r="X86" s="58">
        <v>120</v>
      </c>
    </row>
    <row r="87" spans="1:99" s="58" customFormat="1" x14ac:dyDescent="0.2">
      <c r="A87" s="57">
        <v>19057</v>
      </c>
      <c r="B87" s="58" t="s">
        <v>155</v>
      </c>
      <c r="C87" s="58" t="s">
        <v>429</v>
      </c>
      <c r="D87" s="59" t="s">
        <v>154</v>
      </c>
      <c r="E87" s="60"/>
      <c r="F87" s="60">
        <v>75758</v>
      </c>
      <c r="G87" s="58" t="s">
        <v>153</v>
      </c>
      <c r="H87" s="60">
        <v>4</v>
      </c>
      <c r="I87" s="58" t="s">
        <v>55</v>
      </c>
      <c r="J87" s="60"/>
      <c r="K87" s="60"/>
      <c r="L87" s="60"/>
      <c r="M87" s="58" t="s">
        <v>285</v>
      </c>
      <c r="N87" s="58">
        <v>53</v>
      </c>
      <c r="O87" s="58">
        <v>7</v>
      </c>
      <c r="P87" s="58">
        <v>60</v>
      </c>
      <c r="Q87" s="58" t="s">
        <v>57</v>
      </c>
      <c r="R87" s="61">
        <v>819714</v>
      </c>
      <c r="U87" s="58" t="s">
        <v>426</v>
      </c>
      <c r="V87" s="58" t="s">
        <v>430</v>
      </c>
      <c r="W87" s="58">
        <v>48213950100</v>
      </c>
      <c r="X87" s="58">
        <v>117</v>
      </c>
    </row>
    <row r="88" spans="1:99" ht="15" x14ac:dyDescent="0.25">
      <c r="A88" s="49" t="s">
        <v>24</v>
      </c>
      <c r="B88" s="16"/>
      <c r="C88" s="38">
        <v>1586128.47</v>
      </c>
      <c r="D88" s="18"/>
      <c r="E88" s="23"/>
      <c r="F88" s="18"/>
      <c r="G88" s="18"/>
      <c r="H88" s="23"/>
      <c r="I88" s="27"/>
      <c r="J88" s="23"/>
      <c r="K88" s="23"/>
      <c r="L88" s="23"/>
      <c r="M88" s="18"/>
      <c r="N88" s="18"/>
      <c r="O88" s="18"/>
      <c r="P88" s="18"/>
      <c r="Q88" s="19" t="s">
        <v>20</v>
      </c>
      <c r="R88" s="44">
        <f>SUM(R85:R87)</f>
        <v>2762181</v>
      </c>
      <c r="S88" s="64"/>
      <c r="T88" s="64"/>
      <c r="U88" s="20"/>
      <c r="V88" s="18"/>
      <c r="W88" s="18"/>
      <c r="X88" s="1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row>
    <row r="89" spans="1:99" ht="6.6" customHeight="1" collapsed="1" x14ac:dyDescent="0.2">
      <c r="A89" s="13"/>
      <c r="C89" s="8"/>
      <c r="E89" s="22"/>
    </row>
    <row r="90" spans="1:99" x14ac:dyDescent="0.2">
      <c r="A90" s="52" t="s">
        <v>31</v>
      </c>
      <c r="C90" s="8"/>
      <c r="E90" s="22"/>
    </row>
    <row r="91" spans="1:99" s="58" customFormat="1" x14ac:dyDescent="0.2">
      <c r="A91" s="57">
        <v>19181</v>
      </c>
      <c r="B91" s="58" t="s">
        <v>431</v>
      </c>
      <c r="C91" s="58" t="s">
        <v>432</v>
      </c>
      <c r="D91" s="59" t="s">
        <v>159</v>
      </c>
      <c r="E91" s="60"/>
      <c r="F91" s="60">
        <v>75707</v>
      </c>
      <c r="G91" s="58" t="s">
        <v>121</v>
      </c>
      <c r="H91" s="60">
        <v>4</v>
      </c>
      <c r="I91" s="58" t="s">
        <v>64</v>
      </c>
      <c r="J91" s="60"/>
      <c r="K91" s="60"/>
      <c r="L91" s="60"/>
      <c r="M91" s="58" t="s">
        <v>285</v>
      </c>
      <c r="N91" s="58">
        <v>64</v>
      </c>
      <c r="O91" s="58">
        <v>2</v>
      </c>
      <c r="P91" s="58">
        <v>66</v>
      </c>
      <c r="Q91" s="58" t="s">
        <v>57</v>
      </c>
      <c r="R91" s="61">
        <v>1154846</v>
      </c>
      <c r="T91" s="58" t="s">
        <v>56</v>
      </c>
      <c r="U91" s="58" t="s">
        <v>433</v>
      </c>
      <c r="V91" s="58" t="s">
        <v>434</v>
      </c>
      <c r="W91" s="58">
        <v>48423001803</v>
      </c>
      <c r="X91" s="58">
        <v>112</v>
      </c>
    </row>
    <row r="92" spans="1:99" s="58" customFormat="1" x14ac:dyDescent="0.2">
      <c r="A92" s="57">
        <v>19225</v>
      </c>
      <c r="B92" s="58" t="s">
        <v>160</v>
      </c>
      <c r="C92" s="58" t="s">
        <v>435</v>
      </c>
      <c r="D92" s="59" t="s">
        <v>159</v>
      </c>
      <c r="E92" s="60"/>
      <c r="F92" s="60">
        <v>75707</v>
      </c>
      <c r="G92" s="58" t="s">
        <v>121</v>
      </c>
      <c r="H92" s="60">
        <v>4</v>
      </c>
      <c r="I92" s="58" t="s">
        <v>64</v>
      </c>
      <c r="J92" s="60"/>
      <c r="K92" s="60"/>
      <c r="L92" s="60"/>
      <c r="M92" s="58" t="s">
        <v>285</v>
      </c>
      <c r="N92" s="58">
        <v>86</v>
      </c>
      <c r="O92" s="58">
        <v>6</v>
      </c>
      <c r="P92" s="58">
        <v>92</v>
      </c>
      <c r="Q92" s="58" t="s">
        <v>57</v>
      </c>
      <c r="R92" s="61">
        <v>1500000</v>
      </c>
      <c r="T92" s="58" t="s">
        <v>56</v>
      </c>
      <c r="U92" s="58" t="s">
        <v>436</v>
      </c>
      <c r="V92" s="58" t="s">
        <v>437</v>
      </c>
      <c r="W92" s="58">
        <v>48423001803</v>
      </c>
      <c r="X92" s="58">
        <v>112</v>
      </c>
    </row>
    <row r="93" spans="1:99" s="58" customFormat="1" x14ac:dyDescent="0.2">
      <c r="A93" s="57">
        <v>19360</v>
      </c>
      <c r="B93" s="58" t="s">
        <v>162</v>
      </c>
      <c r="C93" s="58" t="s">
        <v>441</v>
      </c>
      <c r="D93" s="59" t="s">
        <v>163</v>
      </c>
      <c r="E93" s="60"/>
      <c r="F93" s="60">
        <v>75605</v>
      </c>
      <c r="G93" s="58" t="s">
        <v>164</v>
      </c>
      <c r="H93" s="60">
        <v>4</v>
      </c>
      <c r="I93" s="58" t="s">
        <v>64</v>
      </c>
      <c r="J93" s="60"/>
      <c r="K93" s="60"/>
      <c r="L93" s="60"/>
      <c r="M93" s="58" t="s">
        <v>285</v>
      </c>
      <c r="N93" s="58">
        <v>90</v>
      </c>
      <c r="O93" s="58">
        <v>10</v>
      </c>
      <c r="P93" s="58">
        <v>100</v>
      </c>
      <c r="Q93" s="58" t="s">
        <v>57</v>
      </c>
      <c r="R93" s="61">
        <v>1154846</v>
      </c>
      <c r="U93" s="58" t="s">
        <v>442</v>
      </c>
      <c r="V93" s="58" t="s">
        <v>443</v>
      </c>
      <c r="W93" s="58">
        <v>48183000200</v>
      </c>
      <c r="X93" s="58">
        <v>110</v>
      </c>
    </row>
    <row r="94" spans="1:99" s="58" customFormat="1" ht="14.45" customHeight="1" x14ac:dyDescent="0.2">
      <c r="A94" s="57">
        <v>19082</v>
      </c>
      <c r="B94" s="58" t="s">
        <v>161</v>
      </c>
      <c r="C94" s="58" t="s">
        <v>438</v>
      </c>
      <c r="D94" s="59" t="s">
        <v>159</v>
      </c>
      <c r="E94" s="60"/>
      <c r="F94" s="60">
        <v>75703</v>
      </c>
      <c r="G94" s="58" t="s">
        <v>121</v>
      </c>
      <c r="H94" s="60">
        <v>4</v>
      </c>
      <c r="I94" s="58" t="s">
        <v>64</v>
      </c>
      <c r="J94" s="60"/>
      <c r="K94" s="60"/>
      <c r="L94" s="60"/>
      <c r="M94" s="58" t="s">
        <v>285</v>
      </c>
      <c r="N94" s="58">
        <v>62</v>
      </c>
      <c r="O94" s="58">
        <v>8</v>
      </c>
      <c r="P94" s="58">
        <v>70</v>
      </c>
      <c r="Q94" s="58" t="s">
        <v>57</v>
      </c>
      <c r="R94" s="61">
        <v>0</v>
      </c>
      <c r="U94" s="58" t="s">
        <v>439</v>
      </c>
      <c r="V94" s="58" t="s">
        <v>440</v>
      </c>
      <c r="W94" s="97" t="s">
        <v>591</v>
      </c>
      <c r="X94" s="97"/>
    </row>
    <row r="95" spans="1:99" ht="15" x14ac:dyDescent="0.25">
      <c r="A95" s="49" t="s">
        <v>24</v>
      </c>
      <c r="B95" s="16"/>
      <c r="C95" s="38">
        <v>1160234.52</v>
      </c>
      <c r="D95" s="18"/>
      <c r="E95" s="23"/>
      <c r="F95" s="18"/>
      <c r="G95" s="18"/>
      <c r="H95" s="23"/>
      <c r="I95" s="27"/>
      <c r="J95" s="23"/>
      <c r="K95" s="23"/>
      <c r="L95" s="23"/>
      <c r="M95" s="18"/>
      <c r="N95" s="18"/>
      <c r="O95" s="18"/>
      <c r="P95" s="18"/>
      <c r="Q95" s="19" t="s">
        <v>20</v>
      </c>
      <c r="R95" s="44">
        <f>SUM(R91:R94)</f>
        <v>3809692</v>
      </c>
      <c r="S95" s="64"/>
      <c r="T95" s="64"/>
      <c r="U95" s="20"/>
      <c r="V95" s="18"/>
      <c r="W95" s="18"/>
      <c r="X95" s="18"/>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row>
    <row r="96" spans="1:99" x14ac:dyDescent="0.2">
      <c r="A96" s="13"/>
      <c r="C96" s="8"/>
      <c r="E96" s="22"/>
    </row>
    <row r="97" spans="1:99" x14ac:dyDescent="0.2">
      <c r="A97" s="52" t="s">
        <v>32</v>
      </c>
      <c r="C97" s="8"/>
      <c r="E97" s="22"/>
    </row>
    <row r="98" spans="1:99" s="58" customFormat="1" x14ac:dyDescent="0.2">
      <c r="A98" s="57">
        <v>19364</v>
      </c>
      <c r="B98" s="58" t="s">
        <v>167</v>
      </c>
      <c r="C98" s="58" t="s">
        <v>444</v>
      </c>
      <c r="D98" s="59" t="s">
        <v>166</v>
      </c>
      <c r="E98" s="60"/>
      <c r="F98" s="60">
        <v>75904</v>
      </c>
      <c r="G98" s="58" t="s">
        <v>165</v>
      </c>
      <c r="H98" s="60">
        <v>5</v>
      </c>
      <c r="I98" s="58" t="s">
        <v>55</v>
      </c>
      <c r="J98" s="60"/>
      <c r="K98" s="60"/>
      <c r="L98" s="60"/>
      <c r="M98" s="58" t="s">
        <v>285</v>
      </c>
      <c r="N98" s="58">
        <v>60</v>
      </c>
      <c r="O98" s="58">
        <v>8</v>
      </c>
      <c r="P98" s="58">
        <v>68</v>
      </c>
      <c r="Q98" s="58" t="s">
        <v>57</v>
      </c>
      <c r="R98" s="61">
        <v>1007000</v>
      </c>
      <c r="U98" s="58" t="s">
        <v>445</v>
      </c>
      <c r="V98" s="58" t="s">
        <v>446</v>
      </c>
      <c r="W98" s="58">
        <v>48005000902</v>
      </c>
      <c r="X98" s="58">
        <v>120</v>
      </c>
    </row>
    <row r="99" spans="1:99" ht="15" x14ac:dyDescent="0.25">
      <c r="A99" s="49" t="s">
        <v>24</v>
      </c>
      <c r="B99" s="16"/>
      <c r="C99" s="38">
        <v>1012134.83</v>
      </c>
      <c r="D99" s="18"/>
      <c r="E99" s="23"/>
      <c r="F99" s="18"/>
      <c r="G99" s="18"/>
      <c r="H99" s="23"/>
      <c r="I99" s="27"/>
      <c r="J99" s="23"/>
      <c r="K99" s="23"/>
      <c r="L99" s="23"/>
      <c r="M99" s="18"/>
      <c r="N99" s="18"/>
      <c r="O99" s="18"/>
      <c r="P99" s="18"/>
      <c r="Q99" s="19" t="s">
        <v>20</v>
      </c>
      <c r="R99" s="44">
        <f>SUM(R98:R98)</f>
        <v>1007000</v>
      </c>
      <c r="S99" s="64"/>
      <c r="T99" s="64"/>
      <c r="U99" s="20"/>
      <c r="V99" s="18"/>
      <c r="W99" s="18"/>
      <c r="X99" s="18"/>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row>
    <row r="100" spans="1:99" x14ac:dyDescent="0.2">
      <c r="A100" s="13"/>
      <c r="C100" s="8"/>
      <c r="E100" s="22"/>
    </row>
    <row r="101" spans="1:99" x14ac:dyDescent="0.2">
      <c r="A101" s="52" t="s">
        <v>33</v>
      </c>
      <c r="C101" s="8"/>
      <c r="E101" s="22"/>
    </row>
    <row r="102" spans="1:99" s="58" customFormat="1" x14ac:dyDescent="0.2">
      <c r="A102" s="57">
        <v>19094</v>
      </c>
      <c r="B102" s="58" t="s">
        <v>173</v>
      </c>
      <c r="C102" s="58" t="s">
        <v>172</v>
      </c>
      <c r="D102" s="59" t="s">
        <v>171</v>
      </c>
      <c r="E102" s="60"/>
      <c r="F102" s="60">
        <v>77707</v>
      </c>
      <c r="G102" s="58" t="s">
        <v>168</v>
      </c>
      <c r="H102" s="60">
        <v>5</v>
      </c>
      <c r="I102" s="58" t="s">
        <v>64</v>
      </c>
      <c r="J102" s="60"/>
      <c r="K102" s="60"/>
      <c r="L102" s="60"/>
      <c r="M102" s="58" t="s">
        <v>285</v>
      </c>
      <c r="N102" s="58">
        <v>60</v>
      </c>
      <c r="O102" s="58">
        <v>9</v>
      </c>
      <c r="P102" s="58">
        <v>69</v>
      </c>
      <c r="Q102" s="58" t="s">
        <v>57</v>
      </c>
      <c r="R102" s="61">
        <v>1007473</v>
      </c>
      <c r="T102" s="58" t="s">
        <v>56</v>
      </c>
      <c r="U102" s="58" t="s">
        <v>447</v>
      </c>
      <c r="V102" s="58" t="s">
        <v>448</v>
      </c>
      <c r="W102" s="58">
        <v>48245001301</v>
      </c>
      <c r="X102" s="58">
        <v>118</v>
      </c>
    </row>
    <row r="103" spans="1:99" s="58" customFormat="1" x14ac:dyDescent="0.2">
      <c r="A103" s="57">
        <v>19301</v>
      </c>
      <c r="B103" s="58" t="s">
        <v>170</v>
      </c>
      <c r="C103" s="58" t="s">
        <v>449</v>
      </c>
      <c r="D103" s="59" t="s">
        <v>169</v>
      </c>
      <c r="E103" s="60"/>
      <c r="F103" s="60">
        <v>77640</v>
      </c>
      <c r="G103" s="58" t="s">
        <v>168</v>
      </c>
      <c r="H103" s="60">
        <v>5</v>
      </c>
      <c r="I103" s="58" t="s">
        <v>64</v>
      </c>
      <c r="J103" s="60"/>
      <c r="K103" s="60"/>
      <c r="L103" s="60"/>
      <c r="M103" s="58" t="s">
        <v>286</v>
      </c>
      <c r="N103" s="58">
        <v>120</v>
      </c>
      <c r="O103" s="58">
        <v>0</v>
      </c>
      <c r="P103" s="58">
        <v>120</v>
      </c>
      <c r="Q103" s="58" t="s">
        <v>60</v>
      </c>
      <c r="R103" s="61">
        <v>1206091</v>
      </c>
      <c r="U103" s="58" t="s">
        <v>450</v>
      </c>
      <c r="V103" s="58" t="s">
        <v>342</v>
      </c>
      <c r="W103" s="58">
        <v>48245005900</v>
      </c>
      <c r="X103" s="58">
        <v>112</v>
      </c>
    </row>
    <row r="104" spans="1:99" ht="15" x14ac:dyDescent="0.25">
      <c r="A104" s="49" t="s">
        <v>24</v>
      </c>
      <c r="B104" s="16"/>
      <c r="C104" s="38">
        <v>807720.12</v>
      </c>
      <c r="D104" s="18"/>
      <c r="E104" s="23"/>
      <c r="F104" s="18"/>
      <c r="G104" s="18"/>
      <c r="H104" s="23"/>
      <c r="I104" s="27"/>
      <c r="J104" s="23"/>
      <c r="K104" s="23"/>
      <c r="L104" s="23"/>
      <c r="M104" s="18"/>
      <c r="N104" s="18"/>
      <c r="O104" s="18"/>
      <c r="P104" s="18"/>
      <c r="Q104" s="19" t="s">
        <v>20</v>
      </c>
      <c r="R104" s="44">
        <f>SUM(R102:R103)</f>
        <v>2213564</v>
      </c>
      <c r="S104" s="64"/>
      <c r="T104" s="64"/>
      <c r="U104" s="20"/>
      <c r="V104" s="18"/>
      <c r="W104" s="18"/>
      <c r="X104" s="18"/>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row>
    <row r="105" spans="1:99" x14ac:dyDescent="0.2">
      <c r="A105" s="13"/>
      <c r="C105" s="8"/>
      <c r="E105" s="22"/>
    </row>
    <row r="106" spans="1:99" x14ac:dyDescent="0.2">
      <c r="A106" s="52" t="s">
        <v>34</v>
      </c>
      <c r="C106" s="8"/>
      <c r="E106" s="22"/>
    </row>
    <row r="107" spans="1:99" s="58" customFormat="1" x14ac:dyDescent="0.2">
      <c r="A107" s="57">
        <v>19116</v>
      </c>
      <c r="B107" s="58" t="s">
        <v>181</v>
      </c>
      <c r="C107" s="58" t="s">
        <v>292</v>
      </c>
      <c r="D107" s="59" t="s">
        <v>180</v>
      </c>
      <c r="E107" s="60"/>
      <c r="F107" s="60">
        <v>77515</v>
      </c>
      <c r="G107" s="58" t="s">
        <v>179</v>
      </c>
      <c r="H107" s="60">
        <v>6</v>
      </c>
      <c r="I107" s="58" t="s">
        <v>55</v>
      </c>
      <c r="J107" s="60"/>
      <c r="K107" s="60"/>
      <c r="L107" s="60"/>
      <c r="M107" s="58" t="s">
        <v>285</v>
      </c>
      <c r="N107" s="58">
        <v>34</v>
      </c>
      <c r="O107" s="58">
        <v>14</v>
      </c>
      <c r="P107" s="58">
        <v>48</v>
      </c>
      <c r="Q107" s="58" t="s">
        <v>60</v>
      </c>
      <c r="R107" s="61">
        <v>600000</v>
      </c>
      <c r="T107" s="58" t="s">
        <v>56</v>
      </c>
      <c r="U107" s="58" t="s">
        <v>360</v>
      </c>
      <c r="V107" s="58" t="s">
        <v>361</v>
      </c>
      <c r="W107" s="58">
        <v>48039662100</v>
      </c>
      <c r="X107" s="58">
        <v>120</v>
      </c>
    </row>
    <row r="108" spans="1:99" s="58" customFormat="1" x14ac:dyDescent="0.2">
      <c r="A108" s="57">
        <v>19365</v>
      </c>
      <c r="B108" s="58" t="s">
        <v>178</v>
      </c>
      <c r="C108" s="58" t="s">
        <v>451</v>
      </c>
      <c r="D108" s="59" t="s">
        <v>177</v>
      </c>
      <c r="E108" s="60"/>
      <c r="F108" s="60">
        <v>77320</v>
      </c>
      <c r="G108" s="58" t="s">
        <v>58</v>
      </c>
      <c r="H108" s="60">
        <v>6</v>
      </c>
      <c r="I108" s="58" t="s">
        <v>55</v>
      </c>
      <c r="J108" s="60"/>
      <c r="K108" s="60"/>
      <c r="L108" s="60"/>
      <c r="M108" s="58" t="s">
        <v>285</v>
      </c>
      <c r="N108" s="58">
        <v>42</v>
      </c>
      <c r="O108" s="58">
        <v>6</v>
      </c>
      <c r="P108" s="58">
        <v>48</v>
      </c>
      <c r="Q108" s="58" t="s">
        <v>57</v>
      </c>
      <c r="R108" s="61">
        <v>600000</v>
      </c>
      <c r="U108" s="58" t="s">
        <v>376</v>
      </c>
      <c r="V108" s="58" t="s">
        <v>377</v>
      </c>
      <c r="W108" s="58">
        <v>48471790400</v>
      </c>
      <c r="X108" s="58">
        <v>120</v>
      </c>
    </row>
    <row r="109" spans="1:99" s="58" customFormat="1" x14ac:dyDescent="0.2">
      <c r="A109" s="57">
        <v>19161</v>
      </c>
      <c r="B109" s="58" t="s">
        <v>176</v>
      </c>
      <c r="C109" s="58" t="s">
        <v>175</v>
      </c>
      <c r="D109" s="59" t="s">
        <v>174</v>
      </c>
      <c r="E109" s="60"/>
      <c r="F109" s="60">
        <v>77356</v>
      </c>
      <c r="G109" s="58" t="s">
        <v>174</v>
      </c>
      <c r="H109" s="60">
        <v>6</v>
      </c>
      <c r="I109" s="58" t="s">
        <v>55</v>
      </c>
      <c r="J109" s="60"/>
      <c r="K109" s="60"/>
      <c r="L109" s="60"/>
      <c r="M109" s="58" t="s">
        <v>285</v>
      </c>
      <c r="N109" s="58">
        <v>42</v>
      </c>
      <c r="O109" s="58">
        <v>6</v>
      </c>
      <c r="P109" s="58">
        <v>48</v>
      </c>
      <c r="Q109" s="58" t="s">
        <v>60</v>
      </c>
      <c r="R109" s="61">
        <v>868582</v>
      </c>
      <c r="T109" s="58" t="s">
        <v>56</v>
      </c>
      <c r="U109" s="58" t="s">
        <v>452</v>
      </c>
      <c r="V109" s="58" t="s">
        <v>453</v>
      </c>
      <c r="W109" s="58">
        <v>48339694600</v>
      </c>
      <c r="X109" s="58">
        <v>119</v>
      </c>
    </row>
    <row r="110" spans="1:99" ht="15" x14ac:dyDescent="0.25">
      <c r="A110" s="49" t="s">
        <v>24</v>
      </c>
      <c r="B110" s="16"/>
      <c r="C110" s="38">
        <v>600000</v>
      </c>
      <c r="D110" s="18"/>
      <c r="E110" s="23"/>
      <c r="F110" s="18"/>
      <c r="G110" s="18"/>
      <c r="H110" s="23"/>
      <c r="I110" s="27"/>
      <c r="J110" s="23"/>
      <c r="K110" s="23"/>
      <c r="L110" s="23"/>
      <c r="M110" s="18"/>
      <c r="N110" s="18"/>
      <c r="O110" s="18"/>
      <c r="P110" s="18"/>
      <c r="Q110" s="19" t="s">
        <v>20</v>
      </c>
      <c r="R110" s="44">
        <f>SUM(R107:R109)</f>
        <v>2068582</v>
      </c>
      <c r="S110" s="64"/>
      <c r="T110" s="64"/>
      <c r="U110" s="20"/>
      <c r="V110" s="18"/>
      <c r="W110" s="18"/>
      <c r="X110" s="18"/>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row>
    <row r="111" spans="1:99" x14ac:dyDescent="0.2">
      <c r="A111" s="13"/>
      <c r="C111" s="8"/>
      <c r="E111" s="22"/>
    </row>
    <row r="112" spans="1:99" x14ac:dyDescent="0.2">
      <c r="A112" s="52" t="s">
        <v>35</v>
      </c>
      <c r="C112" s="8"/>
      <c r="E112" s="22"/>
    </row>
    <row r="113" spans="1:24" s="58" customFormat="1" x14ac:dyDescent="0.2">
      <c r="A113" s="57">
        <v>19074</v>
      </c>
      <c r="B113" s="58" t="s">
        <v>198</v>
      </c>
      <c r="C113" s="58" t="s">
        <v>198</v>
      </c>
      <c r="D113" s="59" t="s">
        <v>65</v>
      </c>
      <c r="E113" s="60"/>
      <c r="F113" s="60">
        <v>77009</v>
      </c>
      <c r="G113" s="58" t="s">
        <v>66</v>
      </c>
      <c r="H113" s="60">
        <v>6</v>
      </c>
      <c r="I113" s="58" t="s">
        <v>64</v>
      </c>
      <c r="J113" s="60"/>
      <c r="K113" s="60"/>
      <c r="L113" s="60"/>
      <c r="M113" s="58" t="s">
        <v>285</v>
      </c>
      <c r="N113" s="58">
        <v>102</v>
      </c>
      <c r="O113" s="58">
        <v>12</v>
      </c>
      <c r="P113" s="58">
        <v>114</v>
      </c>
      <c r="Q113" s="58" t="s">
        <v>57</v>
      </c>
      <c r="R113" s="61">
        <v>1500000</v>
      </c>
      <c r="T113" s="58" t="s">
        <v>56</v>
      </c>
      <c r="U113" s="58" t="s">
        <v>454</v>
      </c>
      <c r="V113" s="58" t="s">
        <v>342</v>
      </c>
      <c r="W113" s="58">
        <v>48201511400</v>
      </c>
      <c r="X113" s="58">
        <v>127</v>
      </c>
    </row>
    <row r="114" spans="1:24" s="58" customFormat="1" x14ac:dyDescent="0.2">
      <c r="A114" s="57">
        <v>19085</v>
      </c>
      <c r="B114" s="58" t="s">
        <v>197</v>
      </c>
      <c r="C114" s="58" t="s">
        <v>455</v>
      </c>
      <c r="D114" s="59" t="s">
        <v>65</v>
      </c>
      <c r="E114" s="60"/>
      <c r="F114" s="60">
        <v>77004</v>
      </c>
      <c r="G114" s="58" t="s">
        <v>66</v>
      </c>
      <c r="H114" s="60">
        <v>6</v>
      </c>
      <c r="I114" s="58" t="s">
        <v>64</v>
      </c>
      <c r="J114" s="60"/>
      <c r="K114" s="60"/>
      <c r="L114" s="60"/>
      <c r="M114" s="58" t="s">
        <v>285</v>
      </c>
      <c r="N114" s="58">
        <v>75</v>
      </c>
      <c r="O114" s="58">
        <v>10</v>
      </c>
      <c r="P114" s="58">
        <v>85</v>
      </c>
      <c r="Q114" s="58" t="s">
        <v>57</v>
      </c>
      <c r="R114" s="61">
        <v>1459836</v>
      </c>
      <c r="T114" s="58" t="s">
        <v>56</v>
      </c>
      <c r="U114" s="58" t="s">
        <v>456</v>
      </c>
      <c r="V114" s="58" t="s">
        <v>457</v>
      </c>
      <c r="W114" s="58">
        <v>48201312600</v>
      </c>
      <c r="X114" s="58">
        <v>125</v>
      </c>
    </row>
    <row r="115" spans="1:24" s="58" customFormat="1" x14ac:dyDescent="0.2">
      <c r="A115" s="57">
        <v>19296</v>
      </c>
      <c r="B115" s="58" t="s">
        <v>196</v>
      </c>
      <c r="C115" s="58" t="s">
        <v>458</v>
      </c>
      <c r="D115" s="59" t="s">
        <v>65</v>
      </c>
      <c r="E115" s="60"/>
      <c r="F115" s="60">
        <v>77002</v>
      </c>
      <c r="G115" s="58" t="s">
        <v>66</v>
      </c>
      <c r="H115" s="60">
        <v>6</v>
      </c>
      <c r="I115" s="58" t="s">
        <v>64</v>
      </c>
      <c r="J115" s="60"/>
      <c r="K115" s="60"/>
      <c r="L115" s="60" t="s">
        <v>56</v>
      </c>
      <c r="M115" s="58" t="s">
        <v>285</v>
      </c>
      <c r="N115" s="58">
        <v>100</v>
      </c>
      <c r="O115" s="58">
        <v>20</v>
      </c>
      <c r="P115" s="58">
        <v>120</v>
      </c>
      <c r="Q115" s="58" t="s">
        <v>60</v>
      </c>
      <c r="R115" s="61">
        <v>1500000</v>
      </c>
      <c r="T115" s="58" t="s">
        <v>56</v>
      </c>
      <c r="U115" s="58" t="s">
        <v>459</v>
      </c>
      <c r="V115" s="58" t="s">
        <v>460</v>
      </c>
      <c r="W115" s="58">
        <v>48201210100</v>
      </c>
      <c r="X115" s="58">
        <v>125</v>
      </c>
    </row>
    <row r="116" spans="1:24" s="58" customFormat="1" x14ac:dyDescent="0.2">
      <c r="A116" s="57">
        <v>19109</v>
      </c>
      <c r="B116" s="58" t="s">
        <v>193</v>
      </c>
      <c r="C116" s="58" t="s">
        <v>462</v>
      </c>
      <c r="D116" s="59" t="s">
        <v>65</v>
      </c>
      <c r="E116" s="60"/>
      <c r="F116" s="60">
        <v>77489</v>
      </c>
      <c r="G116" s="58" t="s">
        <v>185</v>
      </c>
      <c r="H116" s="60">
        <v>6</v>
      </c>
      <c r="I116" s="58" t="s">
        <v>64</v>
      </c>
      <c r="J116" s="60"/>
      <c r="K116" s="60"/>
      <c r="L116" s="60"/>
      <c r="M116" s="58" t="s">
        <v>285</v>
      </c>
      <c r="N116" s="58">
        <v>87</v>
      </c>
      <c r="O116" s="58">
        <v>9</v>
      </c>
      <c r="P116" s="58">
        <v>96</v>
      </c>
      <c r="Q116" s="58" t="s">
        <v>60</v>
      </c>
      <c r="R116" s="61">
        <v>1500000</v>
      </c>
      <c r="T116" s="58" t="s">
        <v>56</v>
      </c>
      <c r="U116" s="58" t="s">
        <v>463</v>
      </c>
      <c r="V116" s="58" t="s">
        <v>464</v>
      </c>
      <c r="W116" s="58">
        <v>48157670602</v>
      </c>
      <c r="X116" s="58">
        <v>122</v>
      </c>
    </row>
    <row r="117" spans="1:24" s="58" customFormat="1" x14ac:dyDescent="0.2">
      <c r="A117" s="57">
        <v>19242</v>
      </c>
      <c r="B117" s="58" t="s">
        <v>192</v>
      </c>
      <c r="C117" s="58" t="s">
        <v>290</v>
      </c>
      <c r="D117" s="59" t="s">
        <v>65</v>
      </c>
      <c r="E117" s="60"/>
      <c r="F117" s="60">
        <v>77053</v>
      </c>
      <c r="G117" s="58" t="s">
        <v>185</v>
      </c>
      <c r="H117" s="60">
        <v>6</v>
      </c>
      <c r="I117" s="58" t="s">
        <v>64</v>
      </c>
      <c r="J117" s="60"/>
      <c r="K117" s="60"/>
      <c r="L117" s="60"/>
      <c r="M117" s="58" t="s">
        <v>285</v>
      </c>
      <c r="N117" s="58">
        <v>83</v>
      </c>
      <c r="O117" s="58">
        <v>21</v>
      </c>
      <c r="P117" s="58">
        <v>104</v>
      </c>
      <c r="Q117" s="58" t="s">
        <v>60</v>
      </c>
      <c r="R117" s="61">
        <v>1500000</v>
      </c>
      <c r="T117" s="58" t="s">
        <v>56</v>
      </c>
      <c r="U117" s="58" t="s">
        <v>467</v>
      </c>
      <c r="V117" s="58" t="s">
        <v>468</v>
      </c>
      <c r="W117" s="58">
        <v>48157670300</v>
      </c>
      <c r="X117" s="58">
        <v>122</v>
      </c>
    </row>
    <row r="118" spans="1:24" s="58" customFormat="1" x14ac:dyDescent="0.2">
      <c r="A118" s="57">
        <v>19245</v>
      </c>
      <c r="B118" s="58" t="s">
        <v>191</v>
      </c>
      <c r="C118" s="58" t="s">
        <v>291</v>
      </c>
      <c r="D118" s="59" t="s">
        <v>65</v>
      </c>
      <c r="E118" s="60"/>
      <c r="F118" s="60">
        <v>77053</v>
      </c>
      <c r="G118" s="58" t="s">
        <v>185</v>
      </c>
      <c r="H118" s="60">
        <v>6</v>
      </c>
      <c r="I118" s="58" t="s">
        <v>64</v>
      </c>
      <c r="J118" s="60"/>
      <c r="K118" s="60"/>
      <c r="L118" s="60"/>
      <c r="M118" s="58" t="s">
        <v>285</v>
      </c>
      <c r="N118" s="58">
        <v>84</v>
      </c>
      <c r="O118" s="58">
        <v>16</v>
      </c>
      <c r="P118" s="58">
        <v>100</v>
      </c>
      <c r="Q118" s="58" t="s">
        <v>57</v>
      </c>
      <c r="R118" s="61">
        <v>1476000</v>
      </c>
      <c r="T118" s="58" t="s">
        <v>56</v>
      </c>
      <c r="U118" s="58" t="s">
        <v>467</v>
      </c>
      <c r="V118" s="58" t="s">
        <v>468</v>
      </c>
      <c r="W118" s="58">
        <v>48157670300</v>
      </c>
      <c r="X118" s="58">
        <v>122</v>
      </c>
    </row>
    <row r="119" spans="1:24" s="58" customFormat="1" x14ac:dyDescent="0.2">
      <c r="A119" s="57">
        <v>19257</v>
      </c>
      <c r="B119" s="58" t="s">
        <v>190</v>
      </c>
      <c r="C119" s="58" t="s">
        <v>469</v>
      </c>
      <c r="D119" s="59" t="s">
        <v>65</v>
      </c>
      <c r="E119" s="60"/>
      <c r="F119" s="60">
        <v>77085</v>
      </c>
      <c r="G119" s="58" t="s">
        <v>185</v>
      </c>
      <c r="H119" s="60">
        <v>6</v>
      </c>
      <c r="I119" s="58" t="s">
        <v>64</v>
      </c>
      <c r="J119" s="60"/>
      <c r="K119" s="60"/>
      <c r="L119" s="60"/>
      <c r="M119" s="58" t="s">
        <v>285</v>
      </c>
      <c r="N119" s="58">
        <v>90</v>
      </c>
      <c r="O119" s="58">
        <v>16</v>
      </c>
      <c r="P119" s="58">
        <v>106</v>
      </c>
      <c r="Q119" s="58" t="s">
        <v>57</v>
      </c>
      <c r="R119" s="61">
        <v>1500000</v>
      </c>
      <c r="T119" s="58" t="s">
        <v>56</v>
      </c>
      <c r="U119" s="58" t="s">
        <v>470</v>
      </c>
      <c r="V119" s="58" t="s">
        <v>471</v>
      </c>
      <c r="W119" s="58">
        <v>48157670300</v>
      </c>
      <c r="X119" s="58">
        <v>122</v>
      </c>
    </row>
    <row r="120" spans="1:24" s="58" customFormat="1" x14ac:dyDescent="0.2">
      <c r="A120" s="57">
        <v>19307</v>
      </c>
      <c r="B120" s="58" t="s">
        <v>472</v>
      </c>
      <c r="C120" s="58" t="s">
        <v>473</v>
      </c>
      <c r="D120" s="59" t="s">
        <v>65</v>
      </c>
      <c r="E120" s="60"/>
      <c r="F120" s="60">
        <v>77077</v>
      </c>
      <c r="G120" s="58" t="s">
        <v>66</v>
      </c>
      <c r="H120" s="60">
        <v>6</v>
      </c>
      <c r="I120" s="58" t="s">
        <v>64</v>
      </c>
      <c r="J120" s="60"/>
      <c r="K120" s="60"/>
      <c r="L120" s="60"/>
      <c r="M120" s="58" t="s">
        <v>285</v>
      </c>
      <c r="N120" s="58">
        <v>100</v>
      </c>
      <c r="O120" s="58">
        <v>20</v>
      </c>
      <c r="P120" s="58">
        <v>120</v>
      </c>
      <c r="Q120" s="58" t="s">
        <v>60</v>
      </c>
      <c r="R120" s="61">
        <v>1500000</v>
      </c>
      <c r="T120" s="58" t="s">
        <v>56</v>
      </c>
      <c r="U120" s="58" t="s">
        <v>474</v>
      </c>
      <c r="V120" s="58" t="s">
        <v>475</v>
      </c>
      <c r="W120" s="58">
        <v>48201451402</v>
      </c>
      <c r="X120" s="58">
        <v>122</v>
      </c>
    </row>
    <row r="121" spans="1:24" s="58" customFormat="1" x14ac:dyDescent="0.2">
      <c r="A121" s="57">
        <v>19327</v>
      </c>
      <c r="B121" s="58" t="s">
        <v>189</v>
      </c>
      <c r="C121" s="58" t="s">
        <v>476</v>
      </c>
      <c r="D121" s="59" t="s">
        <v>65</v>
      </c>
      <c r="E121" s="60"/>
      <c r="F121" s="60">
        <v>77489</v>
      </c>
      <c r="G121" s="58" t="s">
        <v>477</v>
      </c>
      <c r="H121" s="60">
        <v>6</v>
      </c>
      <c r="I121" s="58" t="s">
        <v>64</v>
      </c>
      <c r="J121" s="60"/>
      <c r="K121" s="60"/>
      <c r="L121" s="60" t="s">
        <v>56</v>
      </c>
      <c r="M121" s="58" t="s">
        <v>285</v>
      </c>
      <c r="N121" s="58">
        <v>107</v>
      </c>
      <c r="O121" s="58">
        <v>19</v>
      </c>
      <c r="P121" s="58">
        <v>126</v>
      </c>
      <c r="Q121" s="58" t="s">
        <v>60</v>
      </c>
      <c r="R121" s="61">
        <v>1500000</v>
      </c>
      <c r="T121" s="58" t="s">
        <v>56</v>
      </c>
      <c r="U121" s="58" t="s">
        <v>470</v>
      </c>
      <c r="V121" s="58" t="s">
        <v>478</v>
      </c>
      <c r="W121" s="58">
        <v>48157670602</v>
      </c>
      <c r="X121" s="58">
        <v>122</v>
      </c>
    </row>
    <row r="122" spans="1:24" s="58" customFormat="1" x14ac:dyDescent="0.2">
      <c r="A122" s="57">
        <v>19146</v>
      </c>
      <c r="B122" s="58" t="s">
        <v>188</v>
      </c>
      <c r="C122" s="58" t="s">
        <v>479</v>
      </c>
      <c r="D122" s="59" t="s">
        <v>65</v>
      </c>
      <c r="E122" s="60"/>
      <c r="F122" s="60">
        <v>77011</v>
      </c>
      <c r="G122" s="58" t="s">
        <v>66</v>
      </c>
      <c r="H122" s="60">
        <v>6</v>
      </c>
      <c r="I122" s="58" t="s">
        <v>64</v>
      </c>
      <c r="J122" s="60"/>
      <c r="K122" s="60"/>
      <c r="L122" s="60" t="s">
        <v>56</v>
      </c>
      <c r="M122" s="58" t="s">
        <v>285</v>
      </c>
      <c r="N122" s="58">
        <v>100</v>
      </c>
      <c r="O122" s="58">
        <v>0</v>
      </c>
      <c r="P122" s="58">
        <v>100</v>
      </c>
      <c r="Q122" s="58" t="s">
        <v>313</v>
      </c>
      <c r="R122" s="61">
        <v>1500000</v>
      </c>
      <c r="S122" s="58" t="s">
        <v>56</v>
      </c>
      <c r="U122" s="58" t="s">
        <v>480</v>
      </c>
      <c r="V122" s="58" t="s">
        <v>481</v>
      </c>
      <c r="W122" s="58">
        <v>48201310500</v>
      </c>
      <c r="X122" s="58">
        <v>121</v>
      </c>
    </row>
    <row r="123" spans="1:24" s="58" customFormat="1" x14ac:dyDescent="0.2">
      <c r="A123" s="57">
        <v>19187</v>
      </c>
      <c r="B123" s="58" t="s">
        <v>482</v>
      </c>
      <c r="C123" s="58" t="s">
        <v>483</v>
      </c>
      <c r="D123" s="59" t="s">
        <v>65</v>
      </c>
      <c r="E123" s="60"/>
      <c r="F123" s="60">
        <v>77075</v>
      </c>
      <c r="G123" s="58" t="s">
        <v>66</v>
      </c>
      <c r="H123" s="60">
        <v>6</v>
      </c>
      <c r="I123" s="58" t="s">
        <v>64</v>
      </c>
      <c r="J123" s="60"/>
      <c r="K123" s="60"/>
      <c r="L123" s="60"/>
      <c r="M123" s="58" t="s">
        <v>285</v>
      </c>
      <c r="N123" s="58">
        <v>72</v>
      </c>
      <c r="O123" s="58">
        <v>13</v>
      </c>
      <c r="P123" s="58">
        <v>85</v>
      </c>
      <c r="Q123" s="58" t="s">
        <v>60</v>
      </c>
      <c r="R123" s="61">
        <v>1500000</v>
      </c>
      <c r="T123" s="58" t="s">
        <v>56</v>
      </c>
      <c r="U123" s="58" t="s">
        <v>484</v>
      </c>
      <c r="V123" s="58" t="s">
        <v>485</v>
      </c>
      <c r="W123" s="58">
        <v>48201333901</v>
      </c>
      <c r="X123" s="58">
        <v>120</v>
      </c>
    </row>
    <row r="124" spans="1:24" s="58" customFormat="1" x14ac:dyDescent="0.2">
      <c r="A124" s="69">
        <v>19286</v>
      </c>
      <c r="B124" s="58" t="s">
        <v>486</v>
      </c>
      <c r="C124" s="58" t="s">
        <v>487</v>
      </c>
      <c r="D124" s="59" t="s">
        <v>65</v>
      </c>
      <c r="E124" s="60"/>
      <c r="F124" s="60">
        <v>77040</v>
      </c>
      <c r="G124" s="58" t="s">
        <v>488</v>
      </c>
      <c r="H124" s="60">
        <v>6</v>
      </c>
      <c r="I124" s="58" t="s">
        <v>64</v>
      </c>
      <c r="J124" s="60"/>
      <c r="K124" s="60"/>
      <c r="L124" s="60"/>
      <c r="M124" s="58" t="s">
        <v>285</v>
      </c>
      <c r="N124" s="58">
        <v>105</v>
      </c>
      <c r="O124" s="58">
        <v>45</v>
      </c>
      <c r="P124" s="58">
        <v>150</v>
      </c>
      <c r="Q124" s="58" t="s">
        <v>60</v>
      </c>
      <c r="R124" s="61">
        <v>1500000</v>
      </c>
      <c r="T124" s="58" t="s">
        <v>56</v>
      </c>
      <c r="U124" s="58" t="s">
        <v>474</v>
      </c>
      <c r="V124" s="58" t="s">
        <v>475</v>
      </c>
      <c r="W124" s="58">
        <v>48201532300</v>
      </c>
      <c r="X124" s="58">
        <v>120</v>
      </c>
    </row>
    <row r="125" spans="1:24" s="58" customFormat="1" x14ac:dyDescent="0.2">
      <c r="A125" s="57">
        <v>19001</v>
      </c>
      <c r="B125" s="58" t="s">
        <v>187</v>
      </c>
      <c r="C125" s="58" t="s">
        <v>489</v>
      </c>
      <c r="D125" s="59" t="s">
        <v>65</v>
      </c>
      <c r="E125" s="60"/>
      <c r="F125" s="60">
        <v>77011</v>
      </c>
      <c r="G125" s="58" t="s">
        <v>66</v>
      </c>
      <c r="H125" s="60">
        <v>6</v>
      </c>
      <c r="I125" s="58" t="s">
        <v>64</v>
      </c>
      <c r="J125" s="60"/>
      <c r="K125" s="60"/>
      <c r="L125" s="60"/>
      <c r="M125" s="58" t="s">
        <v>285</v>
      </c>
      <c r="N125" s="58">
        <v>100</v>
      </c>
      <c r="O125" s="58">
        <v>20</v>
      </c>
      <c r="P125" s="58">
        <v>120</v>
      </c>
      <c r="Q125" s="58" t="s">
        <v>60</v>
      </c>
      <c r="R125" s="61">
        <v>1500000</v>
      </c>
      <c r="T125" s="58" t="s">
        <v>56</v>
      </c>
      <c r="U125" s="58" t="s">
        <v>474</v>
      </c>
      <c r="V125" s="58" t="s">
        <v>475</v>
      </c>
      <c r="W125" s="58">
        <v>48201310500</v>
      </c>
      <c r="X125" s="58">
        <v>118</v>
      </c>
    </row>
    <row r="126" spans="1:24" s="58" customFormat="1" x14ac:dyDescent="0.2">
      <c r="A126" s="57">
        <v>19040</v>
      </c>
      <c r="B126" s="58" t="s">
        <v>186</v>
      </c>
      <c r="C126" s="58" t="s">
        <v>490</v>
      </c>
      <c r="D126" s="59" t="s">
        <v>65</v>
      </c>
      <c r="E126" s="60"/>
      <c r="F126" s="60">
        <v>77003</v>
      </c>
      <c r="G126" s="58" t="s">
        <v>66</v>
      </c>
      <c r="H126" s="60">
        <v>6</v>
      </c>
      <c r="I126" s="58" t="s">
        <v>64</v>
      </c>
      <c r="J126" s="60"/>
      <c r="K126" s="60"/>
      <c r="L126" s="60"/>
      <c r="M126" s="58" t="s">
        <v>285</v>
      </c>
      <c r="N126" s="58">
        <v>68</v>
      </c>
      <c r="O126" s="58">
        <v>6</v>
      </c>
      <c r="P126" s="58">
        <v>74</v>
      </c>
      <c r="Q126" s="58" t="s">
        <v>60</v>
      </c>
      <c r="R126" s="61">
        <v>1500000</v>
      </c>
      <c r="T126" s="58" t="s">
        <v>56</v>
      </c>
      <c r="U126" s="58" t="s">
        <v>491</v>
      </c>
      <c r="V126" s="58" t="s">
        <v>492</v>
      </c>
      <c r="W126" s="58">
        <v>48201310400</v>
      </c>
      <c r="X126" s="58">
        <v>118</v>
      </c>
    </row>
    <row r="127" spans="1:24" s="58" customFormat="1" x14ac:dyDescent="0.2">
      <c r="A127" s="57">
        <v>19047</v>
      </c>
      <c r="B127" s="58" t="s">
        <v>182</v>
      </c>
      <c r="C127" s="58" t="s">
        <v>493</v>
      </c>
      <c r="D127" s="59" t="s">
        <v>65</v>
      </c>
      <c r="E127" s="60"/>
      <c r="F127" s="60">
        <v>77088</v>
      </c>
      <c r="G127" s="58" t="s">
        <v>66</v>
      </c>
      <c r="H127" s="60">
        <v>6</v>
      </c>
      <c r="I127" s="58" t="s">
        <v>64</v>
      </c>
      <c r="J127" s="60"/>
      <c r="K127" s="60"/>
      <c r="L127" s="60"/>
      <c r="M127" s="58" t="s">
        <v>285</v>
      </c>
      <c r="N127" s="58">
        <v>65</v>
      </c>
      <c r="O127" s="58">
        <v>17</v>
      </c>
      <c r="P127" s="58">
        <v>82</v>
      </c>
      <c r="Q127" s="58" t="s">
        <v>60</v>
      </c>
      <c r="R127" s="61">
        <v>1499782</v>
      </c>
      <c r="T127" s="58" t="s">
        <v>56</v>
      </c>
      <c r="U127" s="58" t="s">
        <v>494</v>
      </c>
      <c r="V127" s="58" t="s">
        <v>495</v>
      </c>
      <c r="W127" s="58">
        <v>48201533000</v>
      </c>
      <c r="X127" s="58">
        <v>115</v>
      </c>
    </row>
    <row r="128" spans="1:24" s="58" customFormat="1" x14ac:dyDescent="0.2">
      <c r="A128" s="57">
        <v>19070</v>
      </c>
      <c r="B128" s="58" t="s">
        <v>496</v>
      </c>
      <c r="C128" s="58" t="s">
        <v>184</v>
      </c>
      <c r="D128" s="59" t="s">
        <v>65</v>
      </c>
      <c r="E128" s="60"/>
      <c r="F128" s="60">
        <v>77081</v>
      </c>
      <c r="G128" s="58" t="s">
        <v>66</v>
      </c>
      <c r="H128" s="60">
        <v>6</v>
      </c>
      <c r="I128" s="58" t="s">
        <v>64</v>
      </c>
      <c r="J128" s="60"/>
      <c r="K128" s="60"/>
      <c r="L128" s="60"/>
      <c r="M128" s="58" t="s">
        <v>285</v>
      </c>
      <c r="N128" s="58">
        <v>86</v>
      </c>
      <c r="O128" s="58">
        <v>29</v>
      </c>
      <c r="P128" s="58">
        <v>115</v>
      </c>
      <c r="Q128" s="58" t="s">
        <v>60</v>
      </c>
      <c r="R128" s="61">
        <v>1500000</v>
      </c>
      <c r="U128" s="58" t="s">
        <v>497</v>
      </c>
      <c r="V128" s="58" t="s">
        <v>498</v>
      </c>
      <c r="W128" s="58">
        <v>48201421101</v>
      </c>
      <c r="X128" s="58">
        <v>115</v>
      </c>
    </row>
    <row r="129" spans="1:99" s="58" customFormat="1" x14ac:dyDescent="0.2">
      <c r="A129" s="57">
        <v>19299</v>
      </c>
      <c r="B129" s="58" t="s">
        <v>183</v>
      </c>
      <c r="C129" s="58" t="s">
        <v>499</v>
      </c>
      <c r="D129" s="59" t="s">
        <v>65</v>
      </c>
      <c r="E129" s="60"/>
      <c r="F129" s="60">
        <v>77003</v>
      </c>
      <c r="G129" s="58" t="s">
        <v>66</v>
      </c>
      <c r="H129" s="60">
        <v>6</v>
      </c>
      <c r="I129" s="58" t="s">
        <v>64</v>
      </c>
      <c r="J129" s="60"/>
      <c r="K129" s="60"/>
      <c r="L129" s="60"/>
      <c r="M129" s="58" t="s">
        <v>285</v>
      </c>
      <c r="N129" s="58">
        <v>86</v>
      </c>
      <c r="O129" s="58">
        <v>80</v>
      </c>
      <c r="P129" s="58">
        <v>166</v>
      </c>
      <c r="Q129" s="58" t="s">
        <v>60</v>
      </c>
      <c r="R129" s="61">
        <v>1500000</v>
      </c>
      <c r="T129" s="58" t="s">
        <v>56</v>
      </c>
      <c r="U129" s="58" t="s">
        <v>450</v>
      </c>
      <c r="V129" s="58" t="s">
        <v>342</v>
      </c>
      <c r="W129" s="58">
        <v>48201312300</v>
      </c>
      <c r="X129" s="58">
        <v>115</v>
      </c>
    </row>
    <row r="130" spans="1:99" s="58" customFormat="1" x14ac:dyDescent="0.2">
      <c r="A130" s="57">
        <v>19230</v>
      </c>
      <c r="B130" s="58" t="s">
        <v>465</v>
      </c>
      <c r="C130" s="58" t="s">
        <v>466</v>
      </c>
      <c r="D130" s="59" t="s">
        <v>65</v>
      </c>
      <c r="E130" s="60"/>
      <c r="F130" s="60">
        <v>77063</v>
      </c>
      <c r="G130" s="58" t="s">
        <v>65</v>
      </c>
      <c r="H130" s="60">
        <v>6</v>
      </c>
      <c r="I130" s="58" t="s">
        <v>64</v>
      </c>
      <c r="J130" s="60"/>
      <c r="K130" s="60"/>
      <c r="L130" s="60"/>
      <c r="M130" s="58" t="s">
        <v>285</v>
      </c>
      <c r="N130" s="58">
        <v>100</v>
      </c>
      <c r="O130" s="58">
        <v>36</v>
      </c>
      <c r="P130" s="58">
        <v>136</v>
      </c>
      <c r="Q130" s="58" t="s">
        <v>57</v>
      </c>
      <c r="R130" s="61">
        <v>1500000</v>
      </c>
      <c r="T130" s="58" t="s">
        <v>56</v>
      </c>
      <c r="U130" s="58" t="s">
        <v>598</v>
      </c>
      <c r="V130" s="97" t="s">
        <v>597</v>
      </c>
      <c r="W130" s="97"/>
      <c r="X130" s="97"/>
    </row>
    <row r="131" spans="1:99" s="58" customFormat="1" ht="14.45" customHeight="1" x14ac:dyDescent="0.2">
      <c r="A131" s="57">
        <v>19072</v>
      </c>
      <c r="B131" s="58" t="s">
        <v>195</v>
      </c>
      <c r="C131" s="58" t="s">
        <v>194</v>
      </c>
      <c r="D131" s="59" t="s">
        <v>65</v>
      </c>
      <c r="E131" s="60"/>
      <c r="F131" s="60">
        <v>77085</v>
      </c>
      <c r="G131" s="58" t="s">
        <v>185</v>
      </c>
      <c r="H131" s="60">
        <v>6</v>
      </c>
      <c r="I131" s="58" t="s">
        <v>64</v>
      </c>
      <c r="J131" s="60"/>
      <c r="K131" s="60"/>
      <c r="L131" s="60"/>
      <c r="M131" s="58" t="s">
        <v>285</v>
      </c>
      <c r="N131" s="58">
        <v>98</v>
      </c>
      <c r="O131" s="58">
        <v>22</v>
      </c>
      <c r="P131" s="58">
        <v>120</v>
      </c>
      <c r="Q131" s="58" t="s">
        <v>57</v>
      </c>
      <c r="R131" s="61">
        <v>0</v>
      </c>
      <c r="T131" s="58" t="s">
        <v>56</v>
      </c>
      <c r="U131" s="58" t="s">
        <v>461</v>
      </c>
      <c r="W131" s="97" t="s">
        <v>591</v>
      </c>
      <c r="X131" s="97"/>
    </row>
    <row r="132" spans="1:99" ht="15" x14ac:dyDescent="0.25">
      <c r="A132" s="49" t="s">
        <v>24</v>
      </c>
      <c r="B132" s="16"/>
      <c r="C132" s="38">
        <v>14499805.66</v>
      </c>
      <c r="D132" s="40" t="s">
        <v>300</v>
      </c>
      <c r="E132" s="23"/>
      <c r="F132" s="18"/>
      <c r="G132" s="18"/>
      <c r="H132" s="23"/>
      <c r="I132" s="27"/>
      <c r="J132" s="23"/>
      <c r="K132" s="23"/>
      <c r="L132" s="23"/>
      <c r="M132" s="18"/>
      <c r="N132" s="18"/>
      <c r="O132" s="18"/>
      <c r="P132" s="18"/>
      <c r="Q132" s="19" t="s">
        <v>20</v>
      </c>
      <c r="R132" s="44">
        <f>SUM(R113:R131)</f>
        <v>26935618</v>
      </c>
      <c r="S132" s="64"/>
      <c r="T132" s="64"/>
      <c r="U132" s="20"/>
      <c r="V132" s="18"/>
      <c r="W132" s="18"/>
      <c r="X132" s="18"/>
      <c r="Y132"/>
      <c r="Z132"/>
      <c r="AA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row>
    <row r="133" spans="1:99" ht="9" customHeight="1" x14ac:dyDescent="0.2">
      <c r="A133" s="13"/>
      <c r="C133" s="8"/>
      <c r="E133" s="22"/>
    </row>
    <row r="134" spans="1:99" x14ac:dyDescent="0.2">
      <c r="A134" s="52" t="s">
        <v>36</v>
      </c>
      <c r="C134" s="8"/>
      <c r="E134" s="22"/>
    </row>
    <row r="135" spans="1:99" s="58" customFormat="1" x14ac:dyDescent="0.2">
      <c r="A135" s="57">
        <v>19095</v>
      </c>
      <c r="B135" s="58" t="s">
        <v>206</v>
      </c>
      <c r="C135" s="58" t="s">
        <v>500</v>
      </c>
      <c r="D135" s="59" t="s">
        <v>205</v>
      </c>
      <c r="E135" s="60" t="s">
        <v>56</v>
      </c>
      <c r="F135" s="60">
        <v>76537</v>
      </c>
      <c r="G135" s="58" t="s">
        <v>68</v>
      </c>
      <c r="H135" s="60">
        <v>7</v>
      </c>
      <c r="I135" s="58" t="s">
        <v>55</v>
      </c>
      <c r="J135" s="60"/>
      <c r="K135" s="60"/>
      <c r="L135" s="60"/>
      <c r="M135" s="58" t="s">
        <v>285</v>
      </c>
      <c r="N135" s="58">
        <v>40</v>
      </c>
      <c r="O135" s="58">
        <v>17</v>
      </c>
      <c r="P135" s="58">
        <v>57</v>
      </c>
      <c r="Q135" s="58" t="s">
        <v>57</v>
      </c>
      <c r="R135" s="61">
        <v>600000</v>
      </c>
      <c r="T135" s="58" t="s">
        <v>56</v>
      </c>
      <c r="U135" s="58" t="s">
        <v>447</v>
      </c>
      <c r="V135" s="58" t="s">
        <v>448</v>
      </c>
      <c r="W135" s="58">
        <v>48491021601</v>
      </c>
      <c r="X135" s="58">
        <v>120</v>
      </c>
    </row>
    <row r="136" spans="1:99" s="58" customFormat="1" x14ac:dyDescent="0.2">
      <c r="A136" s="57">
        <v>19102</v>
      </c>
      <c r="B136" s="58" t="s">
        <v>204</v>
      </c>
      <c r="C136" s="58" t="s">
        <v>501</v>
      </c>
      <c r="D136" s="59" t="s">
        <v>203</v>
      </c>
      <c r="E136" s="60"/>
      <c r="F136" s="60">
        <v>78620</v>
      </c>
      <c r="G136" s="58" t="s">
        <v>202</v>
      </c>
      <c r="H136" s="60">
        <v>7</v>
      </c>
      <c r="I136" s="58" t="s">
        <v>55</v>
      </c>
      <c r="J136" s="60"/>
      <c r="K136" s="60"/>
      <c r="L136" s="60"/>
      <c r="M136" s="58" t="s">
        <v>285</v>
      </c>
      <c r="N136" s="58">
        <v>36</v>
      </c>
      <c r="O136" s="58">
        <v>24</v>
      </c>
      <c r="P136" s="58">
        <v>60</v>
      </c>
      <c r="Q136" s="58" t="s">
        <v>60</v>
      </c>
      <c r="R136" s="61">
        <v>600000</v>
      </c>
      <c r="T136" s="58" t="s">
        <v>56</v>
      </c>
      <c r="U136" s="58" t="s">
        <v>379</v>
      </c>
      <c r="V136" s="58" t="s">
        <v>380</v>
      </c>
      <c r="W136" s="58">
        <v>48209010806</v>
      </c>
      <c r="X136" s="58">
        <v>120</v>
      </c>
    </row>
    <row r="137" spans="1:99" s="58" customFormat="1" x14ac:dyDescent="0.2">
      <c r="A137" s="57">
        <v>19179</v>
      </c>
      <c r="B137" s="58" t="s">
        <v>200</v>
      </c>
      <c r="C137" s="58" t="s">
        <v>502</v>
      </c>
      <c r="D137" s="59" t="s">
        <v>199</v>
      </c>
      <c r="E137" s="60"/>
      <c r="F137" s="60">
        <v>78602</v>
      </c>
      <c r="G137" s="58" t="s">
        <v>199</v>
      </c>
      <c r="H137" s="60">
        <v>7</v>
      </c>
      <c r="I137" s="58" t="s">
        <v>55</v>
      </c>
      <c r="J137" s="60"/>
      <c r="K137" s="60"/>
      <c r="L137" s="60"/>
      <c r="M137" s="58" t="s">
        <v>285</v>
      </c>
      <c r="N137" s="58">
        <v>36</v>
      </c>
      <c r="O137" s="58">
        <v>0</v>
      </c>
      <c r="P137" s="58">
        <v>36</v>
      </c>
      <c r="Q137" s="58" t="s">
        <v>57</v>
      </c>
      <c r="R137" s="61">
        <v>600000</v>
      </c>
      <c r="T137" s="58" t="s">
        <v>56</v>
      </c>
      <c r="U137" s="58" t="s">
        <v>433</v>
      </c>
      <c r="V137" s="58" t="s">
        <v>434</v>
      </c>
      <c r="W137" s="58">
        <v>48021950400</v>
      </c>
      <c r="X137" s="58">
        <v>117</v>
      </c>
    </row>
    <row r="138" spans="1:99" ht="15" x14ac:dyDescent="0.25">
      <c r="A138" s="49" t="s">
        <v>24</v>
      </c>
      <c r="B138" s="16"/>
      <c r="C138" s="38">
        <v>600000</v>
      </c>
      <c r="D138" s="18"/>
      <c r="E138" s="23"/>
      <c r="F138" s="18"/>
      <c r="G138" s="18"/>
      <c r="H138" s="23"/>
      <c r="I138" s="27"/>
      <c r="J138" s="23"/>
      <c r="K138" s="23"/>
      <c r="L138" s="23"/>
      <c r="M138" s="18"/>
      <c r="N138" s="18"/>
      <c r="O138" s="18"/>
      <c r="P138" s="18"/>
      <c r="Q138" s="19" t="s">
        <v>20</v>
      </c>
      <c r="R138" s="44">
        <f>SUM(R135:R137)</f>
        <v>1800000</v>
      </c>
      <c r="S138" s="64"/>
      <c r="T138" s="64"/>
      <c r="U138" s="20"/>
      <c r="V138" s="18"/>
      <c r="W138" s="18"/>
      <c r="X138" s="1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row>
    <row r="139" spans="1:99" ht="15" x14ac:dyDescent="0.25">
      <c r="A139" s="49"/>
      <c r="B139" s="16"/>
      <c r="C139" s="38"/>
      <c r="D139" s="18"/>
      <c r="E139" s="23"/>
      <c r="F139" s="18"/>
      <c r="G139" s="18"/>
      <c r="H139" s="23"/>
      <c r="I139" s="27"/>
      <c r="J139" s="23"/>
      <c r="K139" s="23"/>
      <c r="L139" s="23"/>
      <c r="M139" s="18"/>
      <c r="N139" s="18"/>
      <c r="O139" s="18"/>
      <c r="P139" s="18"/>
      <c r="Q139" s="19"/>
      <c r="R139" s="44"/>
      <c r="S139" s="64"/>
      <c r="T139" s="64"/>
      <c r="U139" s="20"/>
      <c r="V139" s="18"/>
      <c r="W139" s="18"/>
      <c r="X139" s="18"/>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row>
    <row r="140" spans="1:99" x14ac:dyDescent="0.2">
      <c r="A140" s="52" t="s">
        <v>37</v>
      </c>
      <c r="C140" s="8"/>
      <c r="E140" s="22"/>
    </row>
    <row r="141" spans="1:99" s="58" customFormat="1" x14ac:dyDescent="0.2">
      <c r="A141" s="57">
        <v>19053</v>
      </c>
      <c r="B141" s="58" t="s">
        <v>213</v>
      </c>
      <c r="C141" s="58" t="s">
        <v>294</v>
      </c>
      <c r="D141" s="59" t="s">
        <v>207</v>
      </c>
      <c r="E141" s="60"/>
      <c r="F141" s="60">
        <v>78753</v>
      </c>
      <c r="G141" s="58" t="s">
        <v>201</v>
      </c>
      <c r="H141" s="60">
        <v>7</v>
      </c>
      <c r="I141" s="58" t="s">
        <v>64</v>
      </c>
      <c r="J141" s="60"/>
      <c r="K141" s="60"/>
      <c r="L141" s="60" t="s">
        <v>56</v>
      </c>
      <c r="M141" s="58" t="s">
        <v>285</v>
      </c>
      <c r="N141" s="58">
        <v>88</v>
      </c>
      <c r="O141" s="58">
        <v>0</v>
      </c>
      <c r="P141" s="58">
        <v>88</v>
      </c>
      <c r="Q141" s="58" t="s">
        <v>313</v>
      </c>
      <c r="R141" s="61">
        <v>1500000</v>
      </c>
      <c r="S141" s="58" t="s">
        <v>56</v>
      </c>
      <c r="T141" s="58" t="s">
        <v>56</v>
      </c>
      <c r="U141" s="58" t="s">
        <v>503</v>
      </c>
      <c r="V141" s="58" t="s">
        <v>504</v>
      </c>
      <c r="W141" s="58">
        <v>48453001845</v>
      </c>
      <c r="X141" s="58">
        <v>125</v>
      </c>
    </row>
    <row r="142" spans="1:99" s="58" customFormat="1" x14ac:dyDescent="0.2">
      <c r="A142" s="57">
        <v>19295</v>
      </c>
      <c r="B142" s="58" t="s">
        <v>212</v>
      </c>
      <c r="C142" s="58" t="s">
        <v>505</v>
      </c>
      <c r="D142" s="59" t="s">
        <v>207</v>
      </c>
      <c r="E142" s="60"/>
      <c r="F142" s="60">
        <v>78722</v>
      </c>
      <c r="G142" s="58" t="s">
        <v>201</v>
      </c>
      <c r="H142" s="60">
        <v>7</v>
      </c>
      <c r="I142" s="58" t="s">
        <v>64</v>
      </c>
      <c r="J142" s="60"/>
      <c r="K142" s="60"/>
      <c r="L142" s="60"/>
      <c r="M142" s="58" t="s">
        <v>285</v>
      </c>
      <c r="N142" s="58">
        <v>51</v>
      </c>
      <c r="O142" s="58">
        <v>5</v>
      </c>
      <c r="P142" s="58">
        <v>56</v>
      </c>
      <c r="Q142" s="58" t="s">
        <v>60</v>
      </c>
      <c r="R142" s="61">
        <v>1080025</v>
      </c>
      <c r="T142" s="58" t="s">
        <v>56</v>
      </c>
      <c r="U142" s="58" t="s">
        <v>420</v>
      </c>
      <c r="V142" s="58" t="s">
        <v>347</v>
      </c>
      <c r="W142" s="58">
        <v>48453000307</v>
      </c>
      <c r="X142" s="58">
        <v>125</v>
      </c>
    </row>
    <row r="143" spans="1:99" s="58" customFormat="1" x14ac:dyDescent="0.2">
      <c r="A143" s="57">
        <v>19107</v>
      </c>
      <c r="B143" s="58" t="s">
        <v>211</v>
      </c>
      <c r="C143" s="58" t="s">
        <v>506</v>
      </c>
      <c r="D143" s="59" t="s">
        <v>207</v>
      </c>
      <c r="E143" s="60"/>
      <c r="F143" s="60">
        <v>78751</v>
      </c>
      <c r="G143" s="58" t="s">
        <v>201</v>
      </c>
      <c r="H143" s="60">
        <v>7</v>
      </c>
      <c r="I143" s="58" t="s">
        <v>64</v>
      </c>
      <c r="J143" s="60"/>
      <c r="K143" s="60"/>
      <c r="L143" s="60"/>
      <c r="M143" s="58" t="s">
        <v>285</v>
      </c>
      <c r="N143" s="58">
        <v>60</v>
      </c>
      <c r="O143" s="58">
        <v>0</v>
      </c>
      <c r="P143" s="58">
        <v>60</v>
      </c>
      <c r="Q143" s="58" t="s">
        <v>60</v>
      </c>
      <c r="R143" s="61">
        <v>1500000</v>
      </c>
      <c r="T143" s="58" t="s">
        <v>56</v>
      </c>
      <c r="U143" s="58" t="s">
        <v>491</v>
      </c>
      <c r="V143" s="58" t="s">
        <v>492</v>
      </c>
      <c r="W143" s="58">
        <v>48453000304</v>
      </c>
      <c r="X143" s="58">
        <v>118</v>
      </c>
    </row>
    <row r="144" spans="1:99" s="58" customFormat="1" x14ac:dyDescent="0.2">
      <c r="A144" s="69">
        <v>19180</v>
      </c>
      <c r="B144" s="58" t="s">
        <v>210</v>
      </c>
      <c r="C144" s="58" t="s">
        <v>507</v>
      </c>
      <c r="D144" s="59" t="s">
        <v>207</v>
      </c>
      <c r="E144" s="60"/>
      <c r="F144" s="60">
        <v>78745</v>
      </c>
      <c r="G144" s="58" t="s">
        <v>201</v>
      </c>
      <c r="H144" s="60">
        <v>7</v>
      </c>
      <c r="I144" s="58" t="s">
        <v>64</v>
      </c>
      <c r="J144" s="60"/>
      <c r="K144" s="60"/>
      <c r="L144" s="60"/>
      <c r="M144" s="58" t="s">
        <v>285</v>
      </c>
      <c r="N144" s="58">
        <v>100</v>
      </c>
      <c r="O144" s="58">
        <v>0</v>
      </c>
      <c r="P144" s="58">
        <v>100</v>
      </c>
      <c r="Q144" s="58" t="s">
        <v>60</v>
      </c>
      <c r="R144" s="61">
        <v>1500000</v>
      </c>
      <c r="T144" s="58" t="s">
        <v>56</v>
      </c>
      <c r="U144" s="58" t="s">
        <v>433</v>
      </c>
      <c r="V144" s="58" t="s">
        <v>434</v>
      </c>
      <c r="W144" s="58">
        <v>48453002403</v>
      </c>
      <c r="X144" s="58">
        <v>118</v>
      </c>
    </row>
    <row r="145" spans="1:99" s="58" customFormat="1" x14ac:dyDescent="0.2">
      <c r="A145" s="57">
        <v>19288</v>
      </c>
      <c r="B145" s="58" t="s">
        <v>209</v>
      </c>
      <c r="C145" s="58" t="s">
        <v>508</v>
      </c>
      <c r="D145" s="59" t="s">
        <v>207</v>
      </c>
      <c r="E145" s="60"/>
      <c r="F145" s="60">
        <v>78741</v>
      </c>
      <c r="G145" s="58" t="s">
        <v>201</v>
      </c>
      <c r="H145" s="60">
        <v>7</v>
      </c>
      <c r="I145" s="58" t="s">
        <v>64</v>
      </c>
      <c r="J145" s="60"/>
      <c r="K145" s="60"/>
      <c r="L145" s="60"/>
      <c r="M145" s="58" t="s">
        <v>285</v>
      </c>
      <c r="N145" s="58">
        <v>73</v>
      </c>
      <c r="O145" s="58">
        <v>11</v>
      </c>
      <c r="P145" s="58">
        <v>84</v>
      </c>
      <c r="Q145" s="58" t="s">
        <v>60</v>
      </c>
      <c r="R145" s="61">
        <v>1500000</v>
      </c>
      <c r="T145" s="58" t="s">
        <v>56</v>
      </c>
      <c r="U145" s="58" t="s">
        <v>420</v>
      </c>
      <c r="V145" s="58" t="s">
        <v>347</v>
      </c>
      <c r="W145" s="58">
        <v>48453002313</v>
      </c>
      <c r="X145" s="58">
        <v>117</v>
      </c>
    </row>
    <row r="146" spans="1:99" s="58" customFormat="1" x14ac:dyDescent="0.2">
      <c r="A146" s="57">
        <v>19239</v>
      </c>
      <c r="B146" s="58" t="s">
        <v>208</v>
      </c>
      <c r="C146" s="58" t="s">
        <v>509</v>
      </c>
      <c r="D146" s="59" t="s">
        <v>207</v>
      </c>
      <c r="E146" s="60"/>
      <c r="F146" s="60">
        <v>78702</v>
      </c>
      <c r="G146" s="58" t="s">
        <v>201</v>
      </c>
      <c r="H146" s="60">
        <v>7</v>
      </c>
      <c r="I146" s="58" t="s">
        <v>64</v>
      </c>
      <c r="J146" s="60"/>
      <c r="K146" s="60"/>
      <c r="L146" s="60"/>
      <c r="M146" s="58" t="s">
        <v>285</v>
      </c>
      <c r="N146" s="58">
        <v>90</v>
      </c>
      <c r="O146" s="58">
        <v>2</v>
      </c>
      <c r="P146" s="58">
        <v>92</v>
      </c>
      <c r="Q146" s="58" t="s">
        <v>60</v>
      </c>
      <c r="R146" s="61">
        <v>1440347</v>
      </c>
      <c r="T146" s="58" t="s">
        <v>56</v>
      </c>
      <c r="U146" s="58" t="s">
        <v>510</v>
      </c>
      <c r="V146" s="58" t="s">
        <v>511</v>
      </c>
      <c r="W146" s="58">
        <v>48453000902</v>
      </c>
      <c r="X146" s="58">
        <v>115</v>
      </c>
    </row>
    <row r="147" spans="1:99" ht="15" x14ac:dyDescent="0.25">
      <c r="A147" s="49" t="s">
        <v>24</v>
      </c>
      <c r="B147" s="16"/>
      <c r="C147" s="38">
        <v>4410743.7</v>
      </c>
      <c r="D147" s="40" t="s">
        <v>299</v>
      </c>
      <c r="E147" s="23"/>
      <c r="F147" s="18"/>
      <c r="G147" s="18"/>
      <c r="H147" s="23"/>
      <c r="I147" s="27"/>
      <c r="J147" s="23"/>
      <c r="K147" s="23"/>
      <c r="L147" s="23"/>
      <c r="M147" s="18"/>
      <c r="N147" s="18"/>
      <c r="O147" s="18"/>
      <c r="P147" s="18"/>
      <c r="Q147" s="19" t="s">
        <v>20</v>
      </c>
      <c r="R147" s="44">
        <f>SUM(R141:R146)</f>
        <v>8520372</v>
      </c>
      <c r="S147" s="64"/>
      <c r="T147" s="64"/>
      <c r="U147" s="20"/>
      <c r="V147" s="18"/>
      <c r="W147" s="18"/>
      <c r="X147" s="18"/>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row>
    <row r="148" spans="1:99" x14ac:dyDescent="0.2">
      <c r="A148" s="13"/>
      <c r="C148" s="8"/>
      <c r="E148" s="22"/>
    </row>
    <row r="149" spans="1:99" x14ac:dyDescent="0.2">
      <c r="A149" s="52" t="s">
        <v>38</v>
      </c>
      <c r="C149" s="8"/>
      <c r="E149" s="22"/>
    </row>
    <row r="150" spans="1:99" s="58" customFormat="1" x14ac:dyDescent="0.2">
      <c r="A150" s="69">
        <v>19238</v>
      </c>
      <c r="B150" s="58" t="s">
        <v>218</v>
      </c>
      <c r="C150" s="58" t="s">
        <v>512</v>
      </c>
      <c r="D150" s="59" t="s">
        <v>217</v>
      </c>
      <c r="E150" s="60"/>
      <c r="F150" s="60">
        <v>77859</v>
      </c>
      <c r="G150" s="58" t="s">
        <v>216</v>
      </c>
      <c r="H150" s="60">
        <v>8</v>
      </c>
      <c r="I150" s="58" t="s">
        <v>55</v>
      </c>
      <c r="J150" s="60"/>
      <c r="K150" s="60"/>
      <c r="L150" s="60"/>
      <c r="M150" s="58" t="s">
        <v>285</v>
      </c>
      <c r="N150" s="58">
        <v>38</v>
      </c>
      <c r="O150" s="58">
        <v>0</v>
      </c>
      <c r="P150" s="58">
        <v>38</v>
      </c>
      <c r="Q150" s="58" t="s">
        <v>57</v>
      </c>
      <c r="R150" s="61">
        <v>495000</v>
      </c>
      <c r="U150" s="58" t="s">
        <v>384</v>
      </c>
      <c r="V150" s="58" t="s">
        <v>347</v>
      </c>
      <c r="W150" s="58">
        <v>48395960300</v>
      </c>
      <c r="X150" s="58">
        <v>118</v>
      </c>
    </row>
    <row r="151" spans="1:99" s="58" customFormat="1" x14ac:dyDescent="0.2">
      <c r="A151" s="57">
        <v>19237</v>
      </c>
      <c r="B151" s="58" t="s">
        <v>219</v>
      </c>
      <c r="C151" s="58" t="s">
        <v>513</v>
      </c>
      <c r="D151" s="59" t="s">
        <v>215</v>
      </c>
      <c r="E151" s="60" t="s">
        <v>56</v>
      </c>
      <c r="F151" s="60">
        <v>76528</v>
      </c>
      <c r="G151" s="58" t="s">
        <v>214</v>
      </c>
      <c r="H151" s="60">
        <v>8</v>
      </c>
      <c r="I151" s="58" t="s">
        <v>55</v>
      </c>
      <c r="J151" s="60"/>
      <c r="K151" s="60"/>
      <c r="L151" s="60"/>
      <c r="M151" s="58" t="s">
        <v>285</v>
      </c>
      <c r="N151" s="58">
        <v>48</v>
      </c>
      <c r="O151" s="58">
        <v>0</v>
      </c>
      <c r="P151" s="58">
        <v>48</v>
      </c>
      <c r="Q151" s="58" t="s">
        <v>57</v>
      </c>
      <c r="R151" s="61">
        <v>975749</v>
      </c>
      <c r="U151" s="58" t="s">
        <v>384</v>
      </c>
      <c r="V151" s="58" t="s">
        <v>347</v>
      </c>
      <c r="W151" s="58">
        <v>48099010400</v>
      </c>
      <c r="X151" s="58">
        <v>117</v>
      </c>
    </row>
    <row r="152" spans="1:99" ht="15" x14ac:dyDescent="0.25">
      <c r="A152" s="49" t="s">
        <v>24</v>
      </c>
      <c r="B152" s="16"/>
      <c r="C152" s="38">
        <v>653401.37</v>
      </c>
      <c r="D152" s="18"/>
      <c r="E152" s="23"/>
      <c r="F152" s="18"/>
      <c r="G152" s="18"/>
      <c r="H152" s="23"/>
      <c r="I152" s="27"/>
      <c r="J152" s="23"/>
      <c r="K152" s="23"/>
      <c r="L152" s="23"/>
      <c r="M152" s="18"/>
      <c r="N152" s="18"/>
      <c r="O152" s="18"/>
      <c r="P152" s="18"/>
      <c r="Q152" s="19" t="s">
        <v>20</v>
      </c>
      <c r="R152" s="44">
        <f>SUM(R150:R151)</f>
        <v>1470749</v>
      </c>
      <c r="S152" s="64"/>
      <c r="T152" s="64"/>
      <c r="U152" s="20"/>
      <c r="V152" s="18"/>
      <c r="W152" s="18"/>
      <c r="X152" s="18"/>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row>
    <row r="153" spans="1:99" x14ac:dyDescent="0.2">
      <c r="A153" s="13"/>
      <c r="C153" s="8"/>
      <c r="E153" s="22"/>
    </row>
    <row r="154" spans="1:99" x14ac:dyDescent="0.2">
      <c r="A154" s="52" t="s">
        <v>39</v>
      </c>
      <c r="C154" s="8"/>
      <c r="E154" s="22"/>
    </row>
    <row r="155" spans="1:99" s="58" customFormat="1" x14ac:dyDescent="0.2">
      <c r="A155" s="57">
        <v>19063</v>
      </c>
      <c r="B155" s="58" t="s">
        <v>230</v>
      </c>
      <c r="C155" s="58" t="s">
        <v>229</v>
      </c>
      <c r="D155" s="59" t="s">
        <v>220</v>
      </c>
      <c r="E155" s="60"/>
      <c r="F155" s="60">
        <v>76712</v>
      </c>
      <c r="G155" s="58" t="s">
        <v>514</v>
      </c>
      <c r="H155" s="60">
        <v>8</v>
      </c>
      <c r="I155" s="58" t="s">
        <v>64</v>
      </c>
      <c r="J155" s="60"/>
      <c r="K155" s="60"/>
      <c r="L155" s="60"/>
      <c r="M155" s="58" t="s">
        <v>285</v>
      </c>
      <c r="N155" s="58">
        <v>103</v>
      </c>
      <c r="O155" s="58">
        <v>11</v>
      </c>
      <c r="P155" s="58">
        <v>114</v>
      </c>
      <c r="Q155" s="58" t="s">
        <v>57</v>
      </c>
      <c r="R155" s="61">
        <v>1500000</v>
      </c>
      <c r="U155" s="58" t="s">
        <v>515</v>
      </c>
      <c r="V155" s="58" t="s">
        <v>498</v>
      </c>
      <c r="W155" s="58">
        <v>48309002503</v>
      </c>
      <c r="X155" s="58">
        <v>122</v>
      </c>
    </row>
    <row r="156" spans="1:99" s="58" customFormat="1" x14ac:dyDescent="0.2">
      <c r="A156" s="57">
        <v>19148</v>
      </c>
      <c r="B156" s="58" t="s">
        <v>228</v>
      </c>
      <c r="C156" s="58" t="s">
        <v>516</v>
      </c>
      <c r="D156" s="59" t="s">
        <v>220</v>
      </c>
      <c r="E156" s="60"/>
      <c r="F156" s="60">
        <v>76708</v>
      </c>
      <c r="G156" s="58" t="s">
        <v>517</v>
      </c>
      <c r="H156" s="60">
        <v>8</v>
      </c>
      <c r="I156" s="58" t="s">
        <v>64</v>
      </c>
      <c r="J156" s="60"/>
      <c r="K156" s="60"/>
      <c r="L156" s="60"/>
      <c r="M156" s="58" t="s">
        <v>285</v>
      </c>
      <c r="N156" s="58">
        <v>77</v>
      </c>
      <c r="O156" s="58">
        <v>9</v>
      </c>
      <c r="P156" s="58">
        <v>86</v>
      </c>
      <c r="Q156" s="58" t="s">
        <v>60</v>
      </c>
      <c r="R156" s="61">
        <v>1500000</v>
      </c>
      <c r="T156" s="58" t="s">
        <v>56</v>
      </c>
      <c r="U156" s="58" t="s">
        <v>404</v>
      </c>
      <c r="V156" s="58" t="s">
        <v>405</v>
      </c>
      <c r="W156" s="58">
        <v>48309003000</v>
      </c>
      <c r="X156" s="58">
        <v>122</v>
      </c>
    </row>
    <row r="157" spans="1:99" s="58" customFormat="1" x14ac:dyDescent="0.2">
      <c r="A157" s="57">
        <v>19166</v>
      </c>
      <c r="B157" s="58" t="s">
        <v>227</v>
      </c>
      <c r="C157" s="58" t="s">
        <v>518</v>
      </c>
      <c r="D157" s="59" t="s">
        <v>75</v>
      </c>
      <c r="E157" s="60"/>
      <c r="F157" s="60">
        <v>76549</v>
      </c>
      <c r="G157" s="58" t="s">
        <v>76</v>
      </c>
      <c r="H157" s="60">
        <v>8</v>
      </c>
      <c r="I157" s="58" t="s">
        <v>64</v>
      </c>
      <c r="J157" s="60"/>
      <c r="K157" s="60"/>
      <c r="L157" s="60"/>
      <c r="M157" s="58" t="s">
        <v>285</v>
      </c>
      <c r="N157" s="58">
        <v>91</v>
      </c>
      <c r="O157" s="58">
        <v>13</v>
      </c>
      <c r="P157" s="58">
        <v>104</v>
      </c>
      <c r="Q157" s="58" t="s">
        <v>57</v>
      </c>
      <c r="R157" s="61">
        <v>1500000</v>
      </c>
      <c r="U157" s="58" t="s">
        <v>470</v>
      </c>
      <c r="V157" s="58" t="s">
        <v>519</v>
      </c>
      <c r="W157" s="58">
        <v>48027023108</v>
      </c>
      <c r="X157" s="58">
        <v>122</v>
      </c>
    </row>
    <row r="158" spans="1:99" s="58" customFormat="1" x14ac:dyDescent="0.2">
      <c r="A158" s="57">
        <v>19185</v>
      </c>
      <c r="B158" s="58" t="s">
        <v>226</v>
      </c>
      <c r="C158" s="58" t="s">
        <v>520</v>
      </c>
      <c r="D158" s="59" t="s">
        <v>75</v>
      </c>
      <c r="E158" s="60"/>
      <c r="F158" s="60">
        <v>76543</v>
      </c>
      <c r="G158" s="58" t="s">
        <v>76</v>
      </c>
      <c r="H158" s="60">
        <v>8</v>
      </c>
      <c r="I158" s="58" t="s">
        <v>64</v>
      </c>
      <c r="J158" s="60"/>
      <c r="K158" s="60"/>
      <c r="L158" s="60"/>
      <c r="M158" s="58" t="s">
        <v>285</v>
      </c>
      <c r="N158" s="58">
        <v>85</v>
      </c>
      <c r="O158" s="58">
        <v>5</v>
      </c>
      <c r="P158" s="58">
        <v>90</v>
      </c>
      <c r="Q158" s="58" t="s">
        <v>57</v>
      </c>
      <c r="R158" s="61">
        <v>1440217</v>
      </c>
      <c r="T158" s="58" t="s">
        <v>56</v>
      </c>
      <c r="U158" s="58" t="s">
        <v>382</v>
      </c>
      <c r="V158" s="58" t="s">
        <v>352</v>
      </c>
      <c r="W158" s="58">
        <v>48027022105</v>
      </c>
      <c r="X158" s="58">
        <v>122</v>
      </c>
    </row>
    <row r="159" spans="1:99" s="58" customFormat="1" x14ac:dyDescent="0.2">
      <c r="A159" s="57">
        <v>19026</v>
      </c>
      <c r="B159" s="58" t="s">
        <v>521</v>
      </c>
      <c r="C159" s="58" t="s">
        <v>522</v>
      </c>
      <c r="D159" s="59" t="s">
        <v>225</v>
      </c>
      <c r="E159" s="60"/>
      <c r="F159" s="60">
        <v>79706</v>
      </c>
      <c r="G159" s="58" t="s">
        <v>514</v>
      </c>
      <c r="H159" s="60">
        <v>8</v>
      </c>
      <c r="I159" s="58" t="s">
        <v>64</v>
      </c>
      <c r="J159" s="60"/>
      <c r="K159" s="60"/>
      <c r="L159" s="60"/>
      <c r="M159" s="58" t="s">
        <v>285</v>
      </c>
      <c r="N159" s="58">
        <v>90</v>
      </c>
      <c r="O159" s="58">
        <v>10</v>
      </c>
      <c r="P159" s="58">
        <v>100</v>
      </c>
      <c r="Q159" s="58" t="s">
        <v>57</v>
      </c>
      <c r="R159" s="61">
        <v>1500000</v>
      </c>
      <c r="U159" s="58" t="s">
        <v>318</v>
      </c>
      <c r="V159" s="58" t="s">
        <v>319</v>
      </c>
      <c r="W159" s="58">
        <v>48309003703</v>
      </c>
      <c r="X159" s="58">
        <v>120</v>
      </c>
    </row>
    <row r="160" spans="1:99" s="58" customFormat="1" x14ac:dyDescent="0.2">
      <c r="A160" s="57">
        <v>19164</v>
      </c>
      <c r="B160" s="58" t="s">
        <v>224</v>
      </c>
      <c r="C160" s="58" t="s">
        <v>523</v>
      </c>
      <c r="D160" s="59" t="s">
        <v>223</v>
      </c>
      <c r="E160" s="60"/>
      <c r="F160" s="60">
        <v>76513</v>
      </c>
      <c r="G160" s="58" t="s">
        <v>76</v>
      </c>
      <c r="H160" s="60">
        <v>8</v>
      </c>
      <c r="I160" s="58" t="s">
        <v>64</v>
      </c>
      <c r="J160" s="60"/>
      <c r="K160" s="60"/>
      <c r="L160" s="60"/>
      <c r="M160" s="58" t="s">
        <v>285</v>
      </c>
      <c r="N160" s="58">
        <v>75</v>
      </c>
      <c r="O160" s="58">
        <v>5</v>
      </c>
      <c r="P160" s="58">
        <v>80</v>
      </c>
      <c r="Q160" s="58" t="s">
        <v>60</v>
      </c>
      <c r="R160" s="61">
        <v>1500000</v>
      </c>
      <c r="T160" s="58" t="s">
        <v>56</v>
      </c>
      <c r="U160" s="58" t="s">
        <v>452</v>
      </c>
      <c r="V160" s="58" t="s">
        <v>453</v>
      </c>
      <c r="W160" s="58">
        <v>48027021700</v>
      </c>
      <c r="X160" s="58">
        <v>119</v>
      </c>
    </row>
    <row r="161" spans="1:99" s="58" customFormat="1" x14ac:dyDescent="0.2">
      <c r="A161" s="69">
        <v>19050</v>
      </c>
      <c r="B161" s="58" t="s">
        <v>222</v>
      </c>
      <c r="C161" s="58" t="s">
        <v>524</v>
      </c>
      <c r="D161" s="59" t="s">
        <v>221</v>
      </c>
      <c r="E161" s="60"/>
      <c r="F161" s="60">
        <v>76501</v>
      </c>
      <c r="G161" s="58" t="s">
        <v>76</v>
      </c>
      <c r="H161" s="60">
        <v>8</v>
      </c>
      <c r="I161" s="58" t="s">
        <v>64</v>
      </c>
      <c r="J161" s="60"/>
      <c r="K161" s="60"/>
      <c r="L161" s="60"/>
      <c r="M161" s="58" t="s">
        <v>286</v>
      </c>
      <c r="N161" s="58">
        <v>160</v>
      </c>
      <c r="O161" s="58">
        <v>0</v>
      </c>
      <c r="P161" s="58">
        <v>160</v>
      </c>
      <c r="Q161" s="58" t="s">
        <v>60</v>
      </c>
      <c r="R161" s="61">
        <v>1398825</v>
      </c>
      <c r="U161" s="58" t="s">
        <v>525</v>
      </c>
      <c r="V161" s="58" t="s">
        <v>526</v>
      </c>
      <c r="W161" s="58">
        <v>48027020800</v>
      </c>
      <c r="X161" s="58">
        <v>113</v>
      </c>
    </row>
    <row r="162" spans="1:99" ht="15" x14ac:dyDescent="0.25">
      <c r="A162" s="49" t="s">
        <v>24</v>
      </c>
      <c r="B162" s="16"/>
      <c r="C162" s="38">
        <v>1871406.04</v>
      </c>
      <c r="D162" s="18"/>
      <c r="E162" s="23"/>
      <c r="F162" s="18"/>
      <c r="G162" s="18"/>
      <c r="H162" s="23"/>
      <c r="I162" s="27"/>
      <c r="J162" s="23"/>
      <c r="K162" s="23"/>
      <c r="L162" s="23"/>
      <c r="M162" s="18"/>
      <c r="N162" s="18"/>
      <c r="O162" s="18"/>
      <c r="P162" s="18"/>
      <c r="Q162" s="19" t="s">
        <v>20</v>
      </c>
      <c r="R162" s="44">
        <f>SUM(R155:R161)</f>
        <v>10339042</v>
      </c>
      <c r="S162" s="64"/>
      <c r="T162" s="64"/>
      <c r="U162" s="20"/>
      <c r="V162" s="18"/>
      <c r="W162" s="18"/>
      <c r="X162" s="18"/>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row>
    <row r="163" spans="1:99" ht="13.9" customHeight="1" x14ac:dyDescent="0.2">
      <c r="A163" s="13"/>
      <c r="C163" s="8"/>
      <c r="E163" s="22"/>
    </row>
    <row r="164" spans="1:99" x14ac:dyDescent="0.2">
      <c r="A164" s="52" t="s">
        <v>40</v>
      </c>
      <c r="C164" s="8"/>
      <c r="E164" s="22"/>
    </row>
    <row r="165" spans="1:99" s="58" customFormat="1" x14ac:dyDescent="0.2">
      <c r="A165" s="57">
        <v>19030</v>
      </c>
      <c r="B165" s="58" t="s">
        <v>233</v>
      </c>
      <c r="C165" s="58" t="s">
        <v>527</v>
      </c>
      <c r="D165" s="59" t="s">
        <v>232</v>
      </c>
      <c r="E165" s="60"/>
      <c r="F165" s="60">
        <v>78028</v>
      </c>
      <c r="G165" s="58" t="s">
        <v>231</v>
      </c>
      <c r="H165" s="60">
        <v>9</v>
      </c>
      <c r="I165" s="58" t="s">
        <v>55</v>
      </c>
      <c r="J165" s="60"/>
      <c r="K165" s="60"/>
      <c r="L165" s="60" t="s">
        <v>56</v>
      </c>
      <c r="M165" s="58" t="s">
        <v>285</v>
      </c>
      <c r="N165" s="58">
        <v>38</v>
      </c>
      <c r="O165" s="58">
        <v>0</v>
      </c>
      <c r="P165" s="58">
        <v>38</v>
      </c>
      <c r="Q165" s="58" t="s">
        <v>313</v>
      </c>
      <c r="R165" s="61">
        <v>600000</v>
      </c>
      <c r="S165" s="58" t="s">
        <v>56</v>
      </c>
      <c r="U165" s="58" t="s">
        <v>528</v>
      </c>
      <c r="V165" s="58" t="s">
        <v>529</v>
      </c>
      <c r="W165" s="58">
        <v>48265960100</v>
      </c>
      <c r="X165" s="58">
        <v>120</v>
      </c>
    </row>
    <row r="166" spans="1:99" s="58" customFormat="1" x14ac:dyDescent="0.2">
      <c r="A166" s="57">
        <v>19304</v>
      </c>
      <c r="B166" s="58" t="s">
        <v>236</v>
      </c>
      <c r="C166" s="58" t="s">
        <v>530</v>
      </c>
      <c r="D166" s="59" t="s">
        <v>235</v>
      </c>
      <c r="E166" s="60"/>
      <c r="F166" s="60">
        <v>78133</v>
      </c>
      <c r="G166" s="58" t="s">
        <v>234</v>
      </c>
      <c r="H166" s="60">
        <v>9</v>
      </c>
      <c r="I166" s="58" t="s">
        <v>55</v>
      </c>
      <c r="J166" s="60"/>
      <c r="K166" s="60"/>
      <c r="L166" s="60"/>
      <c r="M166" s="58" t="s">
        <v>285</v>
      </c>
      <c r="N166" s="58">
        <v>30</v>
      </c>
      <c r="O166" s="58">
        <v>0</v>
      </c>
      <c r="P166" s="58">
        <v>30</v>
      </c>
      <c r="Q166" s="58" t="s">
        <v>57</v>
      </c>
      <c r="R166" s="61">
        <v>600000</v>
      </c>
      <c r="T166" s="58" t="s">
        <v>56</v>
      </c>
      <c r="U166" s="58" t="s">
        <v>364</v>
      </c>
      <c r="V166" s="58" t="s">
        <v>347</v>
      </c>
      <c r="W166" s="58">
        <v>48091310606</v>
      </c>
      <c r="X166" s="58">
        <v>120</v>
      </c>
    </row>
    <row r="167" spans="1:99" s="58" customFormat="1" x14ac:dyDescent="0.2">
      <c r="A167" s="57">
        <v>19191</v>
      </c>
      <c r="B167" s="58" t="s">
        <v>237</v>
      </c>
      <c r="C167" s="58" t="s">
        <v>531</v>
      </c>
      <c r="D167" s="59" t="s">
        <v>232</v>
      </c>
      <c r="E167" s="60" t="s">
        <v>56</v>
      </c>
      <c r="F167" s="60">
        <v>78028</v>
      </c>
      <c r="G167" s="58" t="s">
        <v>231</v>
      </c>
      <c r="H167" s="60">
        <v>9</v>
      </c>
      <c r="I167" s="58" t="s">
        <v>55</v>
      </c>
      <c r="J167" s="60"/>
      <c r="K167" s="60"/>
      <c r="L167" s="60"/>
      <c r="M167" s="58" t="s">
        <v>285</v>
      </c>
      <c r="N167" s="58">
        <v>38</v>
      </c>
      <c r="O167" s="58">
        <v>0</v>
      </c>
      <c r="P167" s="58">
        <v>38</v>
      </c>
      <c r="Q167" s="58" t="s">
        <v>57</v>
      </c>
      <c r="R167" s="61">
        <v>855246</v>
      </c>
      <c r="T167" s="58" t="s">
        <v>56</v>
      </c>
      <c r="U167" s="58" t="s">
        <v>433</v>
      </c>
      <c r="V167" s="58" t="s">
        <v>434</v>
      </c>
      <c r="W167" s="58">
        <v>48265960402</v>
      </c>
      <c r="X167" s="58">
        <v>119</v>
      </c>
    </row>
    <row r="168" spans="1:99" ht="15" x14ac:dyDescent="0.25">
      <c r="A168" s="49" t="s">
        <v>24</v>
      </c>
      <c r="B168" s="16"/>
      <c r="C168" s="38">
        <v>600000</v>
      </c>
      <c r="D168" s="18"/>
      <c r="E168" s="23"/>
      <c r="F168" s="18"/>
      <c r="G168" s="18"/>
      <c r="H168" s="23"/>
      <c r="I168" s="27"/>
      <c r="J168" s="23"/>
      <c r="K168" s="23"/>
      <c r="L168" s="23"/>
      <c r="M168" s="18"/>
      <c r="N168" s="18"/>
      <c r="O168" s="18"/>
      <c r="P168" s="18"/>
      <c r="Q168" s="19" t="s">
        <v>20</v>
      </c>
      <c r="R168" s="44">
        <f>SUM(R165:R167)</f>
        <v>2055246</v>
      </c>
      <c r="S168" s="64"/>
      <c r="T168" s="64"/>
      <c r="U168" s="20"/>
      <c r="V168" s="18"/>
      <c r="W168" s="18"/>
      <c r="X168" s="1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row>
    <row r="169" spans="1:99" ht="13.9" customHeight="1" x14ac:dyDescent="0.2">
      <c r="A169" s="13"/>
      <c r="C169" s="8"/>
      <c r="E169" s="22"/>
    </row>
    <row r="170" spans="1:99" x14ac:dyDescent="0.2">
      <c r="A170" s="52" t="s">
        <v>41</v>
      </c>
      <c r="C170" s="8"/>
      <c r="E170" s="22"/>
    </row>
    <row r="171" spans="1:99" s="58" customFormat="1" x14ac:dyDescent="0.2">
      <c r="A171" s="57">
        <v>19013</v>
      </c>
      <c r="B171" s="58" t="s">
        <v>250</v>
      </c>
      <c r="C171" s="58" t="s">
        <v>532</v>
      </c>
      <c r="D171" s="59" t="s">
        <v>239</v>
      </c>
      <c r="E171" s="60"/>
      <c r="F171" s="60">
        <v>78203</v>
      </c>
      <c r="G171" s="58" t="s">
        <v>238</v>
      </c>
      <c r="H171" s="60">
        <v>9</v>
      </c>
      <c r="I171" s="58" t="s">
        <v>64</v>
      </c>
      <c r="J171" s="60"/>
      <c r="K171" s="60"/>
      <c r="L171" s="60" t="s">
        <v>56</v>
      </c>
      <c r="M171" s="58" t="s">
        <v>366</v>
      </c>
      <c r="N171" s="58">
        <v>72</v>
      </c>
      <c r="O171" s="58">
        <v>0</v>
      </c>
      <c r="P171" s="58">
        <v>72</v>
      </c>
      <c r="Q171" s="58" t="s">
        <v>60</v>
      </c>
      <c r="R171" s="61">
        <v>945857</v>
      </c>
      <c r="T171" s="58" t="s">
        <v>56</v>
      </c>
      <c r="U171" s="58" t="s">
        <v>533</v>
      </c>
      <c r="V171" s="58" t="s">
        <v>347</v>
      </c>
      <c r="W171" s="58">
        <v>48029130500</v>
      </c>
      <c r="X171" s="58">
        <v>123</v>
      </c>
    </row>
    <row r="172" spans="1:99" s="58" customFormat="1" x14ac:dyDescent="0.2">
      <c r="A172" s="57">
        <v>19039</v>
      </c>
      <c r="B172" s="58" t="s">
        <v>245</v>
      </c>
      <c r="C172" s="58" t="s">
        <v>534</v>
      </c>
      <c r="D172" s="59" t="s">
        <v>239</v>
      </c>
      <c r="E172" s="60"/>
      <c r="F172" s="60">
        <v>78233</v>
      </c>
      <c r="G172" s="58" t="s">
        <v>238</v>
      </c>
      <c r="H172" s="60">
        <v>9</v>
      </c>
      <c r="I172" s="58" t="s">
        <v>64</v>
      </c>
      <c r="J172" s="60"/>
      <c r="K172" s="60"/>
      <c r="L172" s="60"/>
      <c r="M172" s="58" t="s">
        <v>285</v>
      </c>
      <c r="N172" s="58">
        <v>74</v>
      </c>
      <c r="O172" s="58">
        <v>6</v>
      </c>
      <c r="P172" s="58">
        <v>80</v>
      </c>
      <c r="Q172" s="58" t="s">
        <v>60</v>
      </c>
      <c r="R172" s="61">
        <v>1500000</v>
      </c>
      <c r="T172" s="58" t="s">
        <v>56</v>
      </c>
      <c r="U172" s="58" t="s">
        <v>535</v>
      </c>
      <c r="V172" s="58" t="s">
        <v>536</v>
      </c>
      <c r="W172" s="58">
        <v>48029121206</v>
      </c>
      <c r="X172" s="58">
        <v>122</v>
      </c>
    </row>
    <row r="173" spans="1:99" s="58" customFormat="1" x14ac:dyDescent="0.2">
      <c r="A173" s="57">
        <v>19062</v>
      </c>
      <c r="B173" s="58" t="s">
        <v>249</v>
      </c>
      <c r="C173" s="58" t="s">
        <v>248</v>
      </c>
      <c r="D173" s="59" t="s">
        <v>239</v>
      </c>
      <c r="E173" s="60"/>
      <c r="F173" s="60">
        <v>78233</v>
      </c>
      <c r="G173" s="58" t="s">
        <v>238</v>
      </c>
      <c r="H173" s="60">
        <v>9</v>
      </c>
      <c r="I173" s="58" t="s">
        <v>64</v>
      </c>
      <c r="J173" s="60"/>
      <c r="K173" s="60"/>
      <c r="L173" s="60"/>
      <c r="M173" s="58" t="s">
        <v>285</v>
      </c>
      <c r="N173" s="58">
        <v>90</v>
      </c>
      <c r="O173" s="58">
        <v>6</v>
      </c>
      <c r="P173" s="58">
        <v>96</v>
      </c>
      <c r="Q173" s="58" t="s">
        <v>60</v>
      </c>
      <c r="R173" s="61">
        <v>1500000</v>
      </c>
      <c r="T173" s="58" t="s">
        <v>56</v>
      </c>
      <c r="U173" s="58" t="s">
        <v>515</v>
      </c>
      <c r="V173" s="58" t="s">
        <v>461</v>
      </c>
      <c r="W173" s="58">
        <v>48029121206</v>
      </c>
      <c r="X173" s="58">
        <v>122</v>
      </c>
    </row>
    <row r="174" spans="1:99" s="58" customFormat="1" x14ac:dyDescent="0.2">
      <c r="A174" s="57">
        <v>19139</v>
      </c>
      <c r="B174" s="58" t="s">
        <v>247</v>
      </c>
      <c r="C174" s="58" t="s">
        <v>537</v>
      </c>
      <c r="D174" s="59" t="s">
        <v>239</v>
      </c>
      <c r="E174" s="60"/>
      <c r="F174" s="60">
        <v>78240</v>
      </c>
      <c r="G174" s="58" t="s">
        <v>238</v>
      </c>
      <c r="H174" s="60">
        <v>9</v>
      </c>
      <c r="I174" s="58" t="s">
        <v>64</v>
      </c>
      <c r="J174" s="60"/>
      <c r="K174" s="60"/>
      <c r="L174" s="60"/>
      <c r="M174" s="58" t="s">
        <v>285</v>
      </c>
      <c r="N174" s="58">
        <v>74</v>
      </c>
      <c r="O174" s="58">
        <v>0</v>
      </c>
      <c r="P174" s="58">
        <v>74</v>
      </c>
      <c r="Q174" s="58" t="s">
        <v>60</v>
      </c>
      <c r="R174" s="61">
        <v>1500000</v>
      </c>
      <c r="T174" s="58" t="s">
        <v>56</v>
      </c>
      <c r="U174" s="58" t="s">
        <v>538</v>
      </c>
      <c r="V174" s="58" t="s">
        <v>539</v>
      </c>
      <c r="W174" s="58">
        <v>48029181403</v>
      </c>
      <c r="X174" s="58">
        <v>122</v>
      </c>
    </row>
    <row r="175" spans="1:99" s="58" customFormat="1" x14ac:dyDescent="0.2">
      <c r="A175" s="57">
        <v>19003</v>
      </c>
      <c r="B175" s="58" t="s">
        <v>246</v>
      </c>
      <c r="C175" s="58" t="s">
        <v>295</v>
      </c>
      <c r="D175" s="59" t="s">
        <v>239</v>
      </c>
      <c r="E175" s="60"/>
      <c r="F175" s="60">
        <v>78210</v>
      </c>
      <c r="G175" s="58" t="s">
        <v>238</v>
      </c>
      <c r="H175" s="60">
        <v>9</v>
      </c>
      <c r="I175" s="58" t="s">
        <v>64</v>
      </c>
      <c r="J175" s="60"/>
      <c r="K175" s="60"/>
      <c r="L175" s="60"/>
      <c r="M175" s="58" t="s">
        <v>285</v>
      </c>
      <c r="N175" s="58">
        <v>49</v>
      </c>
      <c r="O175" s="58">
        <v>0</v>
      </c>
      <c r="P175" s="58">
        <v>49</v>
      </c>
      <c r="Q175" s="58" t="s">
        <v>57</v>
      </c>
      <c r="R175" s="61">
        <v>1213281</v>
      </c>
      <c r="U175" s="58" t="s">
        <v>491</v>
      </c>
      <c r="V175" s="58" t="s">
        <v>492</v>
      </c>
      <c r="W175" s="58">
        <v>48029140400</v>
      </c>
      <c r="X175" s="58">
        <v>120</v>
      </c>
    </row>
    <row r="176" spans="1:99" s="58" customFormat="1" x14ac:dyDescent="0.2">
      <c r="A176" s="57">
        <v>19098</v>
      </c>
      <c r="B176" s="58" t="s">
        <v>244</v>
      </c>
      <c r="C176" s="58" t="s">
        <v>540</v>
      </c>
      <c r="D176" s="59" t="s">
        <v>239</v>
      </c>
      <c r="E176" s="60"/>
      <c r="F176" s="60">
        <v>78251</v>
      </c>
      <c r="G176" s="58" t="s">
        <v>541</v>
      </c>
      <c r="H176" s="60">
        <v>9</v>
      </c>
      <c r="I176" s="58" t="s">
        <v>64</v>
      </c>
      <c r="J176" s="60"/>
      <c r="K176" s="60"/>
      <c r="L176" s="60"/>
      <c r="M176" s="58" t="s">
        <v>285</v>
      </c>
      <c r="N176" s="58">
        <v>60</v>
      </c>
      <c r="O176" s="58">
        <v>0</v>
      </c>
      <c r="P176" s="58">
        <v>60</v>
      </c>
      <c r="Q176" s="58" t="s">
        <v>60</v>
      </c>
      <c r="R176" s="61">
        <v>1105428</v>
      </c>
      <c r="T176" s="58" t="s">
        <v>56</v>
      </c>
      <c r="U176" s="58" t="s">
        <v>360</v>
      </c>
      <c r="V176" s="58" t="s">
        <v>361</v>
      </c>
      <c r="W176" s="58">
        <v>48029171925</v>
      </c>
      <c r="X176" s="58">
        <v>120</v>
      </c>
    </row>
    <row r="177" spans="1:99" s="58" customFormat="1" x14ac:dyDescent="0.2">
      <c r="A177" s="57">
        <v>19134</v>
      </c>
      <c r="B177" s="58" t="s">
        <v>243</v>
      </c>
      <c r="C177" s="58" t="s">
        <v>542</v>
      </c>
      <c r="D177" s="59" t="s">
        <v>239</v>
      </c>
      <c r="E177" s="60"/>
      <c r="F177" s="60">
        <v>78211</v>
      </c>
      <c r="G177" s="58" t="s">
        <v>238</v>
      </c>
      <c r="H177" s="60">
        <v>9</v>
      </c>
      <c r="I177" s="58" t="s">
        <v>64</v>
      </c>
      <c r="J177" s="60"/>
      <c r="K177" s="60"/>
      <c r="L177" s="60" t="s">
        <v>56</v>
      </c>
      <c r="M177" s="58" t="s">
        <v>285</v>
      </c>
      <c r="N177" s="58">
        <v>78</v>
      </c>
      <c r="O177" s="58">
        <v>0</v>
      </c>
      <c r="P177" s="58">
        <v>78</v>
      </c>
      <c r="Q177" s="58" t="s">
        <v>60</v>
      </c>
      <c r="R177" s="61">
        <v>1400000</v>
      </c>
      <c r="T177" s="58" t="s">
        <v>56</v>
      </c>
      <c r="U177" s="58" t="s">
        <v>349</v>
      </c>
      <c r="V177" s="58" t="s">
        <v>350</v>
      </c>
      <c r="W177" s="58">
        <v>48029150501</v>
      </c>
      <c r="X177" s="58">
        <v>120</v>
      </c>
    </row>
    <row r="178" spans="1:99" s="58" customFormat="1" x14ac:dyDescent="0.2">
      <c r="A178" s="57">
        <v>19136</v>
      </c>
      <c r="B178" s="58" t="s">
        <v>242</v>
      </c>
      <c r="C178" s="58" t="s">
        <v>543</v>
      </c>
      <c r="D178" s="59" t="s">
        <v>239</v>
      </c>
      <c r="E178" s="60"/>
      <c r="F178" s="60">
        <v>78212</v>
      </c>
      <c r="G178" s="58" t="s">
        <v>238</v>
      </c>
      <c r="H178" s="60">
        <v>9</v>
      </c>
      <c r="I178" s="58" t="s">
        <v>64</v>
      </c>
      <c r="J178" s="60"/>
      <c r="K178" s="60"/>
      <c r="L178" s="60"/>
      <c r="M178" s="58" t="s">
        <v>285</v>
      </c>
      <c r="N178" s="58">
        <v>69</v>
      </c>
      <c r="O178" s="58">
        <v>0</v>
      </c>
      <c r="P178" s="58">
        <v>69</v>
      </c>
      <c r="Q178" s="58" t="s">
        <v>60</v>
      </c>
      <c r="R178" s="61">
        <v>1500000</v>
      </c>
      <c r="T178" s="58" t="s">
        <v>56</v>
      </c>
      <c r="U178" s="58" t="s">
        <v>544</v>
      </c>
      <c r="V178" s="58" t="s">
        <v>539</v>
      </c>
      <c r="W178" s="58">
        <v>48029190603</v>
      </c>
      <c r="X178" s="58">
        <v>120</v>
      </c>
    </row>
    <row r="179" spans="1:99" s="58" customFormat="1" x14ac:dyDescent="0.2">
      <c r="A179" s="57">
        <v>19132</v>
      </c>
      <c r="B179" s="58" t="s">
        <v>241</v>
      </c>
      <c r="C179" s="58" t="s">
        <v>545</v>
      </c>
      <c r="D179" s="59" t="s">
        <v>239</v>
      </c>
      <c r="E179" s="60"/>
      <c r="F179" s="60">
        <v>78210</v>
      </c>
      <c r="G179" s="58" t="s">
        <v>238</v>
      </c>
      <c r="H179" s="60">
        <v>9</v>
      </c>
      <c r="I179" s="58" t="s">
        <v>64</v>
      </c>
      <c r="J179" s="60"/>
      <c r="K179" s="60"/>
      <c r="L179" s="60" t="s">
        <v>56</v>
      </c>
      <c r="M179" s="58" t="s">
        <v>285</v>
      </c>
      <c r="N179" s="58">
        <v>86</v>
      </c>
      <c r="O179" s="58">
        <v>0</v>
      </c>
      <c r="P179" s="58">
        <v>86</v>
      </c>
      <c r="Q179" s="58" t="s">
        <v>60</v>
      </c>
      <c r="R179" s="61">
        <v>1500000</v>
      </c>
      <c r="T179" s="58" t="s">
        <v>56</v>
      </c>
      <c r="U179" s="58" t="s">
        <v>546</v>
      </c>
      <c r="V179" s="58" t="s">
        <v>349</v>
      </c>
      <c r="W179" s="58">
        <v>48029140200</v>
      </c>
      <c r="X179" s="58">
        <v>118</v>
      </c>
    </row>
    <row r="180" spans="1:99" s="58" customFormat="1" x14ac:dyDescent="0.2">
      <c r="A180" s="57">
        <v>19133</v>
      </c>
      <c r="B180" s="58" t="s">
        <v>240</v>
      </c>
      <c r="C180" s="58" t="s">
        <v>547</v>
      </c>
      <c r="D180" s="59" t="s">
        <v>239</v>
      </c>
      <c r="E180" s="60"/>
      <c r="F180" s="60">
        <v>78207</v>
      </c>
      <c r="G180" s="58" t="s">
        <v>238</v>
      </c>
      <c r="H180" s="60">
        <v>9</v>
      </c>
      <c r="I180" s="58" t="s">
        <v>64</v>
      </c>
      <c r="J180" s="60"/>
      <c r="K180" s="60"/>
      <c r="L180" s="60" t="s">
        <v>56</v>
      </c>
      <c r="M180" s="58" t="s">
        <v>285</v>
      </c>
      <c r="N180" s="58">
        <v>80</v>
      </c>
      <c r="O180" s="58">
        <v>8</v>
      </c>
      <c r="P180" s="58">
        <v>88</v>
      </c>
      <c r="Q180" s="58" t="s">
        <v>60</v>
      </c>
      <c r="R180" s="61">
        <v>1500000</v>
      </c>
      <c r="T180" s="58" t="s">
        <v>56</v>
      </c>
      <c r="U180" s="58" t="s">
        <v>544</v>
      </c>
      <c r="V180" s="58" t="s">
        <v>548</v>
      </c>
      <c r="W180" s="58">
        <v>48029110500</v>
      </c>
      <c r="X180" s="58">
        <v>118</v>
      </c>
    </row>
    <row r="181" spans="1:99" ht="15" x14ac:dyDescent="0.25">
      <c r="A181" s="49" t="s">
        <v>24</v>
      </c>
      <c r="B181" s="16"/>
      <c r="C181" s="38">
        <v>5364323.38</v>
      </c>
      <c r="D181" s="40" t="s">
        <v>298</v>
      </c>
      <c r="E181" s="23"/>
      <c r="F181" s="18"/>
      <c r="G181" s="18"/>
      <c r="H181" s="23"/>
      <c r="I181" s="27"/>
      <c r="J181" s="23"/>
      <c r="K181" s="23"/>
      <c r="L181" s="23"/>
      <c r="M181" s="18"/>
      <c r="N181" s="18"/>
      <c r="O181" s="18"/>
      <c r="P181" s="18"/>
      <c r="Q181" s="19" t="s">
        <v>20</v>
      </c>
      <c r="R181" s="44">
        <f>SUM(R171:R180)</f>
        <v>13664566</v>
      </c>
      <c r="S181" s="64"/>
      <c r="T181" s="64"/>
      <c r="U181" s="20"/>
      <c r="V181" s="18"/>
      <c r="W181" s="18"/>
      <c r="X181" s="18"/>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row>
    <row r="182" spans="1:99" ht="13.9" customHeight="1" x14ac:dyDescent="0.2">
      <c r="A182" s="13"/>
      <c r="C182" s="8"/>
      <c r="E182" s="22"/>
    </row>
    <row r="183" spans="1:99" x14ac:dyDescent="0.2">
      <c r="A183" s="52" t="s">
        <v>42</v>
      </c>
      <c r="C183" s="8"/>
      <c r="E183" s="22"/>
    </row>
    <row r="184" spans="1:99" s="58" customFormat="1" x14ac:dyDescent="0.2">
      <c r="A184" s="57">
        <v>19125</v>
      </c>
      <c r="B184" s="58" t="s">
        <v>256</v>
      </c>
      <c r="C184" s="58" t="s">
        <v>549</v>
      </c>
      <c r="D184" s="59" t="s">
        <v>255</v>
      </c>
      <c r="E184" s="60"/>
      <c r="F184" s="60">
        <v>78332</v>
      </c>
      <c r="G184" s="58" t="s">
        <v>254</v>
      </c>
      <c r="H184" s="60">
        <v>10</v>
      </c>
      <c r="I184" s="58" t="s">
        <v>55</v>
      </c>
      <c r="J184" s="60"/>
      <c r="K184" s="60"/>
      <c r="L184" s="60"/>
      <c r="M184" s="58" t="s">
        <v>366</v>
      </c>
      <c r="N184" s="58">
        <v>39</v>
      </c>
      <c r="O184" s="58">
        <v>5</v>
      </c>
      <c r="P184" s="58">
        <v>44</v>
      </c>
      <c r="Q184" s="58" t="s">
        <v>60</v>
      </c>
      <c r="R184" s="61">
        <v>964356</v>
      </c>
      <c r="U184" s="58" t="s">
        <v>367</v>
      </c>
      <c r="V184" s="58" t="s">
        <v>368</v>
      </c>
      <c r="W184" s="58">
        <v>48249950400</v>
      </c>
      <c r="X184" s="58">
        <v>123</v>
      </c>
    </row>
    <row r="185" spans="1:99" s="58" customFormat="1" x14ac:dyDescent="0.2">
      <c r="A185" s="57">
        <v>19256</v>
      </c>
      <c r="B185" s="58" t="s">
        <v>253</v>
      </c>
      <c r="C185" s="58" t="s">
        <v>550</v>
      </c>
      <c r="D185" s="59" t="s">
        <v>252</v>
      </c>
      <c r="E185" s="60"/>
      <c r="F185" s="60">
        <v>78102</v>
      </c>
      <c r="G185" s="58" t="s">
        <v>251</v>
      </c>
      <c r="H185" s="60">
        <v>10</v>
      </c>
      <c r="I185" s="58" t="s">
        <v>55</v>
      </c>
      <c r="J185" s="60"/>
      <c r="K185" s="60"/>
      <c r="L185" s="60"/>
      <c r="M185" s="58" t="s">
        <v>285</v>
      </c>
      <c r="N185" s="58">
        <v>33</v>
      </c>
      <c r="O185" s="58">
        <v>5</v>
      </c>
      <c r="P185" s="58">
        <v>38</v>
      </c>
      <c r="Q185" s="58" t="s">
        <v>60</v>
      </c>
      <c r="R185" s="61">
        <v>645769</v>
      </c>
      <c r="U185" s="58" t="s">
        <v>371</v>
      </c>
      <c r="V185" s="58" t="s">
        <v>372</v>
      </c>
      <c r="W185" s="58">
        <v>48025950400</v>
      </c>
      <c r="X185" s="58">
        <v>120</v>
      </c>
    </row>
    <row r="186" spans="1:99" ht="15" x14ac:dyDescent="0.25">
      <c r="A186" s="49" t="s">
        <v>24</v>
      </c>
      <c r="B186" s="16"/>
      <c r="C186" s="38">
        <v>645768.76</v>
      </c>
      <c r="D186" s="18"/>
      <c r="E186" s="23"/>
      <c r="F186" s="18"/>
      <c r="G186" s="18"/>
      <c r="H186" s="23"/>
      <c r="I186" s="27"/>
      <c r="J186" s="23"/>
      <c r="K186" s="23"/>
      <c r="L186" s="23"/>
      <c r="M186" s="18"/>
      <c r="N186" s="18"/>
      <c r="O186" s="18"/>
      <c r="P186" s="18"/>
      <c r="Q186" s="19" t="s">
        <v>20</v>
      </c>
      <c r="R186" s="44">
        <f>SUM(R184:R185)</f>
        <v>1610125</v>
      </c>
      <c r="S186" s="64"/>
      <c r="T186" s="64"/>
      <c r="U186" s="20"/>
      <c r="V186" s="18"/>
      <c r="W186" s="18"/>
      <c r="X186" s="18"/>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row>
    <row r="187" spans="1:99" x14ac:dyDescent="0.2">
      <c r="A187" s="13"/>
      <c r="C187" s="8"/>
      <c r="E187" s="22"/>
    </row>
    <row r="188" spans="1:99" x14ac:dyDescent="0.2">
      <c r="A188" s="52" t="s">
        <v>43</v>
      </c>
      <c r="C188" s="8"/>
      <c r="E188" s="22"/>
    </row>
    <row r="189" spans="1:99" s="58" customFormat="1" x14ac:dyDescent="0.2">
      <c r="A189" s="57">
        <v>19332</v>
      </c>
      <c r="B189" s="58" t="s">
        <v>551</v>
      </c>
      <c r="C189" s="58" t="s">
        <v>552</v>
      </c>
      <c r="D189" s="59" t="s">
        <v>62</v>
      </c>
      <c r="E189" s="60"/>
      <c r="F189" s="60">
        <v>78401</v>
      </c>
      <c r="G189" s="58" t="s">
        <v>63</v>
      </c>
      <c r="H189" s="60">
        <v>10</v>
      </c>
      <c r="I189" s="58" t="s">
        <v>64</v>
      </c>
      <c r="J189" s="60"/>
      <c r="K189" s="60"/>
      <c r="L189" s="60"/>
      <c r="M189" s="58" t="s">
        <v>287</v>
      </c>
      <c r="N189" s="58">
        <v>42</v>
      </c>
      <c r="O189" s="58">
        <v>0</v>
      </c>
      <c r="P189" s="58">
        <v>42</v>
      </c>
      <c r="Q189" s="58" t="s">
        <v>57</v>
      </c>
      <c r="R189" s="61">
        <v>925000</v>
      </c>
      <c r="U189" s="58" t="s">
        <v>553</v>
      </c>
      <c r="V189" s="58" t="s">
        <v>554</v>
      </c>
      <c r="W189" s="58">
        <v>48355001200</v>
      </c>
      <c r="X189" s="58">
        <v>80</v>
      </c>
    </row>
    <row r="190" spans="1:99" s="58" customFormat="1" x14ac:dyDescent="0.2">
      <c r="A190" s="69">
        <v>19367</v>
      </c>
      <c r="B190" s="58" t="s">
        <v>302</v>
      </c>
      <c r="C190" s="58" t="s">
        <v>555</v>
      </c>
      <c r="D190" s="59" t="s">
        <v>62</v>
      </c>
      <c r="E190" s="60"/>
      <c r="F190" s="60">
        <v>78413</v>
      </c>
      <c r="G190" s="58" t="s">
        <v>63</v>
      </c>
      <c r="H190" s="60">
        <v>10</v>
      </c>
      <c r="I190" s="58" t="s">
        <v>64</v>
      </c>
      <c r="J190" s="60"/>
      <c r="K190" s="60"/>
      <c r="L190" s="60"/>
      <c r="M190" s="58" t="s">
        <v>285</v>
      </c>
      <c r="N190" s="58">
        <v>55</v>
      </c>
      <c r="O190" s="58">
        <v>5</v>
      </c>
      <c r="P190" s="58">
        <v>60</v>
      </c>
      <c r="Q190" s="58" t="s">
        <v>57</v>
      </c>
      <c r="R190" s="61">
        <v>925000</v>
      </c>
      <c r="U190" s="58" t="s">
        <v>553</v>
      </c>
      <c r="V190" s="58" t="s">
        <v>554</v>
      </c>
      <c r="W190" s="58">
        <v>48355005412</v>
      </c>
      <c r="X190" s="58">
        <v>65</v>
      </c>
    </row>
    <row r="191" spans="1:99" ht="15" x14ac:dyDescent="0.25">
      <c r="A191" s="49" t="s">
        <v>24</v>
      </c>
      <c r="B191" s="16"/>
      <c r="C191" s="38">
        <v>1390019.88</v>
      </c>
      <c r="D191" s="18"/>
      <c r="E191" s="23"/>
      <c r="F191" s="18"/>
      <c r="G191" s="18"/>
      <c r="H191" s="23"/>
      <c r="I191" s="27"/>
      <c r="J191" s="23"/>
      <c r="K191" s="23"/>
      <c r="L191" s="23"/>
      <c r="M191" s="18"/>
      <c r="N191" s="18"/>
      <c r="O191" s="18"/>
      <c r="P191" s="18"/>
      <c r="Q191" s="19" t="s">
        <v>20</v>
      </c>
      <c r="R191" s="44">
        <f>SUM(R189:R190)</f>
        <v>1850000</v>
      </c>
      <c r="S191" s="64"/>
      <c r="T191" s="64"/>
      <c r="U191" s="20"/>
      <c r="V191" s="18"/>
      <c r="W191" s="18"/>
      <c r="X191" s="18"/>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row>
    <row r="192" spans="1:99" x14ac:dyDescent="0.2">
      <c r="A192" s="13"/>
      <c r="C192" s="8"/>
      <c r="E192" s="22"/>
    </row>
    <row r="193" spans="1:99" x14ac:dyDescent="0.2">
      <c r="A193" s="52" t="s">
        <v>44</v>
      </c>
      <c r="C193" s="8"/>
      <c r="E193" s="22"/>
    </row>
    <row r="194" spans="1:99" s="58" customFormat="1" x14ac:dyDescent="0.2">
      <c r="A194" s="57">
        <v>19223</v>
      </c>
      <c r="B194" s="58" t="s">
        <v>259</v>
      </c>
      <c r="C194" s="58" t="s">
        <v>297</v>
      </c>
      <c r="D194" s="59" t="s">
        <v>258</v>
      </c>
      <c r="E194" s="60"/>
      <c r="F194" s="60">
        <v>78579</v>
      </c>
      <c r="G194" s="58" t="s">
        <v>257</v>
      </c>
      <c r="H194" s="60">
        <v>11</v>
      </c>
      <c r="I194" s="58" t="s">
        <v>55</v>
      </c>
      <c r="J194" s="60"/>
      <c r="K194" s="60"/>
      <c r="L194" s="60" t="s">
        <v>56</v>
      </c>
      <c r="M194" s="58" t="s">
        <v>285</v>
      </c>
      <c r="N194" s="58">
        <v>75</v>
      </c>
      <c r="O194" s="58">
        <v>4</v>
      </c>
      <c r="P194" s="58">
        <v>79</v>
      </c>
      <c r="Q194" s="58" t="s">
        <v>60</v>
      </c>
      <c r="R194" s="61">
        <v>1300000</v>
      </c>
      <c r="T194" s="58" t="s">
        <v>56</v>
      </c>
      <c r="U194" s="58" t="s">
        <v>556</v>
      </c>
      <c r="V194" s="58" t="s">
        <v>557</v>
      </c>
      <c r="W194" s="58">
        <v>48215022800</v>
      </c>
      <c r="X194" s="58">
        <v>120</v>
      </c>
    </row>
    <row r="195" spans="1:99" s="58" customFormat="1" x14ac:dyDescent="0.2">
      <c r="A195" s="57">
        <v>19028</v>
      </c>
      <c r="B195" s="58" t="s">
        <v>261</v>
      </c>
      <c r="C195" s="58" t="s">
        <v>260</v>
      </c>
      <c r="D195" s="59" t="s">
        <v>78</v>
      </c>
      <c r="E195" s="60" t="s">
        <v>56</v>
      </c>
      <c r="F195" s="60">
        <v>78526</v>
      </c>
      <c r="G195" s="58" t="s">
        <v>59</v>
      </c>
      <c r="H195" s="60">
        <v>11</v>
      </c>
      <c r="I195" s="58" t="s">
        <v>55</v>
      </c>
      <c r="J195" s="60"/>
      <c r="K195" s="60"/>
      <c r="L195" s="60" t="s">
        <v>56</v>
      </c>
      <c r="M195" s="58" t="s">
        <v>285</v>
      </c>
      <c r="N195" s="58">
        <v>80</v>
      </c>
      <c r="O195" s="58">
        <v>0</v>
      </c>
      <c r="P195" s="58">
        <v>80</v>
      </c>
      <c r="Q195" s="58" t="s">
        <v>60</v>
      </c>
      <c r="R195" s="61">
        <v>928404</v>
      </c>
      <c r="S195" s="58" t="s">
        <v>56</v>
      </c>
      <c r="T195" s="58" t="s">
        <v>56</v>
      </c>
      <c r="U195" s="58" t="s">
        <v>558</v>
      </c>
      <c r="V195" s="58" t="s">
        <v>559</v>
      </c>
      <c r="W195" s="58">
        <v>48061014400</v>
      </c>
      <c r="X195" s="58">
        <v>117</v>
      </c>
    </row>
    <row r="196" spans="1:99" ht="15" x14ac:dyDescent="0.25">
      <c r="A196" s="49" t="s">
        <v>24</v>
      </c>
      <c r="B196" s="16"/>
      <c r="C196" s="38">
        <v>928403.9</v>
      </c>
      <c r="D196" s="18"/>
      <c r="E196" s="23"/>
      <c r="F196" s="18"/>
      <c r="G196" s="18"/>
      <c r="H196" s="23"/>
      <c r="I196" s="27"/>
      <c r="J196" s="23"/>
      <c r="K196" s="23"/>
      <c r="L196" s="23"/>
      <c r="M196" s="18"/>
      <c r="N196" s="18"/>
      <c r="O196" s="18"/>
      <c r="P196" s="18"/>
      <c r="Q196" s="19" t="s">
        <v>20</v>
      </c>
      <c r="R196" s="44">
        <f>SUM(R194:R195)</f>
        <v>2228404</v>
      </c>
      <c r="S196" s="64"/>
      <c r="T196" s="64"/>
      <c r="U196" s="20"/>
      <c r="V196" s="18"/>
      <c r="W196" s="18"/>
      <c r="X196" s="18"/>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row>
    <row r="197" spans="1:99" x14ac:dyDescent="0.2">
      <c r="A197" s="13"/>
      <c r="C197" s="8"/>
      <c r="E197" s="22"/>
    </row>
    <row r="198" spans="1:99" x14ac:dyDescent="0.2">
      <c r="A198" s="52" t="s">
        <v>45</v>
      </c>
      <c r="C198" s="8"/>
      <c r="E198" s="22"/>
    </row>
    <row r="199" spans="1:99" s="58" customFormat="1" x14ac:dyDescent="0.2">
      <c r="A199" s="57">
        <v>19064</v>
      </c>
      <c r="B199" s="58" t="s">
        <v>269</v>
      </c>
      <c r="C199" s="58" t="s">
        <v>560</v>
      </c>
      <c r="D199" s="59" t="s">
        <v>265</v>
      </c>
      <c r="E199" s="60"/>
      <c r="F199" s="60">
        <v>78504</v>
      </c>
      <c r="G199" s="58" t="s">
        <v>257</v>
      </c>
      <c r="H199" s="60">
        <v>11</v>
      </c>
      <c r="I199" s="58" t="s">
        <v>64</v>
      </c>
      <c r="J199" s="60"/>
      <c r="K199" s="60"/>
      <c r="L199" s="60" t="s">
        <v>56</v>
      </c>
      <c r="M199" s="58" t="s">
        <v>285</v>
      </c>
      <c r="N199" s="58">
        <v>96</v>
      </c>
      <c r="O199" s="58">
        <v>24</v>
      </c>
      <c r="P199" s="58">
        <v>120</v>
      </c>
      <c r="Q199" s="58" t="s">
        <v>60</v>
      </c>
      <c r="R199" s="61">
        <v>1500000</v>
      </c>
      <c r="U199" s="58" t="s">
        <v>561</v>
      </c>
      <c r="V199" s="58" t="s">
        <v>497</v>
      </c>
      <c r="W199" s="58">
        <v>48215020904</v>
      </c>
      <c r="X199" s="58">
        <v>122</v>
      </c>
    </row>
    <row r="200" spans="1:99" s="58" customFormat="1" x14ac:dyDescent="0.2">
      <c r="A200" s="57">
        <v>19273</v>
      </c>
      <c r="B200" s="58" t="s">
        <v>268</v>
      </c>
      <c r="C200" s="58" t="s">
        <v>562</v>
      </c>
      <c r="D200" s="59" t="s">
        <v>265</v>
      </c>
      <c r="E200" s="60"/>
      <c r="F200" s="60">
        <v>78504</v>
      </c>
      <c r="G200" s="58" t="s">
        <v>257</v>
      </c>
      <c r="H200" s="60">
        <v>11</v>
      </c>
      <c r="I200" s="58" t="s">
        <v>64</v>
      </c>
      <c r="J200" s="60"/>
      <c r="K200" s="60"/>
      <c r="L200" s="60"/>
      <c r="M200" s="58" t="s">
        <v>285</v>
      </c>
      <c r="N200" s="58">
        <v>104</v>
      </c>
      <c r="O200" s="58">
        <v>20</v>
      </c>
      <c r="P200" s="58">
        <v>124</v>
      </c>
      <c r="Q200" s="58" t="s">
        <v>60</v>
      </c>
      <c r="R200" s="61">
        <v>1500000</v>
      </c>
      <c r="T200" s="58" t="s">
        <v>56</v>
      </c>
      <c r="U200" s="58" t="s">
        <v>563</v>
      </c>
      <c r="V200" s="58" t="s">
        <v>470</v>
      </c>
      <c r="W200" s="58">
        <v>48215020904</v>
      </c>
      <c r="X200" s="58">
        <v>122</v>
      </c>
    </row>
    <row r="201" spans="1:99" s="58" customFormat="1" x14ac:dyDescent="0.2">
      <c r="A201" s="57">
        <v>19330</v>
      </c>
      <c r="B201" s="58" t="s">
        <v>267</v>
      </c>
      <c r="C201" s="58" t="s">
        <v>564</v>
      </c>
      <c r="D201" s="59" t="s">
        <v>265</v>
      </c>
      <c r="E201" s="60"/>
      <c r="F201" s="60">
        <v>78501</v>
      </c>
      <c r="G201" s="58" t="s">
        <v>257</v>
      </c>
      <c r="H201" s="60">
        <v>11</v>
      </c>
      <c r="I201" s="58" t="s">
        <v>64</v>
      </c>
      <c r="J201" s="60"/>
      <c r="K201" s="60"/>
      <c r="L201" s="60"/>
      <c r="M201" s="58" t="s">
        <v>285</v>
      </c>
      <c r="N201" s="58">
        <v>84</v>
      </c>
      <c r="O201" s="58">
        <v>6</v>
      </c>
      <c r="P201" s="58">
        <v>90</v>
      </c>
      <c r="Q201" s="58" t="s">
        <v>57</v>
      </c>
      <c r="R201" s="61">
        <v>1500000</v>
      </c>
      <c r="T201" s="58" t="s">
        <v>56</v>
      </c>
      <c r="U201" s="58" t="s">
        <v>553</v>
      </c>
      <c r="V201" s="58" t="s">
        <v>554</v>
      </c>
      <c r="W201" s="58">
        <v>48215020904</v>
      </c>
      <c r="X201" s="58">
        <v>122</v>
      </c>
    </row>
    <row r="202" spans="1:99" s="58" customFormat="1" x14ac:dyDescent="0.2">
      <c r="A202" s="57">
        <v>19331</v>
      </c>
      <c r="B202" s="58" t="s">
        <v>266</v>
      </c>
      <c r="C202" s="58" t="s">
        <v>565</v>
      </c>
      <c r="D202" s="59" t="s">
        <v>265</v>
      </c>
      <c r="E202" s="60"/>
      <c r="F202" s="60">
        <v>78501</v>
      </c>
      <c r="G202" s="58" t="s">
        <v>257</v>
      </c>
      <c r="H202" s="60">
        <v>11</v>
      </c>
      <c r="I202" s="58" t="s">
        <v>64</v>
      </c>
      <c r="J202" s="60"/>
      <c r="K202" s="60"/>
      <c r="L202" s="60"/>
      <c r="M202" s="58" t="s">
        <v>285</v>
      </c>
      <c r="N202" s="58">
        <v>65</v>
      </c>
      <c r="O202" s="58">
        <v>7</v>
      </c>
      <c r="P202" s="58">
        <v>72</v>
      </c>
      <c r="Q202" s="58" t="s">
        <v>60</v>
      </c>
      <c r="R202" s="61">
        <v>1500000</v>
      </c>
      <c r="T202" s="58" t="s">
        <v>56</v>
      </c>
      <c r="U202" s="58" t="s">
        <v>553</v>
      </c>
      <c r="V202" s="58" t="s">
        <v>554</v>
      </c>
      <c r="W202" s="58">
        <v>48215020904</v>
      </c>
      <c r="X202" s="58">
        <v>122</v>
      </c>
    </row>
    <row r="203" spans="1:99" s="58" customFormat="1" x14ac:dyDescent="0.2">
      <c r="A203" s="57">
        <v>19158</v>
      </c>
      <c r="B203" s="58" t="s">
        <v>264</v>
      </c>
      <c r="C203" s="58" t="s">
        <v>566</v>
      </c>
      <c r="D203" s="59" t="s">
        <v>263</v>
      </c>
      <c r="E203" s="60"/>
      <c r="F203" s="60">
        <v>78550</v>
      </c>
      <c r="G203" s="58" t="s">
        <v>59</v>
      </c>
      <c r="H203" s="60">
        <v>11</v>
      </c>
      <c r="I203" s="58" t="s">
        <v>64</v>
      </c>
      <c r="J203" s="60"/>
      <c r="K203" s="60"/>
      <c r="L203" s="60"/>
      <c r="M203" s="58" t="s">
        <v>285</v>
      </c>
      <c r="N203" s="58">
        <v>54</v>
      </c>
      <c r="O203" s="58">
        <v>6</v>
      </c>
      <c r="P203" s="58">
        <v>60</v>
      </c>
      <c r="Q203" s="58" t="s">
        <v>60</v>
      </c>
      <c r="R203" s="61">
        <v>958000</v>
      </c>
      <c r="T203" s="58" t="s">
        <v>56</v>
      </c>
      <c r="U203" s="58" t="s">
        <v>379</v>
      </c>
      <c r="V203" s="58" t="s">
        <v>380</v>
      </c>
      <c r="W203" s="58">
        <v>48061011302</v>
      </c>
      <c r="X203" s="58">
        <v>120</v>
      </c>
    </row>
    <row r="204" spans="1:99" s="58" customFormat="1" x14ac:dyDescent="0.2">
      <c r="A204" s="69">
        <v>19215</v>
      </c>
      <c r="B204" s="58" t="s">
        <v>570</v>
      </c>
      <c r="C204" s="58" t="s">
        <v>567</v>
      </c>
      <c r="D204" s="59" t="s">
        <v>262</v>
      </c>
      <c r="E204" s="60"/>
      <c r="F204" s="60">
        <v>78577</v>
      </c>
      <c r="G204" s="58" t="s">
        <v>257</v>
      </c>
      <c r="H204" s="60">
        <v>11</v>
      </c>
      <c r="I204" s="58" t="s">
        <v>64</v>
      </c>
      <c r="J204" s="60"/>
      <c r="K204" s="60"/>
      <c r="L204" s="60" t="s">
        <v>56</v>
      </c>
      <c r="M204" s="58" t="s">
        <v>285</v>
      </c>
      <c r="N204" s="58">
        <v>112</v>
      </c>
      <c r="O204" s="58">
        <v>0</v>
      </c>
      <c r="P204" s="58">
        <v>112</v>
      </c>
      <c r="Q204" s="58" t="s">
        <v>60</v>
      </c>
      <c r="R204" s="61">
        <v>1500000</v>
      </c>
      <c r="T204" s="58" t="s">
        <v>56</v>
      </c>
      <c r="U204" s="58" t="s">
        <v>568</v>
      </c>
      <c r="V204" s="58" t="s">
        <v>569</v>
      </c>
      <c r="W204" s="58">
        <v>48215021404</v>
      </c>
      <c r="X204" s="58">
        <v>120</v>
      </c>
    </row>
    <row r="205" spans="1:99" ht="15" x14ac:dyDescent="0.25">
      <c r="A205" s="49" t="s">
        <v>24</v>
      </c>
      <c r="B205" s="16"/>
      <c r="C205" s="38">
        <v>6130418.1399999997</v>
      </c>
      <c r="D205" s="18"/>
      <c r="E205" s="23"/>
      <c r="F205" s="18"/>
      <c r="G205" s="18"/>
      <c r="H205" s="23"/>
      <c r="I205" s="27"/>
      <c r="J205" s="23"/>
      <c r="K205" s="23"/>
      <c r="L205" s="23"/>
      <c r="M205" s="18"/>
      <c r="N205" s="18"/>
      <c r="O205" s="18"/>
      <c r="P205" s="18"/>
      <c r="Q205" s="19" t="s">
        <v>20</v>
      </c>
      <c r="R205" s="44">
        <f>SUM(R199:R204)</f>
        <v>8458000</v>
      </c>
      <c r="S205" s="64"/>
      <c r="T205" s="64"/>
      <c r="U205" s="20"/>
      <c r="V205" s="18"/>
      <c r="W205" s="18"/>
      <c r="X205" s="18"/>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row>
    <row r="206" spans="1:99" x14ac:dyDescent="0.2">
      <c r="A206" s="13"/>
      <c r="C206" s="8"/>
      <c r="E206" s="22"/>
    </row>
    <row r="207" spans="1:99" x14ac:dyDescent="0.2">
      <c r="A207" s="52" t="s">
        <v>46</v>
      </c>
      <c r="C207" s="8"/>
      <c r="E207" s="22"/>
    </row>
    <row r="208" spans="1:99" s="58" customFormat="1" x14ac:dyDescent="0.2">
      <c r="A208" s="57">
        <v>19202</v>
      </c>
      <c r="B208" s="58" t="s">
        <v>273</v>
      </c>
      <c r="C208" s="58" t="s">
        <v>272</v>
      </c>
      <c r="D208" s="59" t="s">
        <v>271</v>
      </c>
      <c r="E208" s="60"/>
      <c r="F208" s="60">
        <v>79720</v>
      </c>
      <c r="G208" s="58" t="s">
        <v>270</v>
      </c>
      <c r="H208" s="60">
        <v>12</v>
      </c>
      <c r="I208" s="58" t="s">
        <v>55</v>
      </c>
      <c r="J208" s="60"/>
      <c r="K208" s="60"/>
      <c r="L208" s="60"/>
      <c r="M208" s="58" t="s">
        <v>285</v>
      </c>
      <c r="N208" s="58">
        <v>66</v>
      </c>
      <c r="O208" s="58">
        <v>0</v>
      </c>
      <c r="P208" s="58">
        <v>66</v>
      </c>
      <c r="Q208" s="58" t="s">
        <v>57</v>
      </c>
      <c r="R208" s="61">
        <v>900000</v>
      </c>
      <c r="U208" s="58" t="s">
        <v>376</v>
      </c>
      <c r="V208" s="58" t="s">
        <v>377</v>
      </c>
      <c r="W208" s="58">
        <v>48227950802</v>
      </c>
      <c r="X208" s="58">
        <v>116</v>
      </c>
    </row>
    <row r="209" spans="1:99" ht="15" x14ac:dyDescent="0.25">
      <c r="A209" s="49" t="s">
        <v>24</v>
      </c>
      <c r="B209" s="16"/>
      <c r="C209" s="38">
        <v>600000</v>
      </c>
      <c r="D209" s="18"/>
      <c r="E209" s="23"/>
      <c r="F209" s="18"/>
      <c r="G209" s="18"/>
      <c r="H209" s="23"/>
      <c r="I209" s="27"/>
      <c r="J209" s="23"/>
      <c r="K209" s="23"/>
      <c r="L209" s="23"/>
      <c r="M209" s="18"/>
      <c r="N209" s="18"/>
      <c r="O209" s="18"/>
      <c r="P209" s="18"/>
      <c r="Q209" s="19" t="s">
        <v>20</v>
      </c>
      <c r="R209" s="44">
        <f>SUM(R208)</f>
        <v>900000</v>
      </c>
      <c r="S209" s="64"/>
      <c r="T209" s="64"/>
      <c r="U209" s="20"/>
      <c r="V209" s="18"/>
      <c r="W209" s="18"/>
      <c r="X209" s="18"/>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row>
    <row r="210" spans="1:99" x14ac:dyDescent="0.2">
      <c r="A210" s="13"/>
      <c r="C210" s="8"/>
      <c r="E210" s="22"/>
    </row>
    <row r="211" spans="1:99" x14ac:dyDescent="0.2">
      <c r="A211" s="52" t="s">
        <v>47</v>
      </c>
      <c r="C211" s="8"/>
      <c r="E211" s="22"/>
    </row>
    <row r="212" spans="1:99" s="58" customFormat="1" x14ac:dyDescent="0.2">
      <c r="A212" s="57">
        <v>19100</v>
      </c>
      <c r="B212" s="58" t="s">
        <v>571</v>
      </c>
      <c r="C212" s="58" t="s">
        <v>296</v>
      </c>
      <c r="D212" s="59" t="s">
        <v>274</v>
      </c>
      <c r="E212" s="60"/>
      <c r="F212" s="60">
        <v>79701</v>
      </c>
      <c r="G212" s="58" t="s">
        <v>274</v>
      </c>
      <c r="H212" s="60">
        <v>12</v>
      </c>
      <c r="I212" s="58" t="s">
        <v>64</v>
      </c>
      <c r="J212" s="60"/>
      <c r="K212" s="60"/>
      <c r="L212" s="60"/>
      <c r="M212" s="58" t="s">
        <v>285</v>
      </c>
      <c r="N212" s="58">
        <v>50</v>
      </c>
      <c r="O212" s="58">
        <v>10</v>
      </c>
      <c r="P212" s="58">
        <v>60</v>
      </c>
      <c r="Q212" s="58" t="s">
        <v>60</v>
      </c>
      <c r="R212" s="61">
        <v>897000</v>
      </c>
      <c r="U212" s="58" t="s">
        <v>360</v>
      </c>
      <c r="V212" s="58" t="s">
        <v>361</v>
      </c>
      <c r="W212" s="58">
        <v>48329000100</v>
      </c>
      <c r="X212" s="58">
        <v>122</v>
      </c>
    </row>
    <row r="213" spans="1:99" s="58" customFormat="1" x14ac:dyDescent="0.2">
      <c r="A213" s="57">
        <v>19228</v>
      </c>
      <c r="B213" s="58" t="s">
        <v>275</v>
      </c>
      <c r="C213" s="58" t="s">
        <v>572</v>
      </c>
      <c r="D213" s="59" t="s">
        <v>274</v>
      </c>
      <c r="E213" s="60"/>
      <c r="F213" s="60">
        <v>79705</v>
      </c>
      <c r="G213" s="58" t="s">
        <v>274</v>
      </c>
      <c r="H213" s="60">
        <v>12</v>
      </c>
      <c r="I213" s="58" t="s">
        <v>64</v>
      </c>
      <c r="J213" s="60"/>
      <c r="K213" s="60"/>
      <c r="L213" s="60"/>
      <c r="M213" s="58" t="s">
        <v>286</v>
      </c>
      <c r="N213" s="58">
        <v>124</v>
      </c>
      <c r="O213" s="58">
        <v>0</v>
      </c>
      <c r="P213" s="58">
        <v>124</v>
      </c>
      <c r="Q213" s="58" t="s">
        <v>60</v>
      </c>
      <c r="R213" s="61">
        <v>1198710</v>
      </c>
      <c r="U213" s="58" t="s">
        <v>573</v>
      </c>
      <c r="V213" s="58" t="s">
        <v>574</v>
      </c>
      <c r="W213" s="58">
        <v>48329000305</v>
      </c>
      <c r="X213" s="58">
        <v>119</v>
      </c>
    </row>
    <row r="214" spans="1:99" ht="15" x14ac:dyDescent="0.25">
      <c r="A214" s="49" t="s">
        <v>24</v>
      </c>
      <c r="B214" s="16"/>
      <c r="C214" s="38">
        <v>909648.69</v>
      </c>
      <c r="D214" s="18"/>
      <c r="E214" s="23"/>
      <c r="F214" s="18"/>
      <c r="G214" s="18"/>
      <c r="H214" s="23"/>
      <c r="I214" s="27"/>
      <c r="J214" s="23"/>
      <c r="K214" s="23"/>
      <c r="L214" s="23"/>
      <c r="M214" s="18"/>
      <c r="N214" s="18"/>
      <c r="O214" s="18"/>
      <c r="P214" s="18"/>
      <c r="Q214" s="19" t="s">
        <v>20</v>
      </c>
      <c r="R214" s="44">
        <f>SUM(R212:R213)</f>
        <v>2095710</v>
      </c>
      <c r="S214" s="64"/>
      <c r="T214" s="64"/>
      <c r="U214" s="20"/>
      <c r="V214" s="18"/>
      <c r="W214" s="18"/>
      <c r="X214" s="18"/>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row>
    <row r="215" spans="1:99" x14ac:dyDescent="0.2">
      <c r="A215" s="13"/>
      <c r="C215" s="8"/>
      <c r="E215" s="22"/>
    </row>
    <row r="216" spans="1:99" x14ac:dyDescent="0.2">
      <c r="A216" s="52" t="s">
        <v>48</v>
      </c>
      <c r="C216" s="8"/>
      <c r="E216" s="22"/>
    </row>
    <row r="217" spans="1:99" s="58" customFormat="1" x14ac:dyDescent="0.2">
      <c r="A217" s="57">
        <v>19182</v>
      </c>
      <c r="B217" s="58" t="s">
        <v>278</v>
      </c>
      <c r="C217" s="58" t="s">
        <v>575</v>
      </c>
      <c r="D217" s="59" t="s">
        <v>276</v>
      </c>
      <c r="E217" s="60"/>
      <c r="F217" s="60">
        <v>79821</v>
      </c>
      <c r="G217" s="58" t="s">
        <v>79</v>
      </c>
      <c r="H217" s="60">
        <v>13</v>
      </c>
      <c r="I217" s="58" t="s">
        <v>55</v>
      </c>
      <c r="J217" s="60"/>
      <c r="K217" s="60"/>
      <c r="L217" s="60"/>
      <c r="M217" s="58" t="s">
        <v>285</v>
      </c>
      <c r="N217" s="58">
        <v>80</v>
      </c>
      <c r="O217" s="58">
        <v>0</v>
      </c>
      <c r="P217" s="58">
        <v>80</v>
      </c>
      <c r="Q217" s="58" t="s">
        <v>60</v>
      </c>
      <c r="R217" s="61">
        <v>900000</v>
      </c>
      <c r="T217" s="58" t="s">
        <v>56</v>
      </c>
      <c r="U217" s="58" t="s">
        <v>576</v>
      </c>
      <c r="V217" s="58" t="s">
        <v>577</v>
      </c>
      <c r="W217" s="58">
        <v>48141010203</v>
      </c>
      <c r="X217" s="58">
        <v>106</v>
      </c>
    </row>
    <row r="218" spans="1:99" s="58" customFormat="1" x14ac:dyDescent="0.2">
      <c r="A218" s="57">
        <v>19176</v>
      </c>
      <c r="B218" s="58" t="s">
        <v>277</v>
      </c>
      <c r="C218" s="58" t="s">
        <v>578</v>
      </c>
      <c r="D218" s="59" t="s">
        <v>276</v>
      </c>
      <c r="E218" s="60"/>
      <c r="F218" s="60">
        <v>79821</v>
      </c>
      <c r="G218" s="58" t="s">
        <v>79</v>
      </c>
      <c r="H218" s="60">
        <v>13</v>
      </c>
      <c r="I218" s="58" t="s">
        <v>55</v>
      </c>
      <c r="J218" s="60"/>
      <c r="K218" s="60"/>
      <c r="L218" s="60"/>
      <c r="M218" s="58" t="s">
        <v>285</v>
      </c>
      <c r="N218" s="58">
        <v>80</v>
      </c>
      <c r="O218" s="58">
        <v>0</v>
      </c>
      <c r="P218" s="58">
        <v>80</v>
      </c>
      <c r="Q218" s="58" t="s">
        <v>60</v>
      </c>
      <c r="R218" s="61">
        <v>900000</v>
      </c>
      <c r="T218" s="58" t="s">
        <v>56</v>
      </c>
      <c r="U218" s="58" t="s">
        <v>576</v>
      </c>
      <c r="V218" s="58" t="s">
        <v>577</v>
      </c>
      <c r="W218" s="58">
        <v>48141010203</v>
      </c>
      <c r="X218" s="58">
        <v>97</v>
      </c>
    </row>
    <row r="219" spans="1:99" ht="15" x14ac:dyDescent="0.25">
      <c r="A219" s="49" t="s">
        <v>24</v>
      </c>
      <c r="B219" s="16"/>
      <c r="C219" s="38">
        <v>600000</v>
      </c>
      <c r="D219" s="18"/>
      <c r="E219" s="23"/>
      <c r="F219" s="18"/>
      <c r="G219" s="18"/>
      <c r="H219" s="23"/>
      <c r="I219" s="27"/>
      <c r="J219" s="23"/>
      <c r="K219" s="23"/>
      <c r="L219" s="23"/>
      <c r="M219" s="18"/>
      <c r="N219" s="18"/>
      <c r="O219" s="18"/>
      <c r="P219" s="18"/>
      <c r="Q219" s="19" t="s">
        <v>20</v>
      </c>
      <c r="R219" s="44">
        <f>SUM(R217:R218)</f>
        <v>1800000</v>
      </c>
      <c r="S219" s="64"/>
      <c r="T219" s="64"/>
      <c r="U219" s="20"/>
      <c r="V219" s="18"/>
      <c r="W219" s="18"/>
      <c r="X219" s="18"/>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row>
    <row r="220" spans="1:99" x14ac:dyDescent="0.2">
      <c r="A220" s="13"/>
      <c r="C220" s="8"/>
      <c r="E220" s="22"/>
    </row>
    <row r="221" spans="1:99" x14ac:dyDescent="0.2">
      <c r="A221" s="52" t="s">
        <v>49</v>
      </c>
      <c r="C221" s="8"/>
      <c r="E221" s="22"/>
    </row>
    <row r="222" spans="1:99" s="58" customFormat="1" x14ac:dyDescent="0.2">
      <c r="A222" s="57">
        <v>19117</v>
      </c>
      <c r="B222" s="58" t="s">
        <v>284</v>
      </c>
      <c r="C222" s="58" t="s">
        <v>579</v>
      </c>
      <c r="D222" s="59" t="s">
        <v>79</v>
      </c>
      <c r="E222" s="60"/>
      <c r="F222" s="60">
        <v>79936</v>
      </c>
      <c r="G222" s="58" t="s">
        <v>79</v>
      </c>
      <c r="H222" s="60">
        <v>13</v>
      </c>
      <c r="I222" s="58" t="s">
        <v>64</v>
      </c>
      <c r="J222" s="60"/>
      <c r="K222" s="60"/>
      <c r="L222" s="60"/>
      <c r="M222" s="58" t="s">
        <v>285</v>
      </c>
      <c r="N222" s="58">
        <v>104</v>
      </c>
      <c r="O222" s="58">
        <v>0</v>
      </c>
      <c r="P222" s="58">
        <v>104</v>
      </c>
      <c r="Q222" s="58" t="s">
        <v>60</v>
      </c>
      <c r="R222" s="61">
        <v>1500000</v>
      </c>
      <c r="T222" s="58" t="s">
        <v>56</v>
      </c>
      <c r="U222" s="58" t="s">
        <v>580</v>
      </c>
      <c r="V222" s="58" t="s">
        <v>581</v>
      </c>
      <c r="W222" s="58">
        <v>48141010311</v>
      </c>
      <c r="X222" s="58">
        <v>110</v>
      </c>
    </row>
    <row r="223" spans="1:99" s="58" customFormat="1" x14ac:dyDescent="0.2">
      <c r="A223" s="57">
        <v>19344</v>
      </c>
      <c r="B223" s="58" t="s">
        <v>281</v>
      </c>
      <c r="C223" s="58" t="s">
        <v>582</v>
      </c>
      <c r="D223" s="59" t="s">
        <v>79</v>
      </c>
      <c r="E223" s="60"/>
      <c r="F223" s="60">
        <v>79924</v>
      </c>
      <c r="G223" s="58" t="s">
        <v>79</v>
      </c>
      <c r="H223" s="60">
        <v>13</v>
      </c>
      <c r="I223" s="58" t="s">
        <v>64</v>
      </c>
      <c r="J223" s="60"/>
      <c r="K223" s="60"/>
      <c r="L223" s="60" t="s">
        <v>56</v>
      </c>
      <c r="M223" s="58" t="s">
        <v>285</v>
      </c>
      <c r="N223" s="58">
        <v>110</v>
      </c>
      <c r="O223" s="58">
        <v>0</v>
      </c>
      <c r="P223" s="58">
        <v>110</v>
      </c>
      <c r="Q223" s="58" t="s">
        <v>60</v>
      </c>
      <c r="R223" s="61">
        <v>1500000</v>
      </c>
      <c r="T223" s="58" t="s">
        <v>56</v>
      </c>
      <c r="U223" s="58" t="s">
        <v>583</v>
      </c>
      <c r="V223" s="58" t="s">
        <v>584</v>
      </c>
      <c r="W223" s="58">
        <v>48141000101</v>
      </c>
      <c r="X223" s="58">
        <v>107</v>
      </c>
    </row>
    <row r="224" spans="1:99" s="58" customFormat="1" x14ac:dyDescent="0.2">
      <c r="A224" s="57">
        <v>19114</v>
      </c>
      <c r="B224" s="58" t="s">
        <v>283</v>
      </c>
      <c r="C224" s="58" t="s">
        <v>585</v>
      </c>
      <c r="D224" s="59" t="s">
        <v>79</v>
      </c>
      <c r="E224" s="60"/>
      <c r="F224" s="60">
        <v>79936</v>
      </c>
      <c r="G224" s="58" t="s">
        <v>79</v>
      </c>
      <c r="H224" s="60">
        <v>13</v>
      </c>
      <c r="I224" s="58" t="s">
        <v>64</v>
      </c>
      <c r="J224" s="60"/>
      <c r="K224" s="60"/>
      <c r="L224" s="60"/>
      <c r="M224" s="58" t="s">
        <v>285</v>
      </c>
      <c r="N224" s="58">
        <v>44</v>
      </c>
      <c r="O224" s="58">
        <v>0</v>
      </c>
      <c r="P224" s="58">
        <v>44</v>
      </c>
      <c r="Q224" s="58" t="s">
        <v>57</v>
      </c>
      <c r="R224" s="61">
        <v>643000</v>
      </c>
      <c r="T224" s="58" t="s">
        <v>56</v>
      </c>
      <c r="U224" s="58" t="s">
        <v>580</v>
      </c>
      <c r="V224" s="58" t="s">
        <v>581</v>
      </c>
      <c r="W224" s="58">
        <v>48141010338</v>
      </c>
      <c r="X224" s="58">
        <v>106</v>
      </c>
    </row>
    <row r="225" spans="1:99" s="58" customFormat="1" x14ac:dyDescent="0.2">
      <c r="A225" s="57">
        <v>19120</v>
      </c>
      <c r="B225" s="58" t="s">
        <v>282</v>
      </c>
      <c r="C225" s="58" t="s">
        <v>586</v>
      </c>
      <c r="D225" s="59" t="s">
        <v>79</v>
      </c>
      <c r="E225" s="60"/>
      <c r="F225" s="60">
        <v>79938</v>
      </c>
      <c r="G225" s="58" t="s">
        <v>79</v>
      </c>
      <c r="H225" s="60">
        <v>13</v>
      </c>
      <c r="I225" s="58" t="s">
        <v>64</v>
      </c>
      <c r="J225" s="60"/>
      <c r="K225" s="60"/>
      <c r="L225" s="60"/>
      <c r="M225" s="58" t="s">
        <v>285</v>
      </c>
      <c r="N225" s="58">
        <v>104</v>
      </c>
      <c r="O225" s="58">
        <v>0</v>
      </c>
      <c r="P225" s="58">
        <v>104</v>
      </c>
      <c r="Q225" s="58" t="s">
        <v>60</v>
      </c>
      <c r="R225" s="61">
        <v>1500000</v>
      </c>
      <c r="T225" s="58" t="s">
        <v>56</v>
      </c>
      <c r="U225" s="58" t="s">
        <v>580</v>
      </c>
      <c r="V225" s="58" t="s">
        <v>581</v>
      </c>
      <c r="W225" s="58">
        <v>48141010341</v>
      </c>
      <c r="X225" s="58">
        <v>106</v>
      </c>
    </row>
    <row r="226" spans="1:99" s="58" customFormat="1" x14ac:dyDescent="0.2">
      <c r="A226" s="57">
        <v>19177</v>
      </c>
      <c r="B226" s="58" t="s">
        <v>280</v>
      </c>
      <c r="C226" s="58" t="s">
        <v>587</v>
      </c>
      <c r="D226" s="59" t="s">
        <v>79</v>
      </c>
      <c r="E226" s="60"/>
      <c r="F226" s="60">
        <v>79938</v>
      </c>
      <c r="G226" s="58" t="s">
        <v>79</v>
      </c>
      <c r="H226" s="60">
        <v>13</v>
      </c>
      <c r="I226" s="58" t="s">
        <v>64</v>
      </c>
      <c r="J226" s="60"/>
      <c r="K226" s="60"/>
      <c r="L226" s="60"/>
      <c r="M226" s="58" t="s">
        <v>285</v>
      </c>
      <c r="N226" s="58">
        <v>82</v>
      </c>
      <c r="O226" s="58">
        <v>14</v>
      </c>
      <c r="P226" s="58">
        <v>96</v>
      </c>
      <c r="Q226" s="58" t="s">
        <v>60</v>
      </c>
      <c r="R226" s="61">
        <v>1163300</v>
      </c>
      <c r="T226" s="58" t="s">
        <v>56</v>
      </c>
      <c r="U226" s="58" t="s">
        <v>576</v>
      </c>
      <c r="V226" s="58" t="s">
        <v>577</v>
      </c>
      <c r="W226" s="58">
        <v>48141010331</v>
      </c>
      <c r="X226" s="58">
        <v>98</v>
      </c>
    </row>
    <row r="227" spans="1:99" s="58" customFormat="1" x14ac:dyDescent="0.2">
      <c r="A227" s="57">
        <v>19340</v>
      </c>
      <c r="B227" s="58" t="s">
        <v>279</v>
      </c>
      <c r="C227" s="58" t="s">
        <v>588</v>
      </c>
      <c r="D227" s="59" t="s">
        <v>79</v>
      </c>
      <c r="E227" s="60"/>
      <c r="F227" s="60">
        <v>79902</v>
      </c>
      <c r="G227" s="58" t="s">
        <v>79</v>
      </c>
      <c r="H227" s="60">
        <v>13</v>
      </c>
      <c r="I227" s="58" t="s">
        <v>64</v>
      </c>
      <c r="J227" s="60"/>
      <c r="K227" s="60"/>
      <c r="L227" s="60" t="s">
        <v>56</v>
      </c>
      <c r="M227" s="58" t="s">
        <v>285</v>
      </c>
      <c r="N227" s="58">
        <v>90</v>
      </c>
      <c r="O227" s="58">
        <v>0</v>
      </c>
      <c r="P227" s="58">
        <v>90</v>
      </c>
      <c r="Q227" s="58" t="s">
        <v>60</v>
      </c>
      <c r="R227" s="61">
        <v>1199367</v>
      </c>
      <c r="T227" s="58" t="s">
        <v>56</v>
      </c>
      <c r="U227" s="58" t="s">
        <v>583</v>
      </c>
      <c r="V227" s="58" t="s">
        <v>584</v>
      </c>
      <c r="W227" s="58">
        <v>48141001600</v>
      </c>
      <c r="X227" s="58">
        <v>93</v>
      </c>
    </row>
    <row r="228" spans="1:99" ht="15" x14ac:dyDescent="0.25">
      <c r="A228" s="15" t="s">
        <v>24</v>
      </c>
      <c r="B228" s="16"/>
      <c r="C228" s="17">
        <v>2517467.5299999998</v>
      </c>
      <c r="D228" s="18"/>
      <c r="E228" s="18"/>
      <c r="F228" s="18"/>
      <c r="G228" s="18"/>
      <c r="H228" s="23"/>
      <c r="I228" s="27"/>
      <c r="J228" s="23"/>
      <c r="K228" s="23"/>
      <c r="L228" s="23"/>
      <c r="M228" s="18"/>
      <c r="N228" s="18"/>
      <c r="O228" s="18"/>
      <c r="P228" s="18"/>
      <c r="Q228" s="19" t="s">
        <v>20</v>
      </c>
      <c r="R228" s="44">
        <f>SUM(R222:R227)</f>
        <v>7505667</v>
      </c>
      <c r="S228" s="64"/>
      <c r="T228" s="64"/>
      <c r="U228" s="20"/>
      <c r="V228" s="18"/>
      <c r="W228" s="18"/>
      <c r="X228" s="1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row>
    <row r="230" spans="1:99" ht="15" customHeight="1" x14ac:dyDescent="0.2">
      <c r="A230" s="28" t="s">
        <v>51</v>
      </c>
      <c r="B230" s="28"/>
      <c r="C230" s="30">
        <f>C228+C219+C214+C209+C205+C196+C191+C186+C181+C168+C162+C152+C147+C138+C132+C110+C104+C99+C95+C88+C82+C58+C52+C47+C43+C38+C31</f>
        <v>78315005.429999992</v>
      </c>
      <c r="D230" s="28" t="s">
        <v>589</v>
      </c>
      <c r="E230" s="28"/>
      <c r="F230" s="28">
        <f>COUNTIF(X13:X227, "&gt;1")</f>
        <v>131</v>
      </c>
      <c r="G230" s="28"/>
      <c r="H230" s="31"/>
      <c r="I230" s="28"/>
      <c r="J230" s="31"/>
      <c r="K230" s="75" t="s">
        <v>50</v>
      </c>
      <c r="L230" s="75"/>
      <c r="M230" s="75"/>
      <c r="N230" s="75"/>
      <c r="O230" s="75"/>
      <c r="P230" s="75"/>
      <c r="Q230" s="75"/>
      <c r="R230" s="48">
        <f>R228+R219+R214+R209+R205+R196+R191+R186+R181+R168+R162+R152+R147+R138+R132+R110+R104+R99+R95+R88+R82+R58+R52+R47+R43+R38+R31</f>
        <v>154696512.0402</v>
      </c>
      <c r="S230" s="67"/>
      <c r="T230" s="67"/>
      <c r="U230" s="29"/>
    </row>
  </sheetData>
  <sheetProtection formatCells="0" formatColumns="0" formatRows="0" insertColumns="0" insertRows="0" insertHyperlinks="0" deleteColumns="0" deleteRows="0" sort="0" autoFilter="0" pivotTables="0"/>
  <sortState ref="A13:DE37">
    <sortCondition descending="1" ref="X13:X37"/>
  </sortState>
  <mergeCells count="9">
    <mergeCell ref="K230:Q230"/>
    <mergeCell ref="A10:B10"/>
    <mergeCell ref="A7:H9"/>
    <mergeCell ref="J7:P9"/>
    <mergeCell ref="R7:X9"/>
    <mergeCell ref="E10:U10"/>
    <mergeCell ref="W131:X131"/>
    <mergeCell ref="W94:X94"/>
    <mergeCell ref="V130:X130"/>
  </mergeCells>
  <pageMargins left="0.25" right="0.2" top="0.25" bottom="0.2" header="0.3" footer="0.3"/>
  <pageSetup paperSize="5" scale="70" fitToHeight="6" orientation="landscape" r:id="rId1"/>
  <rowBreaks count="4" manualBreakCount="4">
    <brk id="39" max="30" man="1"/>
    <brk id="88" max="30" man="1"/>
    <brk id="139" max="23" man="1"/>
    <brk id="187"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Submissions</vt:lpstr>
      <vt:lpstr>Tie-Breakers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Competitive HTC app log March 6</dc:title>
  <dc:subject>2018 Competitive HTC Pre-Application Submissions</dc:subject>
  <dc:creator>JotForm</dc:creator>
  <cp:keywords>2019 Competitive HTC app log March 6, multifamily, HTC</cp:keywords>
  <dc:description>2018 Competitive HTC Pre-Application Submissions received at jotform.com 1515539489</dc:description>
  <cp:lastModifiedBy>Jason Burr</cp:lastModifiedBy>
  <cp:lastPrinted>2019-03-06T13:56:37Z</cp:lastPrinted>
  <dcterms:created xsi:type="dcterms:W3CDTF">2018-01-09T23:11:29Z</dcterms:created>
  <dcterms:modified xsi:type="dcterms:W3CDTF">2019-03-06T20:12:02Z</dcterms:modified>
  <cp:category>Submissions</cp:category>
</cp:coreProperties>
</file>