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garoo\TDHCA\webmaster_projects\mf_temp_docs\2022\"/>
    </mc:Choice>
  </mc:AlternateContent>
  <bookViews>
    <workbookView xWindow="330" yWindow="405" windowWidth="15960" windowHeight="5640"/>
  </bookViews>
  <sheets>
    <sheet name="Submissions" sheetId="1" r:id="rId1"/>
  </sheets>
  <definedNames>
    <definedName name="_xlnm.Print_Area" localSheetId="0">Submissions!$A$1:$Q$122</definedName>
  </definedNames>
  <calcPr calcId="162913"/>
</workbook>
</file>

<file path=xl/calcChain.xml><?xml version="1.0" encoding="utf-8"?>
<calcChain xmlns="http://schemas.openxmlformats.org/spreadsheetml/2006/main">
  <c r="M104" i="1" l="1"/>
  <c r="M81" i="1" l="1"/>
  <c r="M88" i="1"/>
  <c r="M95" i="1"/>
  <c r="M57" i="1"/>
  <c r="M108" i="1" l="1"/>
  <c r="M54" i="1" l="1"/>
  <c r="M111" i="1"/>
  <c r="M8" i="1" l="1"/>
  <c r="M78" i="1" l="1"/>
  <c r="M31" i="1" l="1"/>
  <c r="M25" i="1"/>
  <c r="M20" i="1"/>
  <c r="M16" i="1"/>
  <c r="M37" i="1" l="1"/>
  <c r="M43" i="1"/>
  <c r="M74" i="1"/>
  <c r="M99" i="1"/>
  <c r="M120" i="1"/>
  <c r="M47" i="1"/>
  <c r="M12" i="1"/>
  <c r="M51" i="1"/>
  <c r="M66" i="1"/>
  <c r="M70" i="1"/>
  <c r="M85" i="1"/>
  <c r="M92" i="1"/>
  <c r="M115" i="1"/>
  <c r="M122" i="1" l="1"/>
</calcChain>
</file>

<file path=xl/sharedStrings.xml><?xml version="1.0" encoding="utf-8"?>
<sst xmlns="http://schemas.openxmlformats.org/spreadsheetml/2006/main" count="360" uniqueCount="200">
  <si>
    <t>Application Number</t>
  </si>
  <si>
    <t>City</t>
  </si>
  <si>
    <t>Development Name</t>
  </si>
  <si>
    <t>County</t>
  </si>
  <si>
    <t>Region</t>
  </si>
  <si>
    <t>Nonprofit</t>
  </si>
  <si>
    <t>USDA</t>
  </si>
  <si>
    <t>At-Risk</t>
  </si>
  <si>
    <t>Development Address</t>
  </si>
  <si>
    <t>ZIP Code</t>
  </si>
  <si>
    <t>Urban/Rural</t>
  </si>
  <si>
    <t>Census Tract(s)</t>
  </si>
  <si>
    <t>At-Risk Set-Aside</t>
  </si>
  <si>
    <t>Region 1/Rural</t>
  </si>
  <si>
    <t>Region 1/Urban</t>
  </si>
  <si>
    <t>Region 2/Rural</t>
  </si>
  <si>
    <t>Region 2/Urban</t>
  </si>
  <si>
    <t>Region 3/Rural</t>
  </si>
  <si>
    <t>Region 3/Urban</t>
  </si>
  <si>
    <t>Region 4/Rural</t>
  </si>
  <si>
    <t>Region 4/Urban</t>
  </si>
  <si>
    <t>Region 5/Urban</t>
  </si>
  <si>
    <t>Region 6/Rural</t>
  </si>
  <si>
    <t>Region 6/Urban</t>
  </si>
  <si>
    <t>Region 7/Rural</t>
  </si>
  <si>
    <t>Region 7/Urban</t>
  </si>
  <si>
    <t>Region 8/Rural</t>
  </si>
  <si>
    <t>Region 8/Urban</t>
  </si>
  <si>
    <t>Region 9/Rural</t>
  </si>
  <si>
    <t>Region 9/Urban</t>
  </si>
  <si>
    <t>Region 10/Rural</t>
  </si>
  <si>
    <t>Region 10/Urban</t>
  </si>
  <si>
    <t>Region 11/Rural</t>
  </si>
  <si>
    <t>Region 11/Urban</t>
  </si>
  <si>
    <t>Region 13/Rural</t>
  </si>
  <si>
    <t>Region 13/Urban</t>
  </si>
  <si>
    <t>Rural</t>
  </si>
  <si>
    <t>Urban</t>
  </si>
  <si>
    <t>Houston</t>
  </si>
  <si>
    <t>Harris</t>
  </si>
  <si>
    <t>El Paso</t>
  </si>
  <si>
    <t>Taylor</t>
  </si>
  <si>
    <t>Abilene</t>
  </si>
  <si>
    <t>Smith</t>
  </si>
  <si>
    <t>Fort Worth</t>
  </si>
  <si>
    <t>Tarrant</t>
  </si>
  <si>
    <t>Tyler</t>
  </si>
  <si>
    <t>Travis</t>
  </si>
  <si>
    <t>Austin</t>
  </si>
  <si>
    <t>Kerr</t>
  </si>
  <si>
    <t>Kerrville</t>
  </si>
  <si>
    <t>Hidalgo</t>
  </si>
  <si>
    <t>McAllen</t>
  </si>
  <si>
    <t>Target Population
(Supp. Hsg. = SH)</t>
  </si>
  <si>
    <t>Applicant Contact Name</t>
  </si>
  <si>
    <t>Direct Loan</t>
  </si>
  <si>
    <t>Adrian Iglesias</t>
  </si>
  <si>
    <t>Michael Fogel</t>
  </si>
  <si>
    <t>Megan Lasch</t>
  </si>
  <si>
    <t>Janine Sisak</t>
  </si>
  <si>
    <t>Roy Lopez</t>
  </si>
  <si>
    <t>Tom Deloye</t>
  </si>
  <si>
    <t>Estimated At-Risk Available</t>
  </si>
  <si>
    <t>Enrique Flores</t>
  </si>
  <si>
    <t>Best Possible Score</t>
  </si>
  <si>
    <t>Estimated Amount Available</t>
  </si>
  <si>
    <t>Estimated Total Available</t>
  </si>
  <si>
    <t>Brian McGeady</t>
  </si>
  <si>
    <t>Justin Zimmerman</t>
  </si>
  <si>
    <t>Total HTCs Requested</t>
  </si>
  <si>
    <t>Rick J. Deyoe</t>
  </si>
  <si>
    <t>X</t>
  </si>
  <si>
    <t>Lubbock</t>
  </si>
  <si>
    <t>Lufkin</t>
  </si>
  <si>
    <t>Angelina</t>
  </si>
  <si>
    <t>Westwind of Dumas</t>
  </si>
  <si>
    <t>331 W. 16th Street</t>
  </si>
  <si>
    <t>Dumas</t>
  </si>
  <si>
    <t>Moore</t>
  </si>
  <si>
    <t>1220 Broadway Street</t>
  </si>
  <si>
    <t>Metro Tower Lofts</t>
  </si>
  <si>
    <t>Heritage Heights at Big Spring</t>
  </si>
  <si>
    <t>Heritage Heights at Abilene</t>
  </si>
  <si>
    <t>Vernon Pioneer Crossing</t>
  </si>
  <si>
    <t>The Trails of Abilene</t>
  </si>
  <si>
    <t>120 Airbase Rd</t>
  </si>
  <si>
    <t>2401 S. 25th Street</t>
  </si>
  <si>
    <t>1916 Stadium Drive</t>
  </si>
  <si>
    <t>733 ES 27th St.</t>
  </si>
  <si>
    <t>Big Spring</t>
  </si>
  <si>
    <t>Vernon</t>
  </si>
  <si>
    <t>Howard</t>
  </si>
  <si>
    <t>Wilbarger</t>
  </si>
  <si>
    <t>Lakewood Crossing</t>
  </si>
  <si>
    <t xml:space="preserve">300 S Park </t>
  </si>
  <si>
    <t>Lakeridge Villas</t>
  </si>
  <si>
    <t>2500 W. Ennis Ave.</t>
  </si>
  <si>
    <t>Granbury</t>
  </si>
  <si>
    <t>Ennis</t>
  </si>
  <si>
    <t>Hood</t>
  </si>
  <si>
    <t>Ellis</t>
  </si>
  <si>
    <t>Ryan Hudspeth</t>
  </si>
  <si>
    <t>Ennis Trails</t>
  </si>
  <si>
    <t>SEQ Dolfie Lane and Sonoma Trails</t>
  </si>
  <si>
    <t>Hammack Creek Apts</t>
  </si>
  <si>
    <t>NEQ Kennedale Sublett Rd. and Kennedale Pkwy.</t>
  </si>
  <si>
    <t>The Park Tower</t>
  </si>
  <si>
    <t>1209 Jacksboro Highway</t>
  </si>
  <si>
    <t>Kestrel on Cooper</t>
  </si>
  <si>
    <t>2017-2025 S. Cooper St.</t>
  </si>
  <si>
    <t>Kennedale</t>
  </si>
  <si>
    <t>Arlington</t>
  </si>
  <si>
    <t>Deepak P. Sulakhe</t>
  </si>
  <si>
    <t>Val DeLeon</t>
  </si>
  <si>
    <t>Tool Cedar Trails</t>
  </si>
  <si>
    <t>NEQ N Tool Dr. and Oak Cir.</t>
  </si>
  <si>
    <t>Reserve at Sulphur Springs</t>
  </si>
  <si>
    <t>NWC of League Street and Bell Street</t>
  </si>
  <si>
    <t>Abbington Park</t>
  </si>
  <si>
    <t>321 S. Standish Street</t>
  </si>
  <si>
    <t>Tool</t>
  </si>
  <si>
    <t>Sulphur Springs</t>
  </si>
  <si>
    <t>Henderson</t>
  </si>
  <si>
    <t>Hopkins</t>
  </si>
  <si>
    <t>Rusk</t>
  </si>
  <si>
    <t>Breck Kean</t>
  </si>
  <si>
    <t>Rosewood Senior Villas</t>
  </si>
  <si>
    <t>2929 Calloway Road</t>
  </si>
  <si>
    <t>The Villas at Pine Grove</t>
  </si>
  <si>
    <t>2602 S John Redditt Drive</t>
  </si>
  <si>
    <t>900 Winston</t>
  </si>
  <si>
    <t>Telephone Road Elderly</t>
  </si>
  <si>
    <t>6000 Telephone Road</t>
  </si>
  <si>
    <t>Gala at MacGregor</t>
  </si>
  <si>
    <t>Approx 102 Carson Ct.</t>
  </si>
  <si>
    <t>Amay Inamdar</t>
  </si>
  <si>
    <t>James Williams</t>
  </si>
  <si>
    <t>Amy Dosen</t>
  </si>
  <si>
    <t>Canal Lofts</t>
  </si>
  <si>
    <t>5601 Canal Street</t>
  </si>
  <si>
    <t>New Hope Housing Savoy (received new application number: 21707)</t>
  </si>
  <si>
    <t>6315 Savoy Drive</t>
  </si>
  <si>
    <t>Heritage Senior Residences</t>
  </si>
  <si>
    <t>1120 Moy Street</t>
  </si>
  <si>
    <t>Ella Grand</t>
  </si>
  <si>
    <t>2077 S Gessner Rd.</t>
  </si>
  <si>
    <t>Nathan Kelley</t>
  </si>
  <si>
    <t>Emily Abeln</t>
  </si>
  <si>
    <t>Carine Yhap</t>
  </si>
  <si>
    <t>Arbor Park</t>
  </si>
  <si>
    <t>6306 McNeil Drive</t>
  </si>
  <si>
    <t>Pathways at Chalmers Courts West</t>
  </si>
  <si>
    <t>NWC of Chalmers Ave. and East 3rd St.</t>
  </si>
  <si>
    <t>Suzanne Schwertner</t>
  </si>
  <si>
    <t>La Grange Springs</t>
  </si>
  <si>
    <t>NEC of Hwy 77 and CR 2145</t>
  </si>
  <si>
    <t>La Grange</t>
  </si>
  <si>
    <t>Fayette</t>
  </si>
  <si>
    <t>S side of W. Decherd St., W of Hearne St.</t>
  </si>
  <si>
    <t>Franklin Trails</t>
  </si>
  <si>
    <t>Franklin</t>
  </si>
  <si>
    <t>Robertson</t>
  </si>
  <si>
    <t>Residence at Ridgehill</t>
  </si>
  <si>
    <t>160-170 Lehmann Dr</t>
  </si>
  <si>
    <t>April Engstrom</t>
  </si>
  <si>
    <t>Rockport</t>
  </si>
  <si>
    <t>Aransas</t>
  </si>
  <si>
    <t>1400 FM 3036</t>
  </si>
  <si>
    <t>Gulf Shore Villas</t>
  </si>
  <si>
    <t>Avanti Legacy at Emerald Point</t>
  </si>
  <si>
    <t>3300 N K Center</t>
  </si>
  <si>
    <t>Henry Flores</t>
  </si>
  <si>
    <t>Avanti Valley View</t>
  </si>
  <si>
    <t>1000 N. Jackson Rd</t>
  </si>
  <si>
    <t>Nuestra Senora</t>
  </si>
  <si>
    <t>415 Montana Avenue</t>
  </si>
  <si>
    <t>Artcraft Palms</t>
  </si>
  <si>
    <t>6137 Will Jordan Place</t>
  </si>
  <si>
    <t>Inkwood Estates</t>
  </si>
  <si>
    <t>107 S. San Elizario Rd</t>
  </si>
  <si>
    <t>Clint</t>
  </si>
  <si>
    <t>Total Amount Requested</t>
  </si>
  <si>
    <t>Region 5/Rural</t>
  </si>
  <si>
    <t>Region 12/Rural</t>
  </si>
  <si>
    <t>Elderly</t>
  </si>
  <si>
    <t>Region 12/Urban</t>
  </si>
  <si>
    <t>Supp Hsg</t>
  </si>
  <si>
    <t>General</t>
  </si>
  <si>
    <t>2022 Credits Requested</t>
  </si>
  <si>
    <t>Avanti at Emerald Point</t>
  </si>
  <si>
    <t>3301 N Jackson Rd</t>
  </si>
  <si>
    <t xml:space="preserve">Texas Department of Housing and Community Affairs
2022 Supplemental (9%) Credit Request Log
</t>
  </si>
  <si>
    <t>Noor Jooma</t>
  </si>
  <si>
    <t>Kelly Garrett</t>
  </si>
  <si>
    <t>Kent Hance</t>
  </si>
  <si>
    <t>Butch Richardson</t>
  </si>
  <si>
    <t>Bobby Bowling, IV</t>
  </si>
  <si>
    <t>Daniel Sailler</t>
  </si>
  <si>
    <t>The list of Supplemental Credit Requests is organized by region and subregion. Requesters of supplemental credits with Original Applications within the At-Risk/USDA Set-Asides are listed first and are organized by best possible score rather than by region.</t>
  </si>
  <si>
    <t>Date:  February 25,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</si>
</sst>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2" applyFont="1" applyFill="1" applyBorder="1" applyAlignment="1">
      <alignment horizontal="left"/>
    </xf>
    <xf numFmtId="165" fontId="5" fillId="0" borderId="0" xfId="3" applyNumberFormat="1" applyFont="1"/>
    <xf numFmtId="0" fontId="1" fillId="0" borderId="0" xfId="0" applyFont="1"/>
    <xf numFmtId="0" fontId="1" fillId="0" borderId="0" xfId="0" applyFont="1" applyFill="1"/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 textRotation="90" wrapText="1"/>
    </xf>
    <xf numFmtId="164" fontId="6" fillId="0" borderId="0" xfId="1" applyNumberFormat="1" applyFont="1" applyFill="1" applyBorder="1" applyAlignment="1">
      <alignment horizontal="center" wrapText="1"/>
    </xf>
    <xf numFmtId="0" fontId="6" fillId="0" borderId="0" xfId="2" applyNumberFormat="1" applyFont="1" applyFill="1" applyBorder="1" applyAlignment="1">
      <alignment horizontal="center" textRotation="90" wrapText="1"/>
    </xf>
    <xf numFmtId="0" fontId="6" fillId="0" borderId="0" xfId="2" applyFont="1" applyFill="1" applyBorder="1" applyAlignment="1">
      <alignment horizontal="left" vertical="top"/>
    </xf>
    <xf numFmtId="5" fontId="6" fillId="0" borderId="0" xfId="1" applyNumberFormat="1" applyFont="1" applyFill="1" applyBorder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6" fillId="4" borderId="0" xfId="2" applyFont="1" applyFill="1" applyBorder="1" applyAlignment="1">
      <alignment horizontal="right" vertical="top"/>
    </xf>
    <xf numFmtId="0" fontId="8" fillId="0" borderId="0" xfId="0" applyFont="1" applyAlignment="1"/>
    <xf numFmtId="0" fontId="7" fillId="0" borderId="0" xfId="2" applyFont="1" applyFill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1" fillId="0" borderId="0" xfId="0" applyFont="1" applyFill="1"/>
    <xf numFmtId="0" fontId="10" fillId="0" borderId="0" xfId="0" applyNumberFormat="1" applyFont="1"/>
    <xf numFmtId="0" fontId="10" fillId="0" borderId="0" xfId="0" applyFont="1" applyFill="1"/>
    <xf numFmtId="5" fontId="6" fillId="0" borderId="0" xfId="1" applyNumberFormat="1" applyFont="1" applyFill="1" applyBorder="1" applyAlignment="1">
      <alignment horizontal="left"/>
    </xf>
    <xf numFmtId="0" fontId="10" fillId="0" borderId="0" xfId="0" applyFont="1" applyBorder="1"/>
    <xf numFmtId="0" fontId="10" fillId="0" borderId="0" xfId="0" applyNumberFormat="1" applyFont="1" applyAlignment="1"/>
    <xf numFmtId="0" fontId="6" fillId="4" borderId="0" xfId="2" applyFont="1" applyFill="1" applyBorder="1" applyAlignment="1">
      <alignment horizontal="right"/>
    </xf>
    <xf numFmtId="0" fontId="6" fillId="4" borderId="0" xfId="2" applyFont="1" applyFill="1" applyBorder="1" applyAlignment="1">
      <alignment horizontal="left" vertical="top"/>
    </xf>
    <xf numFmtId="5" fontId="6" fillId="0" borderId="0" xfId="1" applyNumberFormat="1" applyFont="1" applyFill="1" applyBorder="1" applyAlignment="1">
      <alignment horizontal="left" vertical="top" wrapText="1"/>
    </xf>
    <xf numFmtId="164" fontId="10" fillId="0" borderId="0" xfId="1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3" fillId="2" borderId="1" xfId="2" applyFont="1" applyFill="1" applyBorder="1" applyAlignment="1">
      <alignment horizontal="center" textRotation="90" wrapText="1"/>
    </xf>
    <xf numFmtId="0" fontId="4" fillId="0" borderId="0" xfId="0" applyFont="1"/>
    <xf numFmtId="165" fontId="6" fillId="0" borderId="0" xfId="3" applyNumberFormat="1" applyFont="1" applyFill="1" applyBorder="1" applyAlignment="1">
      <alignment horizontal="center" wrapText="1"/>
    </xf>
    <xf numFmtId="165" fontId="1" fillId="0" borderId="0" xfId="3" applyNumberFormat="1" applyFont="1"/>
    <xf numFmtId="0" fontId="13" fillId="5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NumberFormat="1" applyFont="1" applyFill="1"/>
    <xf numFmtId="0" fontId="6" fillId="0" borderId="0" xfId="2" applyFont="1" applyFill="1" applyBorder="1" applyAlignment="1">
      <alignment horizontal="right" vertical="top"/>
    </xf>
    <xf numFmtId="0" fontId="8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65" fontId="1" fillId="0" borderId="0" xfId="3" applyNumberFormat="1" applyFont="1" applyFill="1"/>
    <xf numFmtId="0" fontId="10" fillId="0" borderId="0" xfId="0" applyFont="1" applyFill="1" applyBorder="1"/>
    <xf numFmtId="0" fontId="13" fillId="0" borderId="0" xfId="0" applyFont="1" applyFill="1" applyAlignment="1"/>
    <xf numFmtId="165" fontId="8" fillId="0" borderId="0" xfId="3" applyNumberFormat="1" applyFont="1" applyFill="1"/>
    <xf numFmtId="165" fontId="3" fillId="2" borderId="1" xfId="3" applyNumberFormat="1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2" applyFont="1" applyFill="1" applyBorder="1" applyAlignment="1">
      <alignment horizontal="left" vertical="top"/>
    </xf>
    <xf numFmtId="0" fontId="1" fillId="0" borderId="0" xfId="0" applyFont="1" applyFill="1" applyAlignment="1">
      <alignment horizontal="left"/>
    </xf>
    <xf numFmtId="0" fontId="7" fillId="4" borderId="0" xfId="2" applyFont="1" applyFill="1" applyBorder="1" applyAlignment="1">
      <alignment horizontal="left"/>
    </xf>
    <xf numFmtId="0" fontId="7" fillId="4" borderId="0" xfId="2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/>
    <xf numFmtId="0" fontId="3" fillId="2" borderId="1" xfId="2" applyFont="1" applyFill="1" applyBorder="1" applyAlignment="1"/>
    <xf numFmtId="0" fontId="3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5" fontId="12" fillId="0" borderId="0" xfId="0" applyNumberFormat="1" applyFont="1" applyAlignment="1">
      <alignment horizontal="left"/>
    </xf>
    <xf numFmtId="164" fontId="12" fillId="0" borderId="0" xfId="1" applyNumberFormat="1" applyFont="1" applyFill="1" applyAlignment="1">
      <alignment horizontal="center"/>
    </xf>
    <xf numFmtId="5" fontId="5" fillId="0" borderId="0" xfId="0" applyNumberFormat="1" applyFont="1" applyAlignment="1"/>
    <xf numFmtId="0" fontId="5" fillId="4" borderId="0" xfId="0" applyFont="1" applyFill="1" applyProtection="1"/>
    <xf numFmtId="0" fontId="5" fillId="4" borderId="0" xfId="0" applyFont="1" applyFill="1" applyAlignment="1" applyProtection="1">
      <alignment horizontal="left"/>
    </xf>
    <xf numFmtId="0" fontId="0" fillId="4" borderId="0" xfId="0" applyFill="1"/>
    <xf numFmtId="0" fontId="14" fillId="4" borderId="0" xfId="0" applyFont="1" applyFill="1" applyBorder="1" applyAlignment="1" applyProtection="1">
      <alignment horizontal="left"/>
    </xf>
    <xf numFmtId="0" fontId="5" fillId="4" borderId="0" xfId="0" applyFont="1" applyFill="1"/>
    <xf numFmtId="0" fontId="4" fillId="0" borderId="0" xfId="0" applyFont="1" applyFill="1" applyAlignment="1">
      <alignment horizontal="right"/>
    </xf>
    <xf numFmtId="0" fontId="3" fillId="2" borderId="2" xfId="2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166" fontId="4" fillId="0" borderId="0" xfId="3" applyNumberFormat="1" applyFont="1" applyFill="1"/>
    <xf numFmtId="0" fontId="8" fillId="0" borderId="0" xfId="0" applyFont="1" applyFill="1" applyAlignment="1">
      <alignment horizontal="right"/>
    </xf>
    <xf numFmtId="0" fontId="16" fillId="4" borderId="0" xfId="0" applyFont="1" applyFill="1" applyBorder="1" applyAlignment="1">
      <alignment vertical="center" wrapText="1"/>
    </xf>
    <xf numFmtId="2" fontId="3" fillId="2" borderId="1" xfId="2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textRotation="90" wrapText="1"/>
    </xf>
    <xf numFmtId="0" fontId="4" fillId="4" borderId="0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horizontal="left"/>
    </xf>
    <xf numFmtId="0" fontId="5" fillId="0" borderId="0" xfId="0" quotePrefix="1" applyNumberFormat="1" applyFont="1"/>
    <xf numFmtId="0" fontId="5" fillId="0" borderId="0" xfId="0" applyNumberFormat="1" applyFont="1"/>
    <xf numFmtId="0" fontId="13" fillId="0" borderId="0" xfId="0" applyFont="1" applyFill="1" applyAlignment="1">
      <alignment horizontal="right"/>
    </xf>
    <xf numFmtId="0" fontId="5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0" fontId="0" fillId="0" borderId="0" xfId="0" applyNumberFormat="1"/>
    <xf numFmtId="165" fontId="10" fillId="0" borderId="0" xfId="3" applyNumberFormat="1" applyFont="1" applyFill="1"/>
    <xf numFmtId="165" fontId="0" fillId="0" borderId="0" xfId="3" applyNumberFormat="1" applyFont="1"/>
    <xf numFmtId="165" fontId="5" fillId="0" borderId="0" xfId="3" applyNumberFormat="1" applyFont="1" applyFill="1"/>
    <xf numFmtId="165" fontId="10" fillId="0" borderId="0" xfId="3" applyNumberFormat="1" applyFont="1" applyAlignment="1"/>
    <xf numFmtId="165" fontId="11" fillId="0" borderId="0" xfId="3" applyNumberFormat="1" applyFont="1" applyFill="1"/>
    <xf numFmtId="165" fontId="10" fillId="0" borderId="0" xfId="3" applyNumberFormat="1" applyFont="1"/>
    <xf numFmtId="165" fontId="4" fillId="0" borderId="0" xfId="3" applyNumberFormat="1" applyFont="1" applyFill="1"/>
    <xf numFmtId="165" fontId="12" fillId="0" borderId="0" xfId="3" applyNumberFormat="1" applyFont="1" applyAlignment="1">
      <alignment horizontal="left"/>
    </xf>
    <xf numFmtId="0" fontId="6" fillId="4" borderId="0" xfId="2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5" fillId="4" borderId="0" xfId="0" applyFont="1" applyFill="1" applyAlignment="1" applyProtection="1">
      <alignment horizontal="left" wrapText="1"/>
    </xf>
    <xf numFmtId="0" fontId="17" fillId="4" borderId="0" xfId="0" applyFont="1" applyFill="1" applyBorder="1" applyAlignment="1" applyProtection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Normal_Sheet1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391885</xdr:colOff>
      <xdr:row>0</xdr:row>
      <xdr:rowOff>45720</xdr:rowOff>
    </xdr:from>
    <xdr:to>
      <xdr:col>1</xdr:col>
      <xdr:colOff>1402731</xdr:colOff>
      <xdr:row>1</xdr:row>
      <xdr:rowOff>50178</xdr:rowOff>
    </xdr:to>
    <xdr:pic>
      <xdr:nvPicPr>
        <xdr:cNvPr id="2" name="Picture 1" descr="TDHCA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4335" y="45720"/>
          <a:ext cx="1010846" cy="937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22"/>
  <sheetViews>
    <sheetView tabSelected="1" view="pageBreakPreview" zoomScale="80" zoomScaleNormal="60" zoomScaleSheetLayoutView="80" workbookViewId="0">
      <selection activeCell="A3" sqref="A3"/>
    </sheetView>
  </sheetViews>
  <sheetFormatPr defaultColWidth="9.28515625" defaultRowHeight="12.75" x14ac:dyDescent="0.2"/>
  <cols>
    <col min="1" max="1" width="8" style="2" customWidth="1"/>
    <col min="2" max="2" width="25.42578125" style="69" customWidth="1"/>
    <col min="3" max="3" width="22.5703125" style="2" customWidth="1"/>
    <col min="4" max="4" width="12.7109375" style="2" customWidth="1"/>
    <col min="5" max="5" width="8.7109375" style="2" customWidth="1"/>
    <col min="6" max="6" width="11.7109375" style="2" customWidth="1"/>
    <col min="7" max="7" width="4" style="6" customWidth="1"/>
    <col min="8" max="8" width="6.7109375" style="2" customWidth="1"/>
    <col min="9" max="9" width="2.7109375" style="6" customWidth="1"/>
    <col min="10" max="11" width="2.42578125" style="6" customWidth="1"/>
    <col min="12" max="12" width="8.5703125" style="2" customWidth="1"/>
    <col min="13" max="13" width="16.7109375" style="9" customWidth="1"/>
    <col min="14" max="14" width="2.7109375" style="40" customWidth="1"/>
    <col min="15" max="15" width="18.42578125" style="2" customWidth="1"/>
    <col min="16" max="16" width="13" style="2" customWidth="1"/>
    <col min="17" max="17" width="5.5703125" style="2" customWidth="1"/>
    <col min="18" max="18" width="2" style="2" customWidth="1"/>
    <col min="19" max="16384" width="9.28515625" style="2"/>
  </cols>
  <sheetData>
    <row r="1" spans="1:96" ht="74.25" customHeight="1" x14ac:dyDescent="0.25">
      <c r="A1" s="81"/>
      <c r="B1" s="82"/>
      <c r="C1" s="112" t="s">
        <v>191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83"/>
      <c r="O1" s="83"/>
      <c r="P1" s="83"/>
      <c r="Q1" s="81"/>
      <c r="R1"/>
      <c r="T1" s="45"/>
    </row>
    <row r="2" spans="1:96" ht="49.9" customHeight="1" x14ac:dyDescent="0.25">
      <c r="A2" s="113" t="s">
        <v>198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94"/>
      <c r="N2" s="94"/>
      <c r="O2" s="94"/>
      <c r="P2" s="94"/>
      <c r="Q2" s="94"/>
      <c r="R2"/>
    </row>
    <row r="3" spans="1:96" s="4" customFormat="1" ht="16.5" customHeight="1" x14ac:dyDescent="0.25">
      <c r="A3" s="95" t="s">
        <v>199</v>
      </c>
      <c r="B3" s="84"/>
      <c r="C3" s="85"/>
      <c r="D3" s="85"/>
      <c r="E3" s="83"/>
      <c r="F3" s="83"/>
      <c r="G3" s="83"/>
      <c r="H3" s="83"/>
      <c r="I3" s="83"/>
      <c r="J3" s="83"/>
      <c r="K3" s="83"/>
      <c r="L3" s="83"/>
      <c r="M3" s="83"/>
      <c r="N3" s="83"/>
      <c r="O3" s="91"/>
      <c r="P3" s="91"/>
      <c r="Q3" s="91"/>
      <c r="R3"/>
    </row>
    <row r="4" spans="1:96" s="1" customFormat="1" ht="87" customHeight="1" x14ac:dyDescent="0.25">
      <c r="A4" s="41" t="s">
        <v>0</v>
      </c>
      <c r="B4" s="72" t="s">
        <v>2</v>
      </c>
      <c r="C4" s="73" t="s">
        <v>8</v>
      </c>
      <c r="D4" s="87" t="s">
        <v>1</v>
      </c>
      <c r="E4" s="62" t="s">
        <v>9</v>
      </c>
      <c r="F4" s="74" t="s">
        <v>3</v>
      </c>
      <c r="G4" s="41" t="s">
        <v>4</v>
      </c>
      <c r="H4" s="41" t="s">
        <v>10</v>
      </c>
      <c r="I4" s="41" t="s">
        <v>7</v>
      </c>
      <c r="J4" s="41" t="s">
        <v>6</v>
      </c>
      <c r="K4" s="41" t="s">
        <v>5</v>
      </c>
      <c r="L4" s="41" t="s">
        <v>53</v>
      </c>
      <c r="M4" s="61" t="s">
        <v>188</v>
      </c>
      <c r="N4" s="41" t="s">
        <v>55</v>
      </c>
      <c r="O4" s="62" t="s">
        <v>54</v>
      </c>
      <c r="P4" s="92" t="s">
        <v>11</v>
      </c>
      <c r="Q4" s="93" t="s">
        <v>64</v>
      </c>
      <c r="U4"/>
      <c r="V4"/>
      <c r="W4"/>
      <c r="X4"/>
      <c r="Y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s="5" customFormat="1" ht="12.75" customHeight="1" x14ac:dyDescent="0.25">
      <c r="A5" s="8" t="s">
        <v>12</v>
      </c>
      <c r="B5" s="8"/>
      <c r="C5" s="13"/>
      <c r="D5" s="12"/>
      <c r="E5" s="12"/>
      <c r="F5" s="14"/>
      <c r="G5" s="15"/>
      <c r="H5" s="15"/>
      <c r="I5" s="15"/>
      <c r="J5" s="15"/>
      <c r="K5" s="15"/>
      <c r="L5" s="15"/>
      <c r="M5" s="43"/>
      <c r="N5" s="16"/>
      <c r="O5" s="12"/>
      <c r="P5" s="1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</row>
    <row r="6" spans="1:96" s="42" customFormat="1" ht="13.9" customHeight="1" x14ac:dyDescent="0.2">
      <c r="A6" s="97">
        <v>20202</v>
      </c>
      <c r="B6" s="2" t="s">
        <v>151</v>
      </c>
      <c r="C6" s="2" t="s">
        <v>152</v>
      </c>
      <c r="D6" s="2" t="s">
        <v>48</v>
      </c>
      <c r="E6" s="2">
        <v>78702</v>
      </c>
      <c r="F6" s="2" t="s">
        <v>47</v>
      </c>
      <c r="G6" s="46">
        <v>7</v>
      </c>
      <c r="H6" s="46" t="s">
        <v>37</v>
      </c>
      <c r="I6" s="75" t="s">
        <v>71</v>
      </c>
      <c r="J6" s="75"/>
      <c r="K6" s="75" t="s">
        <v>71</v>
      </c>
      <c r="L6" s="46" t="s">
        <v>187</v>
      </c>
      <c r="M6" s="9">
        <v>300000</v>
      </c>
      <c r="N6" s="75"/>
      <c r="O6" s="2" t="s">
        <v>153</v>
      </c>
      <c r="P6" s="46">
        <v>48453000902</v>
      </c>
      <c r="Q6" s="86">
        <v>163</v>
      </c>
    </row>
    <row r="7" spans="1:96" s="42" customFormat="1" ht="13.9" customHeight="1" x14ac:dyDescent="0.2">
      <c r="A7" s="97">
        <v>19077</v>
      </c>
      <c r="B7" s="2" t="s">
        <v>131</v>
      </c>
      <c r="C7" s="2" t="s">
        <v>132</v>
      </c>
      <c r="D7" s="2" t="s">
        <v>38</v>
      </c>
      <c r="E7" s="2">
        <v>77087</v>
      </c>
      <c r="F7" s="2" t="s">
        <v>39</v>
      </c>
      <c r="G7" s="46">
        <v>6</v>
      </c>
      <c r="H7" s="46" t="s">
        <v>37</v>
      </c>
      <c r="I7" s="75" t="s">
        <v>71</v>
      </c>
      <c r="J7" s="75"/>
      <c r="K7" s="75" t="s">
        <v>71</v>
      </c>
      <c r="L7" s="46" t="s">
        <v>184</v>
      </c>
      <c r="M7" s="9">
        <v>291150</v>
      </c>
      <c r="N7" s="75"/>
      <c r="O7" s="2" t="s">
        <v>136</v>
      </c>
      <c r="P7" s="46">
        <v>48201332600</v>
      </c>
      <c r="Q7" s="86">
        <v>158</v>
      </c>
    </row>
    <row r="8" spans="1:96" ht="13.9" customHeight="1" x14ac:dyDescent="0.25">
      <c r="A8" s="18" t="s">
        <v>62</v>
      </c>
      <c r="B8" s="65"/>
      <c r="C8" s="19">
        <v>750000</v>
      </c>
      <c r="D8" s="50"/>
      <c r="E8" s="50"/>
      <c r="F8" s="50"/>
      <c r="G8" s="51"/>
      <c r="H8" s="50"/>
      <c r="I8" s="51"/>
      <c r="J8" s="22"/>
      <c r="K8" s="51"/>
      <c r="L8" s="53" t="s">
        <v>69</v>
      </c>
      <c r="M8" s="102">
        <f>SUM(M6:M7)</f>
        <v>591150</v>
      </c>
      <c r="N8" s="37"/>
      <c r="O8" s="59"/>
      <c r="P8" s="50"/>
      <c r="Q8" s="46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96" ht="9.75" customHeight="1" x14ac:dyDescent="0.25">
      <c r="A9" s="25"/>
      <c r="B9" s="18"/>
      <c r="C9" s="19"/>
      <c r="D9" s="50"/>
      <c r="E9" s="50"/>
      <c r="F9" s="50"/>
      <c r="G9" s="51"/>
      <c r="H9" s="50"/>
      <c r="I9" s="51"/>
      <c r="J9" s="22"/>
      <c r="K9" s="51"/>
      <c r="L9" s="50"/>
      <c r="M9" s="60"/>
      <c r="N9" s="38"/>
      <c r="O9" s="54"/>
      <c r="P9" s="50"/>
      <c r="Q9" s="46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96" ht="13.9" customHeight="1" x14ac:dyDescent="0.25">
      <c r="A10" s="28" t="s">
        <v>13</v>
      </c>
      <c r="B10" s="66"/>
      <c r="C10" s="55"/>
      <c r="D10" s="11"/>
      <c r="E10" s="11"/>
      <c r="F10" s="11"/>
      <c r="G10" s="56"/>
      <c r="H10" s="11"/>
      <c r="I10" s="56"/>
      <c r="J10" s="11"/>
      <c r="K10" s="56"/>
      <c r="L10" s="11"/>
      <c r="M10" s="57"/>
      <c r="N10" s="39"/>
      <c r="O10" s="11"/>
      <c r="P10" s="11"/>
      <c r="Q10" s="46"/>
    </row>
    <row r="11" spans="1:96" s="42" customFormat="1" ht="13.9" customHeight="1" x14ac:dyDescent="0.2">
      <c r="A11" s="97">
        <v>20272</v>
      </c>
      <c r="B11" s="2" t="s">
        <v>75</v>
      </c>
      <c r="C11" s="2" t="s">
        <v>76</v>
      </c>
      <c r="D11" s="46" t="s">
        <v>77</v>
      </c>
      <c r="E11" s="2">
        <v>79029</v>
      </c>
      <c r="F11" s="46" t="s">
        <v>78</v>
      </c>
      <c r="G11" s="46">
        <v>1</v>
      </c>
      <c r="H11" s="46" t="s">
        <v>36</v>
      </c>
      <c r="I11" s="75"/>
      <c r="J11" s="75"/>
      <c r="K11" s="75"/>
      <c r="L11" s="46" t="s">
        <v>187</v>
      </c>
      <c r="M11" s="9">
        <v>49230</v>
      </c>
      <c r="N11" s="75"/>
      <c r="O11" s="2" t="s">
        <v>193</v>
      </c>
      <c r="P11" s="46">
        <v>48341950200</v>
      </c>
      <c r="Q11" s="86">
        <v>166</v>
      </c>
    </row>
    <row r="12" spans="1:96" ht="13.9" customHeight="1" x14ac:dyDescent="0.25">
      <c r="A12" s="18" t="s">
        <v>65</v>
      </c>
      <c r="B12" s="65"/>
      <c r="C12" s="19">
        <v>44841</v>
      </c>
      <c r="D12" s="50"/>
      <c r="E12" s="50"/>
      <c r="F12" s="50"/>
      <c r="G12" s="51"/>
      <c r="H12" s="52"/>
      <c r="I12" s="51"/>
      <c r="J12" s="11"/>
      <c r="K12" s="51"/>
      <c r="L12" s="53" t="s">
        <v>69</v>
      </c>
      <c r="M12" s="102">
        <f>SUM(M11:M11)</f>
        <v>49230</v>
      </c>
      <c r="N12" s="37"/>
      <c r="O12" s="54"/>
      <c r="P12" s="50"/>
      <c r="Q12" s="46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</row>
    <row r="13" spans="1:96" ht="9.75" customHeight="1" x14ac:dyDescent="0.25">
      <c r="A13" s="25"/>
      <c r="B13" s="18"/>
      <c r="C13" s="19"/>
      <c r="D13" s="50"/>
      <c r="E13" s="50"/>
      <c r="F13" s="50"/>
      <c r="G13" s="51"/>
      <c r="H13" s="50"/>
      <c r="I13" s="51"/>
      <c r="J13" s="22"/>
      <c r="K13" s="51"/>
      <c r="L13" s="50"/>
      <c r="M13" s="60"/>
      <c r="N13" s="38"/>
      <c r="O13" s="54"/>
      <c r="P13" s="50"/>
      <c r="Q13" s="46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96" ht="13.9" customHeight="1" x14ac:dyDescent="0.25">
      <c r="A14" s="28" t="s">
        <v>14</v>
      </c>
      <c r="B14" s="66"/>
      <c r="C14" s="55"/>
      <c r="D14" s="11"/>
      <c r="E14" s="11"/>
      <c r="F14" s="11"/>
      <c r="G14" s="56"/>
      <c r="H14" s="11"/>
      <c r="I14" s="56"/>
      <c r="J14" s="11"/>
      <c r="K14" s="56"/>
      <c r="L14" s="11"/>
      <c r="M14" s="57"/>
      <c r="N14" s="39"/>
      <c r="O14" s="11"/>
      <c r="P14" s="11"/>
      <c r="Q14" s="46"/>
    </row>
    <row r="15" spans="1:96" ht="13.9" customHeight="1" x14ac:dyDescent="0.25">
      <c r="A15" s="96">
        <v>19088</v>
      </c>
      <c r="B15" s="2" t="s">
        <v>80</v>
      </c>
      <c r="C15" s="2" t="s">
        <v>79</v>
      </c>
      <c r="D15" s="2" t="s">
        <v>72</v>
      </c>
      <c r="E15" s="2">
        <v>79401</v>
      </c>
      <c r="F15" s="2" t="s">
        <v>72</v>
      </c>
      <c r="G15" s="46">
        <v>1</v>
      </c>
      <c r="H15" s="46" t="s">
        <v>37</v>
      </c>
      <c r="I15" s="56"/>
      <c r="J15" s="11"/>
      <c r="K15" s="56"/>
      <c r="L15" s="46" t="s">
        <v>187</v>
      </c>
      <c r="M15" s="103">
        <v>159954</v>
      </c>
      <c r="N15" s="39"/>
      <c r="O15" s="2" t="s">
        <v>197</v>
      </c>
      <c r="P15" s="46">
        <v>48303000700</v>
      </c>
      <c r="Q15" s="86">
        <v>159</v>
      </c>
    </row>
    <row r="16" spans="1:96" ht="13.9" customHeight="1" x14ac:dyDescent="0.25">
      <c r="A16" s="18" t="s">
        <v>65</v>
      </c>
      <c r="B16" s="65"/>
      <c r="C16" s="19">
        <v>79977</v>
      </c>
      <c r="D16" s="50"/>
      <c r="E16" s="50"/>
      <c r="F16" s="50"/>
      <c r="G16" s="51"/>
      <c r="H16" s="52"/>
      <c r="I16" s="51"/>
      <c r="J16" s="11"/>
      <c r="K16" s="51"/>
      <c r="L16" s="53" t="s">
        <v>69</v>
      </c>
      <c r="M16" s="102">
        <f>SUM(M15:M15)</f>
        <v>159954</v>
      </c>
      <c r="N16" s="37"/>
      <c r="O16" s="54"/>
      <c r="P16" s="50"/>
      <c r="Q16" s="4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</row>
    <row r="17" spans="1:87" ht="9.75" customHeight="1" x14ac:dyDescent="0.25">
      <c r="A17" s="25"/>
      <c r="B17" s="18"/>
      <c r="C17" s="19"/>
      <c r="D17" s="50"/>
      <c r="E17" s="50"/>
      <c r="F17" s="50"/>
      <c r="G17" s="51"/>
      <c r="H17" s="50"/>
      <c r="I17" s="51"/>
      <c r="J17" s="22"/>
      <c r="K17" s="51"/>
      <c r="L17" s="50"/>
      <c r="M17" s="60"/>
      <c r="N17" s="38"/>
      <c r="O17" s="54"/>
      <c r="P17" s="50"/>
      <c r="Q17" s="46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</row>
    <row r="18" spans="1:87" ht="13.9" customHeight="1" x14ac:dyDescent="0.25">
      <c r="A18" s="30" t="s">
        <v>15</v>
      </c>
      <c r="B18" s="66"/>
      <c r="C18" s="55"/>
      <c r="D18" s="11"/>
      <c r="E18" s="11"/>
      <c r="F18" s="11"/>
      <c r="G18" s="56"/>
      <c r="H18" s="11"/>
      <c r="I18" s="56"/>
      <c r="J18" s="11"/>
      <c r="K18" s="56"/>
      <c r="L18" s="11"/>
      <c r="M18" s="57"/>
      <c r="N18" s="39"/>
      <c r="O18" s="11"/>
      <c r="P18" s="11"/>
      <c r="Q18" s="46"/>
    </row>
    <row r="19" spans="1:87" s="42" customFormat="1" ht="13.9" customHeight="1" x14ac:dyDescent="0.2">
      <c r="A19" s="97">
        <v>20212</v>
      </c>
      <c r="B19" s="2" t="s">
        <v>83</v>
      </c>
      <c r="C19" s="2" t="s">
        <v>87</v>
      </c>
      <c r="D19" s="2" t="s">
        <v>90</v>
      </c>
      <c r="E19" s="2">
        <v>76384</v>
      </c>
      <c r="F19" s="2" t="s">
        <v>92</v>
      </c>
      <c r="G19" s="46">
        <v>2</v>
      </c>
      <c r="H19" s="46" t="s">
        <v>36</v>
      </c>
      <c r="I19" s="75"/>
      <c r="J19" s="75"/>
      <c r="K19" s="75"/>
      <c r="L19" s="46" t="s">
        <v>184</v>
      </c>
      <c r="M19" s="9">
        <v>44369</v>
      </c>
      <c r="N19" s="75"/>
      <c r="O19" s="2" t="s">
        <v>192</v>
      </c>
      <c r="P19" s="46">
        <v>48487950600</v>
      </c>
      <c r="Q19" s="86">
        <v>161</v>
      </c>
    </row>
    <row r="20" spans="1:87" ht="13.9" customHeight="1" x14ac:dyDescent="0.25">
      <c r="A20" s="18" t="s">
        <v>65</v>
      </c>
      <c r="B20" s="65"/>
      <c r="C20" s="19">
        <v>40000</v>
      </c>
      <c r="D20" s="50"/>
      <c r="E20" s="50"/>
      <c r="F20" s="50"/>
      <c r="G20" s="51"/>
      <c r="H20" s="52"/>
      <c r="I20" s="51"/>
      <c r="J20" s="11"/>
      <c r="K20" s="51"/>
      <c r="L20" s="53" t="s">
        <v>69</v>
      </c>
      <c r="M20" s="102">
        <f>SUM(M19:M19)</f>
        <v>44369</v>
      </c>
      <c r="N20" s="37"/>
      <c r="O20" s="54"/>
      <c r="P20" s="50"/>
      <c r="Q20" s="46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</row>
    <row r="21" spans="1:87" ht="9.75" customHeight="1" x14ac:dyDescent="0.25">
      <c r="A21" s="25"/>
      <c r="B21" s="18"/>
      <c r="C21" s="19"/>
      <c r="D21" s="50"/>
      <c r="E21" s="50"/>
      <c r="F21" s="50"/>
      <c r="G21" s="51"/>
      <c r="H21" s="50"/>
      <c r="I21" s="51"/>
      <c r="J21" s="22"/>
      <c r="K21" s="51"/>
      <c r="L21" s="50"/>
      <c r="M21" s="60"/>
      <c r="N21" s="38"/>
      <c r="O21" s="54"/>
      <c r="P21" s="50"/>
      <c r="Q21" s="46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</row>
    <row r="22" spans="1:87" ht="13.9" customHeight="1" x14ac:dyDescent="0.25">
      <c r="A22" s="28" t="s">
        <v>16</v>
      </c>
      <c r="B22" s="66"/>
      <c r="C22" s="55"/>
      <c r="D22" s="11"/>
      <c r="E22" s="11"/>
      <c r="F22" s="11"/>
      <c r="G22" s="56"/>
      <c r="H22" s="11"/>
      <c r="I22" s="56"/>
      <c r="J22" s="11"/>
      <c r="K22" s="56"/>
      <c r="L22" s="11"/>
      <c r="M22" s="57"/>
      <c r="N22" s="39"/>
      <c r="O22" s="11"/>
      <c r="P22" s="11"/>
      <c r="Q22" s="46"/>
    </row>
    <row r="23" spans="1:87" s="42" customFormat="1" ht="13.9" customHeight="1" x14ac:dyDescent="0.2">
      <c r="A23" s="97">
        <v>20306</v>
      </c>
      <c r="B23" s="2" t="s">
        <v>84</v>
      </c>
      <c r="C23" s="2" t="s">
        <v>88</v>
      </c>
      <c r="D23" s="2" t="s">
        <v>42</v>
      </c>
      <c r="E23" s="4">
        <v>79602</v>
      </c>
      <c r="F23" s="4" t="s">
        <v>41</v>
      </c>
      <c r="G23" s="46">
        <v>2</v>
      </c>
      <c r="H23" s="46" t="s">
        <v>37</v>
      </c>
      <c r="I23" s="75"/>
      <c r="J23" s="75"/>
      <c r="K23" s="75"/>
      <c r="L23" s="46" t="s">
        <v>187</v>
      </c>
      <c r="M23" s="104">
        <v>57639.68</v>
      </c>
      <c r="N23" s="75"/>
      <c r="O23" s="4" t="s">
        <v>56</v>
      </c>
      <c r="P23" s="46">
        <v>48441012000</v>
      </c>
      <c r="Q23" s="86">
        <v>166</v>
      </c>
    </row>
    <row r="24" spans="1:87" s="42" customFormat="1" ht="13.9" customHeight="1" x14ac:dyDescent="0.2">
      <c r="A24" s="97">
        <v>19216</v>
      </c>
      <c r="B24" s="2" t="s">
        <v>82</v>
      </c>
      <c r="C24" s="2" t="s">
        <v>86</v>
      </c>
      <c r="D24" s="2" t="s">
        <v>42</v>
      </c>
      <c r="E24" s="2">
        <v>79605</v>
      </c>
      <c r="F24" s="2" t="s">
        <v>41</v>
      </c>
      <c r="G24" s="46">
        <v>2</v>
      </c>
      <c r="H24" s="46" t="s">
        <v>37</v>
      </c>
      <c r="I24" s="75"/>
      <c r="J24" s="75"/>
      <c r="K24" s="75"/>
      <c r="L24" s="46" t="s">
        <v>184</v>
      </c>
      <c r="M24" s="9">
        <v>42000</v>
      </c>
      <c r="N24" s="75"/>
      <c r="O24" s="2" t="s">
        <v>56</v>
      </c>
      <c r="P24" s="46">
        <v>48441012300</v>
      </c>
      <c r="Q24" s="86">
        <v>155</v>
      </c>
    </row>
    <row r="25" spans="1:87" ht="13.9" customHeight="1" x14ac:dyDescent="0.25">
      <c r="A25" s="18" t="s">
        <v>65</v>
      </c>
      <c r="B25" s="65"/>
      <c r="C25" s="19">
        <v>40000</v>
      </c>
      <c r="D25" s="50"/>
      <c r="E25" s="50"/>
      <c r="F25" s="50"/>
      <c r="G25" s="51"/>
      <c r="H25" s="52"/>
      <c r="I25" s="51"/>
      <c r="J25" s="11"/>
      <c r="K25" s="51"/>
      <c r="L25" s="53" t="s">
        <v>69</v>
      </c>
      <c r="M25" s="102">
        <f>SUM(M23:M24)</f>
        <v>99639.679999999993</v>
      </c>
      <c r="N25" s="37"/>
      <c r="O25" s="54"/>
      <c r="P25" s="50"/>
      <c r="Q25" s="46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</row>
    <row r="26" spans="1:87" ht="9.75" customHeight="1" x14ac:dyDescent="0.25">
      <c r="A26" s="25"/>
      <c r="B26" s="18"/>
      <c r="C26" s="19"/>
      <c r="D26" s="50"/>
      <c r="E26" s="50"/>
      <c r="F26" s="50"/>
      <c r="G26" s="51"/>
      <c r="H26" s="50"/>
      <c r="I26" s="51"/>
      <c r="J26" s="22"/>
      <c r="K26" s="51"/>
      <c r="L26" s="50"/>
      <c r="M26" s="60"/>
      <c r="N26" s="38"/>
      <c r="O26" s="54"/>
      <c r="P26" s="50"/>
      <c r="Q26" s="4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spans="1:87" ht="13.9" customHeight="1" x14ac:dyDescent="0.25">
      <c r="A27" s="30" t="s">
        <v>17</v>
      </c>
      <c r="B27" s="66"/>
      <c r="C27" s="55"/>
      <c r="D27" s="11"/>
      <c r="E27" s="11"/>
      <c r="F27" s="11"/>
      <c r="G27" s="56"/>
      <c r="H27" s="11"/>
      <c r="I27" s="56"/>
      <c r="J27" s="11"/>
      <c r="K27" s="56"/>
      <c r="L27" s="11"/>
      <c r="M27" s="57"/>
      <c r="N27" s="39"/>
      <c r="O27" s="11"/>
      <c r="P27" s="11"/>
      <c r="Q27" s="46"/>
    </row>
    <row r="28" spans="1:87" ht="13.9" customHeight="1" x14ac:dyDescent="0.2">
      <c r="A28" s="97">
        <v>20211</v>
      </c>
      <c r="B28" s="2" t="s">
        <v>102</v>
      </c>
      <c r="C28" s="2" t="s">
        <v>103</v>
      </c>
      <c r="D28" s="2" t="s">
        <v>98</v>
      </c>
      <c r="E28" s="2">
        <v>75119</v>
      </c>
      <c r="F28" s="2" t="s">
        <v>100</v>
      </c>
      <c r="G28" s="46">
        <v>3</v>
      </c>
      <c r="H28" s="46" t="s">
        <v>36</v>
      </c>
      <c r="I28" s="75"/>
      <c r="J28" s="75"/>
      <c r="K28" s="75"/>
      <c r="L28" s="46" t="s">
        <v>187</v>
      </c>
      <c r="M28" s="9">
        <v>40000</v>
      </c>
      <c r="N28" s="75"/>
      <c r="O28" s="2" t="s">
        <v>57</v>
      </c>
      <c r="P28" s="46">
        <v>48139061700</v>
      </c>
      <c r="Q28" s="86">
        <v>166</v>
      </c>
    </row>
    <row r="29" spans="1:87" s="42" customFormat="1" ht="13.9" customHeight="1" x14ac:dyDescent="0.2">
      <c r="A29" s="97">
        <v>19214</v>
      </c>
      <c r="B29" s="2" t="s">
        <v>95</v>
      </c>
      <c r="C29" s="2" t="s">
        <v>96</v>
      </c>
      <c r="D29" s="2" t="s">
        <v>98</v>
      </c>
      <c r="E29" s="2">
        <v>75119</v>
      </c>
      <c r="F29" s="2" t="s">
        <v>100</v>
      </c>
      <c r="G29" s="46">
        <v>3</v>
      </c>
      <c r="H29" s="46" t="s">
        <v>36</v>
      </c>
      <c r="I29" s="75"/>
      <c r="J29" s="75"/>
      <c r="K29" s="75"/>
      <c r="L29" s="46" t="s">
        <v>184</v>
      </c>
      <c r="M29" s="9">
        <v>43054</v>
      </c>
      <c r="N29" s="75"/>
      <c r="O29" s="2" t="s">
        <v>101</v>
      </c>
      <c r="P29" s="46">
        <v>48139061400</v>
      </c>
      <c r="Q29" s="86">
        <v>153</v>
      </c>
    </row>
    <row r="30" spans="1:87" s="42" customFormat="1" ht="13.9" customHeight="1" x14ac:dyDescent="0.2">
      <c r="A30" s="97">
        <v>19189</v>
      </c>
      <c r="B30" s="2" t="s">
        <v>93</v>
      </c>
      <c r="C30" s="2" t="s">
        <v>94</v>
      </c>
      <c r="D30" s="2" t="s">
        <v>97</v>
      </c>
      <c r="E30" s="2">
        <v>76048</v>
      </c>
      <c r="F30" s="2" t="s">
        <v>99</v>
      </c>
      <c r="G30" s="46">
        <v>3</v>
      </c>
      <c r="H30" s="46" t="s">
        <v>36</v>
      </c>
      <c r="I30" s="63"/>
      <c r="J30" s="4"/>
      <c r="K30" s="63"/>
      <c r="L30" s="46" t="s">
        <v>187</v>
      </c>
      <c r="M30" s="9">
        <v>43050</v>
      </c>
      <c r="N30" s="40"/>
      <c r="O30" s="2" t="s">
        <v>68</v>
      </c>
      <c r="P30" s="46">
        <v>48221160100</v>
      </c>
      <c r="Q30" s="86">
        <v>138</v>
      </c>
    </row>
    <row r="31" spans="1:87" ht="13.9" customHeight="1" x14ac:dyDescent="0.25">
      <c r="A31" s="18" t="s">
        <v>65</v>
      </c>
      <c r="B31" s="65"/>
      <c r="C31" s="19">
        <v>40000</v>
      </c>
      <c r="D31" s="50"/>
      <c r="E31" s="50"/>
      <c r="F31" s="50"/>
      <c r="G31" s="51"/>
      <c r="H31" s="52"/>
      <c r="I31" s="51"/>
      <c r="J31" s="11"/>
      <c r="K31" s="51"/>
      <c r="L31" s="53" t="s">
        <v>69</v>
      </c>
      <c r="M31" s="102">
        <f>SUM(M28:M30)</f>
        <v>126104</v>
      </c>
      <c r="N31" s="37"/>
      <c r="O31" s="54"/>
      <c r="P31" s="50"/>
      <c r="Q31" s="46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</row>
    <row r="32" spans="1:87" ht="9.75" customHeight="1" x14ac:dyDescent="0.25">
      <c r="A32" s="25"/>
      <c r="B32" s="18"/>
      <c r="C32" s="19"/>
      <c r="D32" s="50"/>
      <c r="E32" s="50"/>
      <c r="F32" s="50"/>
      <c r="G32" s="51"/>
      <c r="H32" s="50"/>
      <c r="I32" s="51"/>
      <c r="J32" s="22"/>
      <c r="K32" s="51"/>
      <c r="L32" s="50"/>
      <c r="M32" s="60"/>
      <c r="N32" s="38"/>
      <c r="O32" s="54"/>
      <c r="P32" s="50"/>
      <c r="Q32" s="46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</row>
    <row r="33" spans="1:87" ht="13.9" customHeight="1" x14ac:dyDescent="0.25">
      <c r="A33" s="28" t="s">
        <v>18</v>
      </c>
      <c r="B33" s="66"/>
      <c r="C33" s="55"/>
      <c r="D33" s="11"/>
      <c r="E33" s="11"/>
      <c r="F33" s="11"/>
      <c r="G33" s="56"/>
      <c r="H33" s="11"/>
      <c r="I33" s="56"/>
      <c r="J33" s="11"/>
      <c r="K33" s="56"/>
      <c r="L33" s="11"/>
      <c r="M33" s="57"/>
      <c r="N33" s="39"/>
      <c r="O33" s="11"/>
      <c r="P33" s="11"/>
      <c r="Q33" s="46"/>
    </row>
    <row r="34" spans="1:87" s="42" customFormat="1" ht="13.9" customHeight="1" x14ac:dyDescent="0.2">
      <c r="A34" s="97">
        <v>20018</v>
      </c>
      <c r="B34" s="2" t="s">
        <v>106</v>
      </c>
      <c r="C34" s="2" t="s">
        <v>107</v>
      </c>
      <c r="D34" s="2" t="s">
        <v>44</v>
      </c>
      <c r="E34" s="2">
        <v>76114</v>
      </c>
      <c r="F34" s="2" t="s">
        <v>45</v>
      </c>
      <c r="G34" s="46">
        <v>3</v>
      </c>
      <c r="H34" s="46" t="s">
        <v>37</v>
      </c>
      <c r="I34" s="75"/>
      <c r="J34" s="75"/>
      <c r="K34" s="75"/>
      <c r="L34" s="46" t="s">
        <v>187</v>
      </c>
      <c r="M34" s="9">
        <v>204796</v>
      </c>
      <c r="N34" s="75"/>
      <c r="O34" s="2" t="s">
        <v>113</v>
      </c>
      <c r="P34" s="46">
        <v>48439100800</v>
      </c>
      <c r="Q34" s="86">
        <v>171</v>
      </c>
    </row>
    <row r="35" spans="1:87" s="42" customFormat="1" ht="13.9" customHeight="1" x14ac:dyDescent="0.2">
      <c r="A35" s="97">
        <v>20147</v>
      </c>
      <c r="B35" s="2" t="s">
        <v>108</v>
      </c>
      <c r="C35" s="2" t="s">
        <v>109</v>
      </c>
      <c r="D35" s="2" t="s">
        <v>111</v>
      </c>
      <c r="E35" s="2">
        <v>76010</v>
      </c>
      <c r="F35" s="2" t="s">
        <v>45</v>
      </c>
      <c r="G35" s="46">
        <v>3</v>
      </c>
      <c r="H35" s="46" t="s">
        <v>37</v>
      </c>
      <c r="I35" s="75"/>
      <c r="J35" s="75"/>
      <c r="K35" s="75"/>
      <c r="L35" s="46" t="s">
        <v>187</v>
      </c>
      <c r="M35" s="9">
        <v>65000</v>
      </c>
      <c r="N35" s="75"/>
      <c r="O35" s="2" t="s">
        <v>58</v>
      </c>
      <c r="P35" s="46">
        <v>48439122801</v>
      </c>
      <c r="Q35" s="86">
        <v>171</v>
      </c>
    </row>
    <row r="36" spans="1:87" s="42" customFormat="1" ht="13.9" customHeight="1" x14ac:dyDescent="0.2">
      <c r="A36" s="97">
        <v>19315</v>
      </c>
      <c r="B36" s="2" t="s">
        <v>104</v>
      </c>
      <c r="C36" s="2" t="s">
        <v>105</v>
      </c>
      <c r="D36" s="2" t="s">
        <v>110</v>
      </c>
      <c r="E36" s="2">
        <v>76060</v>
      </c>
      <c r="F36" s="2" t="s">
        <v>45</v>
      </c>
      <c r="G36" s="46">
        <v>3</v>
      </c>
      <c r="H36" s="46" t="s">
        <v>37</v>
      </c>
      <c r="I36" s="75"/>
      <c r="J36" s="75"/>
      <c r="K36" s="75"/>
      <c r="L36" s="46" t="s">
        <v>187</v>
      </c>
      <c r="M36" s="9">
        <v>156500</v>
      </c>
      <c r="N36" s="75"/>
      <c r="O36" s="2" t="s">
        <v>112</v>
      </c>
      <c r="P36" s="46">
        <v>48439111404</v>
      </c>
      <c r="Q36" s="86">
        <v>153</v>
      </c>
    </row>
    <row r="37" spans="1:87" s="3" customFormat="1" ht="13.9" customHeight="1" x14ac:dyDescent="0.25">
      <c r="A37" s="8" t="s">
        <v>65</v>
      </c>
      <c r="B37" s="67"/>
      <c r="C37" s="31">
        <v>987864</v>
      </c>
      <c r="D37" s="32"/>
      <c r="E37" s="24"/>
      <c r="F37" s="24"/>
      <c r="G37" s="21"/>
      <c r="H37" s="33"/>
      <c r="I37" s="21"/>
      <c r="J37" s="26"/>
      <c r="K37" s="21"/>
      <c r="L37" s="34" t="s">
        <v>69</v>
      </c>
      <c r="M37" s="105">
        <f>SUM(M34:M36)</f>
        <v>426296</v>
      </c>
      <c r="N37" s="37"/>
      <c r="O37" s="24"/>
      <c r="P37" s="24"/>
      <c r="Q37" s="4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</row>
    <row r="38" spans="1:87" ht="9.75" customHeight="1" x14ac:dyDescent="0.25">
      <c r="A38" s="25"/>
      <c r="B38" s="18"/>
      <c r="C38" s="19"/>
      <c r="D38" s="50"/>
      <c r="E38" s="50"/>
      <c r="F38" s="50"/>
      <c r="G38" s="51"/>
      <c r="H38" s="50"/>
      <c r="I38" s="51"/>
      <c r="J38" s="22"/>
      <c r="K38" s="51"/>
      <c r="L38" s="50"/>
      <c r="M38" s="60"/>
      <c r="N38" s="38"/>
      <c r="O38" s="54"/>
      <c r="P38" s="50"/>
      <c r="Q38" s="46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7" ht="13.9" customHeight="1" x14ac:dyDescent="0.25">
      <c r="A39" s="30" t="s">
        <v>19</v>
      </c>
      <c r="B39" s="48"/>
      <c r="C39" s="26"/>
      <c r="D39" s="10"/>
      <c r="E39" s="10"/>
      <c r="F39" s="10"/>
      <c r="G39" s="27"/>
      <c r="H39" s="10"/>
      <c r="I39" s="27"/>
      <c r="J39" s="10"/>
      <c r="K39" s="27"/>
      <c r="L39" s="10"/>
      <c r="M39" s="44"/>
      <c r="N39" s="39"/>
      <c r="O39" s="10"/>
      <c r="P39" s="10"/>
      <c r="Q39" s="46"/>
    </row>
    <row r="40" spans="1:87" s="42" customFormat="1" ht="13.9" customHeight="1" x14ac:dyDescent="0.2">
      <c r="A40" s="97">
        <v>20262</v>
      </c>
      <c r="B40" s="2" t="s">
        <v>118</v>
      </c>
      <c r="C40" s="2" t="s">
        <v>119</v>
      </c>
      <c r="D40" s="2" t="s">
        <v>122</v>
      </c>
      <c r="E40" s="2">
        <v>75654</v>
      </c>
      <c r="F40" s="2" t="s">
        <v>124</v>
      </c>
      <c r="G40" s="46">
        <v>4</v>
      </c>
      <c r="H40" s="46" t="s">
        <v>36</v>
      </c>
      <c r="I40" s="75"/>
      <c r="J40" s="75"/>
      <c r="K40" s="75"/>
      <c r="L40" s="46" t="s">
        <v>184</v>
      </c>
      <c r="M40" s="9">
        <v>63307</v>
      </c>
      <c r="N40" s="75"/>
      <c r="O40" s="2" t="s">
        <v>125</v>
      </c>
      <c r="P40" s="46">
        <v>48401950800</v>
      </c>
      <c r="Q40" s="86">
        <v>166</v>
      </c>
    </row>
    <row r="41" spans="1:87" s="71" customFormat="1" ht="13.9" customHeight="1" x14ac:dyDescent="0.2">
      <c r="A41" s="97">
        <v>20016</v>
      </c>
      <c r="B41" s="2" t="s">
        <v>116</v>
      </c>
      <c r="C41" s="2" t="s">
        <v>117</v>
      </c>
      <c r="D41" s="2" t="s">
        <v>121</v>
      </c>
      <c r="E41" s="2">
        <v>75482</v>
      </c>
      <c r="F41" s="2" t="s">
        <v>123</v>
      </c>
      <c r="G41" s="46">
        <v>4</v>
      </c>
      <c r="H41" s="46" t="s">
        <v>36</v>
      </c>
      <c r="I41" s="75"/>
      <c r="J41" s="75"/>
      <c r="K41" s="75"/>
      <c r="L41" s="46" t="s">
        <v>184</v>
      </c>
      <c r="M41" s="9">
        <v>93000</v>
      </c>
      <c r="N41" s="75"/>
      <c r="O41" s="2" t="s">
        <v>67</v>
      </c>
      <c r="P41" s="46">
        <v>48223950402</v>
      </c>
      <c r="Q41" s="86">
        <v>137</v>
      </c>
    </row>
    <row r="42" spans="1:87" s="42" customFormat="1" ht="13.9" customHeight="1" x14ac:dyDescent="0.2">
      <c r="A42" s="97">
        <v>19236</v>
      </c>
      <c r="B42" s="2" t="s">
        <v>114</v>
      </c>
      <c r="C42" s="2" t="s">
        <v>115</v>
      </c>
      <c r="D42" s="2" t="s">
        <v>120</v>
      </c>
      <c r="E42" s="2">
        <v>75143</v>
      </c>
      <c r="F42" s="2" t="s">
        <v>122</v>
      </c>
      <c r="G42" s="46">
        <v>4</v>
      </c>
      <c r="H42" s="46" t="s">
        <v>36</v>
      </c>
      <c r="I42" s="75"/>
      <c r="J42" s="75"/>
      <c r="K42" s="75"/>
      <c r="L42" s="46" t="s">
        <v>184</v>
      </c>
      <c r="M42" s="9">
        <v>66657</v>
      </c>
      <c r="N42" s="75"/>
      <c r="O42" s="2" t="s">
        <v>57</v>
      </c>
      <c r="P42" s="46">
        <v>48213950800</v>
      </c>
      <c r="Q42" s="86">
        <v>120</v>
      </c>
    </row>
    <row r="43" spans="1:87" ht="13.5" customHeight="1" x14ac:dyDescent="0.25">
      <c r="A43" s="18" t="s">
        <v>65</v>
      </c>
      <c r="B43" s="65"/>
      <c r="C43" s="19">
        <v>88912</v>
      </c>
      <c r="D43" s="50"/>
      <c r="E43" s="50"/>
      <c r="F43" s="50"/>
      <c r="G43" s="51"/>
      <c r="H43" s="52"/>
      <c r="I43" s="51"/>
      <c r="J43" s="11"/>
      <c r="K43" s="51"/>
      <c r="L43" s="53" t="s">
        <v>69</v>
      </c>
      <c r="M43" s="102">
        <f>SUM(M40:M42)</f>
        <v>222964</v>
      </c>
      <c r="N43" s="37"/>
      <c r="O43" s="54"/>
      <c r="P43" s="50"/>
      <c r="Q43" s="46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</row>
    <row r="44" spans="1:87" ht="9.75" customHeight="1" x14ac:dyDescent="0.25">
      <c r="A44" s="25"/>
      <c r="B44" s="18"/>
      <c r="C44" s="19"/>
      <c r="D44" s="50"/>
      <c r="E44" s="50"/>
      <c r="F44" s="50"/>
      <c r="G44" s="51"/>
      <c r="H44" s="50"/>
      <c r="I44" s="51"/>
      <c r="J44" s="22"/>
      <c r="K44" s="51"/>
      <c r="L44" s="50"/>
      <c r="M44" s="60"/>
      <c r="N44" s="38"/>
      <c r="O44" s="54"/>
      <c r="P44" s="50"/>
      <c r="Q44" s="46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7" ht="13.9" customHeight="1" x14ac:dyDescent="0.25">
      <c r="A45" s="30" t="s">
        <v>20</v>
      </c>
      <c r="B45" s="66"/>
      <c r="C45" s="55"/>
      <c r="D45" s="11"/>
      <c r="E45" s="11"/>
      <c r="F45" s="11"/>
      <c r="G45" s="56"/>
      <c r="H45" s="11"/>
      <c r="I45" s="56"/>
      <c r="J45" s="11"/>
      <c r="K45" s="56"/>
      <c r="L45" s="11"/>
      <c r="M45" s="57"/>
      <c r="N45" s="39"/>
      <c r="O45" s="11"/>
      <c r="P45" s="11"/>
      <c r="Q45" s="46"/>
    </row>
    <row r="46" spans="1:87" ht="13.9" customHeight="1" x14ac:dyDescent="0.2">
      <c r="A46" s="98">
        <v>19225</v>
      </c>
      <c r="B46" s="2" t="s">
        <v>126</v>
      </c>
      <c r="C46" s="2" t="s">
        <v>127</v>
      </c>
      <c r="D46" s="2" t="s">
        <v>46</v>
      </c>
      <c r="E46" s="2">
        <v>75707</v>
      </c>
      <c r="F46" s="2" t="s">
        <v>43</v>
      </c>
      <c r="G46" s="63">
        <v>4</v>
      </c>
      <c r="H46" s="4" t="s">
        <v>37</v>
      </c>
      <c r="I46" s="63"/>
      <c r="J46" s="4"/>
      <c r="K46" s="63"/>
      <c r="L46" s="46" t="s">
        <v>184</v>
      </c>
      <c r="M46" s="9">
        <v>86428.49</v>
      </c>
      <c r="O46" s="4" t="s">
        <v>194</v>
      </c>
      <c r="P46" s="46">
        <v>48423001803</v>
      </c>
      <c r="Q46" s="86">
        <v>111</v>
      </c>
    </row>
    <row r="47" spans="1:87" ht="13.9" customHeight="1" x14ac:dyDescent="0.25">
      <c r="A47" s="18" t="s">
        <v>65</v>
      </c>
      <c r="B47" s="65"/>
      <c r="C47" s="19">
        <v>86428</v>
      </c>
      <c r="D47" s="50"/>
      <c r="E47" s="50"/>
      <c r="F47" s="50"/>
      <c r="G47" s="51"/>
      <c r="H47" s="52"/>
      <c r="I47" s="51"/>
      <c r="J47" s="11"/>
      <c r="K47" s="51"/>
      <c r="L47" s="53" t="s">
        <v>69</v>
      </c>
      <c r="M47" s="102">
        <f>SUM(M46:M46)</f>
        <v>86428.49</v>
      </c>
      <c r="N47" s="37"/>
      <c r="O47" s="54"/>
      <c r="P47" s="50"/>
      <c r="Q47" s="46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</row>
    <row r="48" spans="1:87" ht="9.75" customHeight="1" x14ac:dyDescent="0.25">
      <c r="A48" s="25"/>
      <c r="B48" s="18"/>
      <c r="C48" s="19"/>
      <c r="D48" s="50"/>
      <c r="E48" s="50"/>
      <c r="F48" s="50"/>
      <c r="G48" s="51"/>
      <c r="H48" s="50"/>
      <c r="I48" s="51"/>
      <c r="J48" s="22"/>
      <c r="K48" s="51"/>
      <c r="L48" s="50"/>
      <c r="M48" s="60"/>
      <c r="N48" s="38"/>
      <c r="O48" s="54"/>
      <c r="P48" s="50"/>
      <c r="Q48" s="46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</row>
    <row r="49" spans="1:87" ht="13.9" customHeight="1" x14ac:dyDescent="0.25">
      <c r="A49" s="30" t="s">
        <v>182</v>
      </c>
      <c r="B49" s="66"/>
      <c r="C49" s="55"/>
      <c r="D49" s="11"/>
      <c r="E49" s="11"/>
      <c r="F49" s="11"/>
      <c r="G49" s="56"/>
      <c r="H49" s="11"/>
      <c r="I49" s="56"/>
      <c r="J49" s="11"/>
      <c r="K49" s="56"/>
      <c r="L49" s="11"/>
      <c r="M49" s="57"/>
      <c r="N49" s="39"/>
      <c r="O49" s="11"/>
      <c r="P49" s="11"/>
      <c r="Q49" s="46"/>
    </row>
    <row r="50" spans="1:87" s="42" customFormat="1" ht="13.9" customHeight="1" x14ac:dyDescent="0.2">
      <c r="A50" s="96">
        <v>19364</v>
      </c>
      <c r="B50" s="2" t="s">
        <v>128</v>
      </c>
      <c r="C50" s="2" t="s">
        <v>129</v>
      </c>
      <c r="D50" s="2" t="s">
        <v>73</v>
      </c>
      <c r="E50" s="2">
        <v>75904</v>
      </c>
      <c r="F50" s="2" t="s">
        <v>74</v>
      </c>
      <c r="G50" s="46">
        <v>5</v>
      </c>
      <c r="H50" s="46" t="s">
        <v>36</v>
      </c>
      <c r="I50" s="75"/>
      <c r="J50" s="75"/>
      <c r="K50" s="75"/>
      <c r="L50" s="46" t="s">
        <v>184</v>
      </c>
      <c r="M50" s="9">
        <v>153500</v>
      </c>
      <c r="N50" s="75"/>
      <c r="O50" s="2" t="s">
        <v>70</v>
      </c>
      <c r="P50" s="46">
        <v>48005000902</v>
      </c>
      <c r="Q50" s="86">
        <v>120</v>
      </c>
    </row>
    <row r="51" spans="1:87" ht="13.9" customHeight="1" x14ac:dyDescent="0.25">
      <c r="A51" s="18" t="s">
        <v>65</v>
      </c>
      <c r="B51" s="65"/>
      <c r="C51" s="19">
        <v>66652</v>
      </c>
      <c r="D51" s="50"/>
      <c r="E51" s="50"/>
      <c r="F51" s="50"/>
      <c r="G51" s="51"/>
      <c r="H51" s="52"/>
      <c r="I51" s="51"/>
      <c r="J51" s="11"/>
      <c r="K51" s="51"/>
      <c r="L51" s="53" t="s">
        <v>69</v>
      </c>
      <c r="M51" s="106">
        <f>SUM(M50:M50)</f>
        <v>153500</v>
      </c>
      <c r="N51" s="37"/>
      <c r="O51" s="54"/>
      <c r="P51" s="50"/>
      <c r="Q51" s="46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</row>
    <row r="52" spans="1:87" ht="9.75" customHeight="1" x14ac:dyDescent="0.25">
      <c r="A52" s="25"/>
      <c r="B52" s="18"/>
      <c r="C52" s="19"/>
      <c r="D52" s="50"/>
      <c r="E52" s="50"/>
      <c r="F52" s="50"/>
      <c r="G52" s="51"/>
      <c r="H52" s="50"/>
      <c r="I52" s="51"/>
      <c r="J52" s="22"/>
      <c r="K52" s="51"/>
      <c r="L52" s="50"/>
      <c r="M52" s="60"/>
      <c r="N52" s="38"/>
      <c r="O52" s="54"/>
      <c r="P52" s="50"/>
      <c r="Q52" s="46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</row>
    <row r="53" spans="1:87" ht="13.9" customHeight="1" x14ac:dyDescent="0.25">
      <c r="A53" s="30" t="s">
        <v>21</v>
      </c>
      <c r="B53" s="66"/>
      <c r="C53" s="55"/>
      <c r="D53" s="11"/>
      <c r="E53" s="88"/>
      <c r="F53" s="11"/>
      <c r="G53" s="88"/>
      <c r="H53" s="11"/>
      <c r="I53" s="56"/>
      <c r="J53" s="11"/>
      <c r="K53" s="56"/>
      <c r="L53" s="11"/>
      <c r="M53" s="57"/>
      <c r="N53" s="11"/>
      <c r="O53" s="11"/>
      <c r="P53" s="11"/>
      <c r="Q53" s="89"/>
      <c r="S53" s="46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</row>
    <row r="54" spans="1:87" ht="13.9" customHeight="1" x14ac:dyDescent="0.25">
      <c r="A54" s="18" t="s">
        <v>65</v>
      </c>
      <c r="B54" s="65"/>
      <c r="C54" s="19">
        <v>60028.92</v>
      </c>
      <c r="D54" s="50"/>
      <c r="E54" s="90"/>
      <c r="F54" s="50"/>
      <c r="G54" s="90"/>
      <c r="H54" s="52"/>
      <c r="I54" s="51"/>
      <c r="J54" s="11"/>
      <c r="K54" s="51"/>
      <c r="L54" s="53" t="s">
        <v>69</v>
      </c>
      <c r="M54" s="102">
        <f>SUM(M53:M53)</f>
        <v>0</v>
      </c>
      <c r="N54" s="50"/>
      <c r="O54" s="50"/>
      <c r="P54" s="53"/>
      <c r="Q54" s="89"/>
      <c r="S54" s="46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</row>
    <row r="55" spans="1:87" ht="9.75" customHeight="1" x14ac:dyDescent="0.25">
      <c r="A55" s="18"/>
      <c r="B55" s="65"/>
      <c r="C55" s="19"/>
      <c r="D55" s="50"/>
      <c r="E55" s="90"/>
      <c r="F55" s="50"/>
      <c r="G55" s="90"/>
      <c r="H55" s="52"/>
      <c r="I55" s="51"/>
      <c r="J55" s="11"/>
      <c r="K55" s="51"/>
      <c r="L55" s="50"/>
      <c r="M55" s="60"/>
      <c r="N55" s="50"/>
      <c r="O55" s="50"/>
      <c r="P55" s="53"/>
      <c r="Q55" s="89"/>
      <c r="S55" s="46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</row>
    <row r="56" spans="1:87" ht="13.9" customHeight="1" x14ac:dyDescent="0.25">
      <c r="A56" s="30" t="s">
        <v>22</v>
      </c>
      <c r="B56" s="66"/>
      <c r="C56" s="55"/>
      <c r="D56" s="11"/>
      <c r="E56" s="11"/>
      <c r="F56" s="11"/>
      <c r="G56" s="56"/>
      <c r="H56" s="11"/>
      <c r="I56" s="56"/>
      <c r="J56" s="11"/>
      <c r="K56" s="56"/>
      <c r="L56" s="11"/>
      <c r="N56" s="39"/>
      <c r="O56" s="11"/>
      <c r="P56" s="11"/>
      <c r="Q56" s="46"/>
    </row>
    <row r="57" spans="1:87" ht="13.9" customHeight="1" x14ac:dyDescent="0.25">
      <c r="A57" s="18" t="s">
        <v>65</v>
      </c>
      <c r="B57" s="65"/>
      <c r="C57" s="19">
        <v>40000</v>
      </c>
      <c r="D57" s="50"/>
      <c r="E57" s="50"/>
      <c r="F57" s="50"/>
      <c r="G57" s="51"/>
      <c r="H57" s="52"/>
      <c r="I57" s="51"/>
      <c r="J57" s="11"/>
      <c r="K57" s="51"/>
      <c r="L57" s="53" t="s">
        <v>69</v>
      </c>
      <c r="M57" s="102">
        <f>SUM(M56)</f>
        <v>0</v>
      </c>
      <c r="N57" s="37"/>
      <c r="O57" s="54"/>
      <c r="P57" s="50"/>
      <c r="Q57" s="46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</row>
    <row r="58" spans="1:87" ht="9.75" customHeight="1" x14ac:dyDescent="0.25">
      <c r="A58" s="25"/>
      <c r="B58" s="18"/>
      <c r="C58" s="19"/>
      <c r="D58" s="50"/>
      <c r="E58" s="50"/>
      <c r="F58" s="50"/>
      <c r="G58" s="51"/>
      <c r="H58" s="50"/>
      <c r="I58" s="51"/>
      <c r="J58" s="22"/>
      <c r="K58" s="51"/>
      <c r="L58" s="50"/>
      <c r="M58" s="60"/>
      <c r="N58" s="38"/>
      <c r="O58" s="54"/>
      <c r="P58" s="50"/>
      <c r="Q58" s="46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</row>
    <row r="59" spans="1:87" ht="13.9" customHeight="1" x14ac:dyDescent="0.25">
      <c r="A59" s="30" t="s">
        <v>23</v>
      </c>
      <c r="B59" s="66"/>
      <c r="C59" s="55"/>
      <c r="D59" s="11"/>
      <c r="E59" s="11"/>
      <c r="F59" s="11"/>
      <c r="G59" s="56"/>
      <c r="H59" s="11"/>
      <c r="I59" s="56"/>
      <c r="J59" s="11"/>
      <c r="K59" s="56"/>
      <c r="L59" s="11"/>
      <c r="M59" s="57"/>
      <c r="N59" s="39"/>
      <c r="O59" s="11"/>
      <c r="P59" s="11"/>
      <c r="Q59" s="46"/>
    </row>
    <row r="60" spans="1:87" s="42" customFormat="1" ht="13.9" customHeight="1" x14ac:dyDescent="0.2">
      <c r="A60" s="97">
        <v>20075</v>
      </c>
      <c r="B60" s="2" t="s">
        <v>140</v>
      </c>
      <c r="C60" s="2" t="s">
        <v>141</v>
      </c>
      <c r="D60" s="2" t="s">
        <v>38</v>
      </c>
      <c r="E60" s="2">
        <v>77036</v>
      </c>
      <c r="F60" s="2" t="s">
        <v>39</v>
      </c>
      <c r="G60" s="46">
        <v>6</v>
      </c>
      <c r="H60" s="46" t="s">
        <v>37</v>
      </c>
      <c r="I60" s="75"/>
      <c r="J60" s="75"/>
      <c r="K60" s="75" t="s">
        <v>71</v>
      </c>
      <c r="L60" s="46" t="s">
        <v>186</v>
      </c>
      <c r="M60" s="9">
        <v>103030</v>
      </c>
      <c r="N60" s="75"/>
      <c r="O60" s="2" t="s">
        <v>147</v>
      </c>
      <c r="P60" s="46">
        <v>48201432801</v>
      </c>
      <c r="Q60" s="86">
        <v>177</v>
      </c>
    </row>
    <row r="61" spans="1:87" s="42" customFormat="1" ht="13.9" customHeight="1" x14ac:dyDescent="0.2">
      <c r="A61" s="97">
        <v>20011</v>
      </c>
      <c r="B61" s="2" t="s">
        <v>138</v>
      </c>
      <c r="C61" s="2" t="s">
        <v>139</v>
      </c>
      <c r="D61" s="2" t="s">
        <v>38</v>
      </c>
      <c r="E61" s="2">
        <v>77011</v>
      </c>
      <c r="F61" s="2" t="s">
        <v>39</v>
      </c>
      <c r="G61" s="46">
        <v>6</v>
      </c>
      <c r="H61" s="46" t="s">
        <v>37</v>
      </c>
      <c r="I61" s="75"/>
      <c r="J61" s="75"/>
      <c r="K61" s="75"/>
      <c r="L61" s="46" t="s">
        <v>187</v>
      </c>
      <c r="M61" s="9">
        <v>105000.00000000001</v>
      </c>
      <c r="N61" s="75"/>
      <c r="O61" s="2" t="s">
        <v>146</v>
      </c>
      <c r="P61" s="46">
        <v>48201310500</v>
      </c>
      <c r="Q61" s="86">
        <v>176</v>
      </c>
    </row>
    <row r="62" spans="1:87" s="42" customFormat="1" ht="13.5" customHeight="1" x14ac:dyDescent="0.2">
      <c r="A62" s="97">
        <v>20204</v>
      </c>
      <c r="B62" s="2" t="s">
        <v>142</v>
      </c>
      <c r="C62" s="2" t="s">
        <v>143</v>
      </c>
      <c r="D62" s="2" t="s">
        <v>38</v>
      </c>
      <c r="E62" s="2">
        <v>77007</v>
      </c>
      <c r="F62" s="2" t="s">
        <v>39</v>
      </c>
      <c r="G62" s="46">
        <v>6</v>
      </c>
      <c r="H62" s="46" t="s">
        <v>37</v>
      </c>
      <c r="I62" s="75"/>
      <c r="J62" s="75"/>
      <c r="K62" s="75"/>
      <c r="L62" s="46" t="s">
        <v>184</v>
      </c>
      <c r="M62" s="9">
        <v>100611.77</v>
      </c>
      <c r="N62" s="75"/>
      <c r="O62" s="2" t="s">
        <v>148</v>
      </c>
      <c r="P62" s="46">
        <v>48201510600</v>
      </c>
      <c r="Q62" s="86">
        <v>176</v>
      </c>
    </row>
    <row r="63" spans="1:87" s="42" customFormat="1" ht="13.9" customHeight="1" x14ac:dyDescent="0.2">
      <c r="A63" s="97">
        <v>20205</v>
      </c>
      <c r="B63" s="2" t="s">
        <v>144</v>
      </c>
      <c r="C63" s="2" t="s">
        <v>145</v>
      </c>
      <c r="D63" s="2" t="s">
        <v>38</v>
      </c>
      <c r="E63" s="2">
        <v>77063</v>
      </c>
      <c r="F63" s="2" t="s">
        <v>39</v>
      </c>
      <c r="G63" s="46">
        <v>6</v>
      </c>
      <c r="H63" s="46" t="s">
        <v>37</v>
      </c>
      <c r="I63" s="75"/>
      <c r="J63" s="75"/>
      <c r="K63" s="75"/>
      <c r="L63" s="46" t="s">
        <v>184</v>
      </c>
      <c r="M63" s="9">
        <v>225000</v>
      </c>
      <c r="N63" s="75"/>
      <c r="O63" s="2" t="s">
        <v>59</v>
      </c>
      <c r="P63" s="46">
        <v>48201431101</v>
      </c>
      <c r="Q63" s="86">
        <v>175</v>
      </c>
    </row>
    <row r="64" spans="1:87" s="42" customFormat="1" ht="13.9" customHeight="1" x14ac:dyDescent="0.2">
      <c r="A64" s="97">
        <v>19074</v>
      </c>
      <c r="B64" s="2" t="s">
        <v>130</v>
      </c>
      <c r="C64" s="2" t="s">
        <v>130</v>
      </c>
      <c r="D64" s="2" t="s">
        <v>38</v>
      </c>
      <c r="E64" s="2">
        <v>77009</v>
      </c>
      <c r="F64" s="2" t="s">
        <v>39</v>
      </c>
      <c r="G64" s="46">
        <v>6</v>
      </c>
      <c r="H64" s="46" t="s">
        <v>37</v>
      </c>
      <c r="I64" s="75"/>
      <c r="J64" s="75"/>
      <c r="K64" s="75"/>
      <c r="L64" s="46" t="s">
        <v>184</v>
      </c>
      <c r="M64" s="9">
        <v>105000</v>
      </c>
      <c r="N64" s="75"/>
      <c r="O64" s="2" t="s">
        <v>135</v>
      </c>
      <c r="P64" s="46">
        <v>48201511400</v>
      </c>
      <c r="Q64" s="86">
        <v>127</v>
      </c>
    </row>
    <row r="65" spans="1:87" s="42" customFormat="1" ht="13.9" customHeight="1" x14ac:dyDescent="0.2">
      <c r="A65" s="97">
        <v>19085</v>
      </c>
      <c r="B65" s="2" t="s">
        <v>133</v>
      </c>
      <c r="C65" s="2" t="s">
        <v>134</v>
      </c>
      <c r="D65" s="2" t="s">
        <v>38</v>
      </c>
      <c r="E65" s="2">
        <v>77004</v>
      </c>
      <c r="F65" s="2" t="s">
        <v>39</v>
      </c>
      <c r="G65" s="46">
        <v>6</v>
      </c>
      <c r="H65" s="46" t="s">
        <v>37</v>
      </c>
      <c r="I65" s="75"/>
      <c r="J65" s="75"/>
      <c r="K65" s="75"/>
      <c r="L65" s="46" t="s">
        <v>184</v>
      </c>
      <c r="M65" s="9">
        <v>218964</v>
      </c>
      <c r="N65" s="75"/>
      <c r="O65" s="2" t="s">
        <v>137</v>
      </c>
      <c r="P65" s="46">
        <v>48201312600</v>
      </c>
      <c r="Q65" s="86">
        <v>125</v>
      </c>
    </row>
    <row r="66" spans="1:87" ht="13.9" customHeight="1" x14ac:dyDescent="0.25">
      <c r="A66" s="18" t="s">
        <v>65</v>
      </c>
      <c r="B66" s="65"/>
      <c r="C66" s="19">
        <v>943796</v>
      </c>
      <c r="D66" s="58"/>
      <c r="E66" s="50"/>
      <c r="F66" s="50"/>
      <c r="G66" s="51"/>
      <c r="H66" s="52"/>
      <c r="I66" s="51"/>
      <c r="J66" s="11"/>
      <c r="K66" s="51"/>
      <c r="L66" s="53" t="s">
        <v>69</v>
      </c>
      <c r="M66" s="102">
        <f>SUM(M60:M65)</f>
        <v>857605.77</v>
      </c>
      <c r="N66" s="37"/>
      <c r="O66" s="54"/>
      <c r="P66" s="50"/>
      <c r="Q66" s="4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</row>
    <row r="67" spans="1:87" ht="9.75" customHeight="1" x14ac:dyDescent="0.25">
      <c r="A67" s="25"/>
      <c r="B67" s="18"/>
      <c r="C67" s="19"/>
      <c r="D67" s="50"/>
      <c r="E67" s="50"/>
      <c r="F67" s="50"/>
      <c r="G67" s="51"/>
      <c r="H67" s="50"/>
      <c r="I67" s="51"/>
      <c r="J67" s="22"/>
      <c r="K67" s="51"/>
      <c r="L67" s="50"/>
      <c r="M67" s="60"/>
      <c r="N67" s="38"/>
      <c r="O67" s="54"/>
      <c r="P67" s="50"/>
      <c r="Q67" s="46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</row>
    <row r="68" spans="1:87" ht="13.9" customHeight="1" x14ac:dyDescent="0.25">
      <c r="A68" s="30" t="s">
        <v>24</v>
      </c>
      <c r="B68" s="66"/>
      <c r="C68" s="55"/>
      <c r="D68" s="11"/>
      <c r="E68" s="11"/>
      <c r="F68" s="11"/>
      <c r="G68" s="56"/>
      <c r="H68" s="11"/>
      <c r="I68" s="56"/>
      <c r="J68" s="11"/>
      <c r="K68" s="56"/>
      <c r="L68" s="11"/>
      <c r="N68" s="39"/>
      <c r="O68" s="11"/>
      <c r="P68" s="11"/>
      <c r="Q68" s="46"/>
    </row>
    <row r="69" spans="1:87" s="42" customFormat="1" ht="13.9" customHeight="1" x14ac:dyDescent="0.2">
      <c r="A69" s="99">
        <v>20273</v>
      </c>
      <c r="B69" s="2" t="s">
        <v>154</v>
      </c>
      <c r="C69" s="2" t="s">
        <v>155</v>
      </c>
      <c r="D69" s="2" t="s">
        <v>156</v>
      </c>
      <c r="E69" s="2">
        <v>78945</v>
      </c>
      <c r="F69" s="2" t="s">
        <v>157</v>
      </c>
      <c r="G69" s="46">
        <v>7</v>
      </c>
      <c r="H69" s="46" t="s">
        <v>36</v>
      </c>
      <c r="I69" s="75"/>
      <c r="J69" s="75"/>
      <c r="K69" s="75"/>
      <c r="L69" s="46" t="s">
        <v>187</v>
      </c>
      <c r="M69" s="9">
        <v>79482</v>
      </c>
      <c r="N69" s="75"/>
      <c r="O69" s="2" t="s">
        <v>195</v>
      </c>
      <c r="P69" s="46">
        <v>48149970200</v>
      </c>
      <c r="Q69" s="86">
        <v>168</v>
      </c>
    </row>
    <row r="70" spans="1:87" ht="14.25" customHeight="1" x14ac:dyDescent="0.25">
      <c r="A70" s="18" t="s">
        <v>65</v>
      </c>
      <c r="B70" s="65"/>
      <c r="C70" s="19">
        <v>40000</v>
      </c>
      <c r="D70" s="50"/>
      <c r="E70" s="50"/>
      <c r="F70" s="50"/>
      <c r="G70" s="51"/>
      <c r="H70" s="52"/>
      <c r="I70" s="51"/>
      <c r="J70" s="11"/>
      <c r="K70" s="51"/>
      <c r="L70" s="53" t="s">
        <v>69</v>
      </c>
      <c r="M70" s="102">
        <f>SUM(M69:M69)</f>
        <v>79482</v>
      </c>
      <c r="N70" s="37"/>
      <c r="O70" s="54"/>
      <c r="P70" s="50"/>
      <c r="Q70" s="46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</row>
    <row r="71" spans="1:87" ht="9.75" customHeight="1" x14ac:dyDescent="0.25">
      <c r="A71" s="25"/>
      <c r="B71" s="18"/>
      <c r="C71" s="19"/>
      <c r="D71" s="50"/>
      <c r="E71" s="50"/>
      <c r="F71" s="50"/>
      <c r="G71" s="51"/>
      <c r="H71" s="50"/>
      <c r="I71" s="51"/>
      <c r="J71" s="22"/>
      <c r="K71" s="51"/>
      <c r="L71" s="50"/>
      <c r="M71" s="60"/>
      <c r="N71" s="38"/>
      <c r="O71" s="54"/>
      <c r="P71" s="50"/>
      <c r="Q71" s="46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</row>
    <row r="72" spans="1:87" ht="14.25" customHeight="1" x14ac:dyDescent="0.25">
      <c r="A72" s="30" t="s">
        <v>25</v>
      </c>
      <c r="B72" s="66"/>
      <c r="C72" s="55"/>
      <c r="D72" s="11"/>
      <c r="E72" s="11"/>
      <c r="F72" s="11"/>
      <c r="G72" s="56"/>
      <c r="H72" s="11"/>
      <c r="I72" s="56"/>
      <c r="J72" s="11"/>
      <c r="K72" s="56"/>
      <c r="L72" s="11"/>
      <c r="N72" s="39"/>
      <c r="O72" s="11"/>
      <c r="P72" s="11"/>
      <c r="Q72" s="46"/>
    </row>
    <row r="73" spans="1:87" s="42" customFormat="1" ht="13.9" customHeight="1" x14ac:dyDescent="0.2">
      <c r="A73" s="97">
        <v>20192</v>
      </c>
      <c r="B73" s="2" t="s">
        <v>149</v>
      </c>
      <c r="C73" s="2" t="s">
        <v>150</v>
      </c>
      <c r="D73" s="2" t="s">
        <v>48</v>
      </c>
      <c r="E73" s="2">
        <v>78729</v>
      </c>
      <c r="F73" s="2" t="s">
        <v>47</v>
      </c>
      <c r="G73" s="5">
        <v>7</v>
      </c>
      <c r="H73" s="5" t="s">
        <v>37</v>
      </c>
      <c r="I73" s="75"/>
      <c r="J73" s="75"/>
      <c r="K73" s="75"/>
      <c r="L73" s="46" t="s">
        <v>184</v>
      </c>
      <c r="M73" s="9">
        <v>225000</v>
      </c>
      <c r="N73" s="49"/>
      <c r="O73" s="2" t="s">
        <v>59</v>
      </c>
      <c r="P73" s="46">
        <v>48453001785</v>
      </c>
      <c r="Q73" s="86">
        <v>168</v>
      </c>
    </row>
    <row r="74" spans="1:87" ht="13.9" customHeight="1" x14ac:dyDescent="0.25">
      <c r="A74" s="18" t="s">
        <v>65</v>
      </c>
      <c r="B74" s="68"/>
      <c r="C74" s="19">
        <v>267161</v>
      </c>
      <c r="D74" s="32"/>
      <c r="E74" s="20"/>
      <c r="F74" s="20"/>
      <c r="G74" s="21"/>
      <c r="H74" s="29"/>
      <c r="I74" s="21"/>
      <c r="J74" s="10"/>
      <c r="K74" s="21"/>
      <c r="L74" s="23" t="s">
        <v>69</v>
      </c>
      <c r="M74" s="107">
        <f>SUM(M73:M73)</f>
        <v>225000</v>
      </c>
      <c r="N74" s="37"/>
      <c r="O74" s="24"/>
      <c r="P74" s="20"/>
      <c r="Q74" s="46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</row>
    <row r="75" spans="1:87" ht="9.75" customHeight="1" x14ac:dyDescent="0.25">
      <c r="A75" s="25"/>
      <c r="B75" s="18"/>
      <c r="C75" s="19"/>
      <c r="D75" s="50"/>
      <c r="E75" s="50"/>
      <c r="F75" s="50"/>
      <c r="G75" s="51"/>
      <c r="H75" s="50"/>
      <c r="I75" s="51"/>
      <c r="J75" s="22"/>
      <c r="K75" s="51"/>
      <c r="L75" s="50"/>
      <c r="M75" s="60"/>
      <c r="N75" s="38"/>
      <c r="O75" s="54"/>
      <c r="P75" s="50"/>
      <c r="Q75" s="46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</row>
    <row r="76" spans="1:87" ht="13.9" customHeight="1" x14ac:dyDescent="0.25">
      <c r="A76" s="30" t="s">
        <v>26</v>
      </c>
      <c r="B76" s="48"/>
      <c r="C76" s="26"/>
      <c r="D76" s="10"/>
      <c r="E76" s="10"/>
      <c r="F76" s="10"/>
      <c r="G76" s="27"/>
      <c r="H76" s="10"/>
      <c r="I76" s="27"/>
      <c r="J76" s="10"/>
      <c r="K76" s="27"/>
      <c r="L76" s="10"/>
      <c r="M76" s="44"/>
      <c r="N76" s="39"/>
      <c r="O76" s="10"/>
      <c r="P76" s="10"/>
      <c r="Q76" s="46"/>
    </row>
    <row r="77" spans="1:87" s="42" customFormat="1" ht="13.9" customHeight="1" x14ac:dyDescent="0.2">
      <c r="A77" s="97">
        <v>19238</v>
      </c>
      <c r="B77" s="2" t="s">
        <v>159</v>
      </c>
      <c r="C77" s="2" t="s">
        <v>158</v>
      </c>
      <c r="D77" s="2" t="s">
        <v>160</v>
      </c>
      <c r="E77" s="2">
        <v>77859</v>
      </c>
      <c r="F77" s="2" t="s">
        <v>161</v>
      </c>
      <c r="G77" s="46">
        <v>8</v>
      </c>
      <c r="H77" s="46" t="s">
        <v>36</v>
      </c>
      <c r="I77" s="75"/>
      <c r="J77" s="75"/>
      <c r="K77" s="75"/>
      <c r="L77" s="46" t="s">
        <v>184</v>
      </c>
      <c r="M77" s="9">
        <v>40550</v>
      </c>
      <c r="N77" s="75"/>
      <c r="O77" s="2" t="s">
        <v>57</v>
      </c>
      <c r="P77" s="46">
        <v>48395960300</v>
      </c>
      <c r="Q77" s="86">
        <v>117</v>
      </c>
    </row>
    <row r="78" spans="1:87" ht="13.9" customHeight="1" x14ac:dyDescent="0.25">
      <c r="A78" s="18" t="s">
        <v>65</v>
      </c>
      <c r="B78" s="65"/>
      <c r="C78" s="19">
        <v>43164</v>
      </c>
      <c r="D78" s="50"/>
      <c r="E78" s="50"/>
      <c r="F78" s="50"/>
      <c r="G78" s="51"/>
      <c r="H78" s="52"/>
      <c r="I78" s="51"/>
      <c r="J78" s="11"/>
      <c r="K78" s="51"/>
      <c r="L78" s="53" t="s">
        <v>69</v>
      </c>
      <c r="M78" s="102">
        <f>SUM(M77:M77)</f>
        <v>40550</v>
      </c>
      <c r="N78" s="37"/>
      <c r="O78" s="54"/>
      <c r="P78" s="50"/>
      <c r="Q78" s="46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</row>
    <row r="79" spans="1:87" ht="9.75" customHeight="1" x14ac:dyDescent="0.25">
      <c r="A79" s="25"/>
      <c r="B79" s="18"/>
      <c r="C79" s="19"/>
      <c r="D79" s="50"/>
      <c r="E79" s="50"/>
      <c r="F79" s="50"/>
      <c r="G79" s="51"/>
      <c r="H79" s="50"/>
      <c r="I79" s="51"/>
      <c r="J79" s="22"/>
      <c r="K79" s="51"/>
      <c r="L79" s="50"/>
      <c r="M79" s="60"/>
      <c r="N79" s="38"/>
      <c r="O79" s="54"/>
      <c r="P79" s="50"/>
      <c r="Q79" s="46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</row>
    <row r="80" spans="1:87" ht="13.9" customHeight="1" x14ac:dyDescent="0.25">
      <c r="A80" s="30" t="s">
        <v>27</v>
      </c>
      <c r="B80" s="66"/>
      <c r="C80" s="55"/>
      <c r="D80" s="11"/>
      <c r="E80" s="11"/>
      <c r="F80" s="11"/>
      <c r="G80" s="56"/>
      <c r="H80" s="11"/>
      <c r="I80" s="56"/>
      <c r="J80" s="11"/>
      <c r="K80" s="56"/>
      <c r="L80" s="11"/>
      <c r="M80" s="57"/>
      <c r="N80" s="39"/>
      <c r="O80" s="11"/>
      <c r="P80" s="11"/>
      <c r="Q80" s="46"/>
    </row>
    <row r="81" spans="1:87" ht="13.9" customHeight="1" x14ac:dyDescent="0.25">
      <c r="A81" s="18" t="s">
        <v>65</v>
      </c>
      <c r="B81" s="65"/>
      <c r="C81" s="19">
        <v>150071</v>
      </c>
      <c r="D81" s="50"/>
      <c r="E81" s="50"/>
      <c r="F81" s="50"/>
      <c r="G81" s="51"/>
      <c r="H81" s="52"/>
      <c r="I81" s="51"/>
      <c r="J81" s="11"/>
      <c r="K81" s="51"/>
      <c r="L81" s="53" t="s">
        <v>69</v>
      </c>
      <c r="M81" s="102">
        <f>SUM(M80)</f>
        <v>0</v>
      </c>
      <c r="N81" s="37"/>
      <c r="O81" s="54"/>
      <c r="P81" s="50"/>
      <c r="Q81" s="46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</row>
    <row r="82" spans="1:87" ht="9.75" customHeight="1" x14ac:dyDescent="0.25">
      <c r="A82" s="25"/>
      <c r="B82" s="18"/>
      <c r="C82" s="19"/>
      <c r="D82" s="50"/>
      <c r="E82" s="50"/>
      <c r="F82" s="50"/>
      <c r="G82" s="51"/>
      <c r="H82" s="50"/>
      <c r="I82" s="51"/>
      <c r="J82" s="22"/>
      <c r="K82" s="51"/>
      <c r="L82" s="50"/>
      <c r="M82" s="60"/>
      <c r="N82" s="38"/>
      <c r="O82" s="54"/>
      <c r="P82" s="50"/>
      <c r="Q82" s="46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</row>
    <row r="83" spans="1:87" ht="13.9" customHeight="1" x14ac:dyDescent="0.25">
      <c r="A83" s="30" t="s">
        <v>28</v>
      </c>
      <c r="B83" s="66"/>
      <c r="C83" s="55"/>
      <c r="D83" s="11"/>
      <c r="E83" s="11"/>
      <c r="F83" s="11"/>
      <c r="G83" s="56"/>
      <c r="H83" s="11"/>
      <c r="I83" s="56"/>
      <c r="J83" s="11"/>
      <c r="K83" s="56"/>
      <c r="L83" s="11"/>
      <c r="M83" s="57"/>
      <c r="N83" s="39"/>
      <c r="O83" s="11"/>
      <c r="P83" s="11"/>
      <c r="Q83" s="46"/>
    </row>
    <row r="84" spans="1:87" s="42" customFormat="1" ht="13.9" customHeight="1" x14ac:dyDescent="0.2">
      <c r="A84" s="97">
        <v>20186</v>
      </c>
      <c r="B84" s="2" t="s">
        <v>162</v>
      </c>
      <c r="C84" s="2" t="s">
        <v>163</v>
      </c>
      <c r="D84" s="2" t="s">
        <v>50</v>
      </c>
      <c r="E84" s="2">
        <v>78020</v>
      </c>
      <c r="F84" s="2" t="s">
        <v>49</v>
      </c>
      <c r="G84" s="46">
        <v>9</v>
      </c>
      <c r="H84" s="46" t="s">
        <v>36</v>
      </c>
      <c r="I84" s="75"/>
      <c r="J84" s="75"/>
      <c r="K84" s="75"/>
      <c r="L84" s="46" t="s">
        <v>184</v>
      </c>
      <c r="M84" s="108">
        <v>62809</v>
      </c>
      <c r="N84" s="75"/>
      <c r="O84" s="2" t="s">
        <v>164</v>
      </c>
      <c r="P84" s="46">
        <v>48265960402</v>
      </c>
      <c r="Q84" s="86">
        <v>150</v>
      </c>
    </row>
    <row r="85" spans="1:87" ht="13.9" customHeight="1" x14ac:dyDescent="0.25">
      <c r="A85" s="18" t="s">
        <v>65</v>
      </c>
      <c r="B85" s="65"/>
      <c r="C85" s="19">
        <v>40000</v>
      </c>
      <c r="D85" s="50"/>
      <c r="E85" s="50"/>
      <c r="F85" s="50"/>
      <c r="G85" s="51"/>
      <c r="H85" s="52"/>
      <c r="I85" s="51"/>
      <c r="J85" s="11"/>
      <c r="K85" s="51"/>
      <c r="L85" s="53" t="s">
        <v>69</v>
      </c>
      <c r="M85" s="102">
        <f>SUM(M84:M84)</f>
        <v>62809</v>
      </c>
      <c r="N85" s="37"/>
      <c r="O85" s="54"/>
      <c r="P85" s="50"/>
      <c r="Q85" s="46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</row>
    <row r="86" spans="1:87" ht="9.75" customHeight="1" x14ac:dyDescent="0.25">
      <c r="A86" s="25"/>
      <c r="B86" s="18"/>
      <c r="C86" s="19"/>
      <c r="D86" s="50"/>
      <c r="E86" s="50"/>
      <c r="F86" s="50"/>
      <c r="G86" s="51"/>
      <c r="H86" s="50"/>
      <c r="I86" s="51"/>
      <c r="J86" s="22"/>
      <c r="K86" s="51"/>
      <c r="L86" s="50"/>
      <c r="M86" s="60"/>
      <c r="N86" s="38"/>
      <c r="O86" s="54"/>
      <c r="P86" s="50"/>
      <c r="Q86" s="4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</row>
    <row r="87" spans="1:87" ht="13.9" customHeight="1" x14ac:dyDescent="0.25">
      <c r="A87" s="30" t="s">
        <v>29</v>
      </c>
      <c r="B87" s="66"/>
      <c r="C87" s="55"/>
      <c r="D87" s="11"/>
      <c r="E87" s="11"/>
      <c r="F87" s="11"/>
      <c r="G87" s="56"/>
      <c r="H87" s="11"/>
      <c r="I87" s="56"/>
      <c r="J87" s="11"/>
      <c r="K87" s="56"/>
      <c r="L87" s="11"/>
      <c r="M87" s="57"/>
      <c r="N87" s="39"/>
      <c r="O87" s="11"/>
      <c r="P87" s="11"/>
      <c r="Q87" s="46"/>
    </row>
    <row r="88" spans="1:87" ht="13.9" customHeight="1" x14ac:dyDescent="0.25">
      <c r="A88" s="18" t="s">
        <v>65</v>
      </c>
      <c r="B88" s="65"/>
      <c r="C88" s="19">
        <v>345760</v>
      </c>
      <c r="D88" s="58"/>
      <c r="E88" s="50"/>
      <c r="F88" s="50"/>
      <c r="G88" s="51"/>
      <c r="H88" s="52"/>
      <c r="I88" s="51"/>
      <c r="J88" s="11"/>
      <c r="K88" s="51"/>
      <c r="L88" s="53" t="s">
        <v>69</v>
      </c>
      <c r="M88" s="102">
        <f>SUM(M87)</f>
        <v>0</v>
      </c>
      <c r="N88" s="37"/>
      <c r="O88" s="54"/>
      <c r="P88" s="50"/>
      <c r="Q88" s="46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</row>
    <row r="89" spans="1:87" ht="9.75" customHeight="1" x14ac:dyDescent="0.25">
      <c r="A89" s="25"/>
      <c r="B89" s="18"/>
      <c r="C89" s="19"/>
      <c r="D89" s="50"/>
      <c r="E89" s="50"/>
      <c r="F89" s="50"/>
      <c r="G89" s="51"/>
      <c r="H89" s="50"/>
      <c r="I89" s="51"/>
      <c r="J89" s="22"/>
      <c r="K89" s="51"/>
      <c r="L89" s="50"/>
      <c r="M89" s="60"/>
      <c r="N89" s="38"/>
      <c r="O89" s="54"/>
      <c r="P89" s="50"/>
      <c r="Q89" s="46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</row>
    <row r="90" spans="1:87" ht="13.9" customHeight="1" x14ac:dyDescent="0.25">
      <c r="A90" s="30" t="s">
        <v>30</v>
      </c>
      <c r="B90" s="66"/>
      <c r="C90" s="55"/>
      <c r="D90" s="11"/>
      <c r="E90" s="11"/>
      <c r="F90" s="11"/>
      <c r="G90" s="56"/>
      <c r="H90" s="11"/>
      <c r="I90" s="56"/>
      <c r="J90" s="11"/>
      <c r="K90" s="56"/>
      <c r="L90" s="11"/>
      <c r="M90" s="57"/>
      <c r="N90" s="39"/>
      <c r="O90" s="11"/>
      <c r="P90" s="11"/>
      <c r="Q90" s="46"/>
    </row>
    <row r="91" spans="1:87" s="42" customFormat="1" ht="13.9" customHeight="1" x14ac:dyDescent="0.2">
      <c r="A91" s="100">
        <v>20054</v>
      </c>
      <c r="B91" s="2" t="s">
        <v>168</v>
      </c>
      <c r="C91" s="2" t="s">
        <v>167</v>
      </c>
      <c r="D91" s="2" t="s">
        <v>165</v>
      </c>
      <c r="E91" s="2">
        <v>78382</v>
      </c>
      <c r="F91" s="2" t="s">
        <v>166</v>
      </c>
      <c r="G91" s="46">
        <v>10</v>
      </c>
      <c r="H91" s="46" t="s">
        <v>36</v>
      </c>
      <c r="I91" s="75"/>
      <c r="J91" s="75"/>
      <c r="K91" s="75"/>
      <c r="L91" s="46"/>
      <c r="M91" s="108">
        <v>40000</v>
      </c>
      <c r="N91" s="64"/>
      <c r="O91" s="46" t="s">
        <v>70</v>
      </c>
      <c r="P91" s="46">
        <v>48007950300</v>
      </c>
      <c r="Q91" s="86">
        <v>168</v>
      </c>
    </row>
    <row r="92" spans="1:87" ht="13.9" customHeight="1" x14ac:dyDescent="0.25">
      <c r="A92" s="18" t="s">
        <v>65</v>
      </c>
      <c r="B92" s="65"/>
      <c r="C92" s="19">
        <v>41183</v>
      </c>
      <c r="D92" s="50"/>
      <c r="E92" s="50"/>
      <c r="F92" s="50"/>
      <c r="G92" s="51"/>
      <c r="H92" s="52"/>
      <c r="I92" s="51"/>
      <c r="J92" s="11"/>
      <c r="K92" s="51"/>
      <c r="L92" s="53" t="s">
        <v>69</v>
      </c>
      <c r="M92" s="102">
        <f>SUM(M91:M91)</f>
        <v>40000</v>
      </c>
      <c r="N92" s="37"/>
      <c r="O92" s="54"/>
      <c r="P92" s="50"/>
      <c r="Q92" s="46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</row>
    <row r="93" spans="1:87" ht="9.75" customHeight="1" x14ac:dyDescent="0.25">
      <c r="A93" s="25"/>
      <c r="B93" s="18"/>
      <c r="C93" s="19"/>
      <c r="D93" s="50"/>
      <c r="E93" s="50"/>
      <c r="F93" s="50"/>
      <c r="G93" s="51"/>
      <c r="H93" s="50"/>
      <c r="I93" s="51"/>
      <c r="J93" s="22"/>
      <c r="K93" s="51"/>
      <c r="L93" s="50"/>
      <c r="M93" s="60"/>
      <c r="N93" s="38"/>
      <c r="O93" s="54"/>
      <c r="P93" s="50"/>
      <c r="Q93" s="46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</row>
    <row r="94" spans="1:87" ht="13.9" customHeight="1" x14ac:dyDescent="0.25">
      <c r="A94" s="30" t="s">
        <v>31</v>
      </c>
      <c r="B94" s="66"/>
      <c r="C94" s="55"/>
      <c r="D94" s="11"/>
      <c r="E94" s="11"/>
      <c r="F94" s="11"/>
      <c r="G94" s="56"/>
      <c r="H94" s="11"/>
      <c r="I94" s="56"/>
      <c r="J94" s="11"/>
      <c r="K94" s="56"/>
      <c r="L94" s="11"/>
      <c r="M94" s="57"/>
      <c r="N94" s="39"/>
      <c r="O94" s="11"/>
      <c r="P94" s="11"/>
      <c r="Q94" s="46"/>
    </row>
    <row r="95" spans="1:87" ht="13.9" customHeight="1" x14ac:dyDescent="0.25">
      <c r="A95" s="18" t="s">
        <v>65</v>
      </c>
      <c r="B95" s="65"/>
      <c r="C95" s="19">
        <v>81386</v>
      </c>
      <c r="D95" s="50"/>
      <c r="E95" s="50"/>
      <c r="F95" s="50"/>
      <c r="G95" s="51"/>
      <c r="H95" s="52"/>
      <c r="I95" s="51"/>
      <c r="J95" s="11"/>
      <c r="K95" s="51"/>
      <c r="L95" s="53" t="s">
        <v>69</v>
      </c>
      <c r="M95" s="102">
        <f>SUM(M94)</f>
        <v>0</v>
      </c>
      <c r="N95" s="37"/>
      <c r="O95" s="54"/>
      <c r="P95" s="50"/>
      <c r="Q95" s="46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</row>
    <row r="96" spans="1:87" ht="9.75" customHeight="1" x14ac:dyDescent="0.25">
      <c r="A96" s="25"/>
      <c r="B96" s="18"/>
      <c r="C96" s="19"/>
      <c r="D96" s="50"/>
      <c r="E96" s="50"/>
      <c r="F96" s="50"/>
      <c r="G96" s="51"/>
      <c r="H96" s="50"/>
      <c r="I96" s="51"/>
      <c r="J96" s="22"/>
      <c r="K96" s="51"/>
      <c r="L96" s="50"/>
      <c r="M96" s="60"/>
      <c r="N96" s="38"/>
      <c r="O96" s="54"/>
      <c r="P96" s="50"/>
      <c r="Q96" s="4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</row>
    <row r="97" spans="1:87" ht="13.9" customHeight="1" x14ac:dyDescent="0.25">
      <c r="A97" s="30" t="s">
        <v>32</v>
      </c>
      <c r="B97" s="66"/>
      <c r="C97" s="55"/>
      <c r="D97" s="11"/>
      <c r="E97" s="11"/>
      <c r="F97" s="11"/>
      <c r="G97" s="56"/>
      <c r="H97" s="11"/>
      <c r="I97" s="56"/>
      <c r="J97" s="11"/>
      <c r="K97" s="56"/>
      <c r="L97" s="11"/>
      <c r="M97" s="57"/>
      <c r="N97" s="39"/>
      <c r="O97" s="11"/>
      <c r="P97" s="11"/>
      <c r="Q97" s="46"/>
    </row>
    <row r="98" spans="1:87" s="42" customFormat="1" ht="13.9" customHeight="1" x14ac:dyDescent="0.2">
      <c r="A98" s="97">
        <v>20181</v>
      </c>
      <c r="B98" s="2" t="s">
        <v>172</v>
      </c>
      <c r="C98" s="2" t="s">
        <v>173</v>
      </c>
      <c r="D98" s="2" t="s">
        <v>51</v>
      </c>
      <c r="E98" s="2">
        <v>78557</v>
      </c>
      <c r="F98" s="2" t="s">
        <v>51</v>
      </c>
      <c r="G98" s="46">
        <v>11</v>
      </c>
      <c r="H98" s="46" t="s">
        <v>36</v>
      </c>
      <c r="I98" s="75"/>
      <c r="J98" s="75"/>
      <c r="K98" s="75"/>
      <c r="L98" s="46" t="s">
        <v>187</v>
      </c>
      <c r="M98" s="9">
        <v>63325</v>
      </c>
      <c r="N98" s="75"/>
      <c r="O98" s="2" t="s">
        <v>63</v>
      </c>
      <c r="P98" s="46">
        <v>48215021305</v>
      </c>
      <c r="Q98" s="86">
        <v>170</v>
      </c>
    </row>
    <row r="99" spans="1:87" ht="13.9" customHeight="1" x14ac:dyDescent="0.25">
      <c r="A99" s="18" t="s">
        <v>65</v>
      </c>
      <c r="B99" s="65"/>
      <c r="C99" s="19">
        <v>63326</v>
      </c>
      <c r="D99" s="50"/>
      <c r="E99" s="50"/>
      <c r="F99" s="50"/>
      <c r="G99" s="51"/>
      <c r="H99" s="52"/>
      <c r="I99" s="51"/>
      <c r="J99" s="11"/>
      <c r="K99" s="51"/>
      <c r="L99" s="53" t="s">
        <v>69</v>
      </c>
      <c r="M99" s="102">
        <f>SUM(M98:M98)</f>
        <v>63325</v>
      </c>
      <c r="N99" s="37"/>
      <c r="O99" s="54"/>
      <c r="P99" s="50"/>
      <c r="Q99" s="46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</row>
    <row r="100" spans="1:87" ht="9.75" customHeight="1" x14ac:dyDescent="0.25">
      <c r="A100" s="25"/>
      <c r="B100" s="18"/>
      <c r="C100" s="19"/>
      <c r="D100" s="50"/>
      <c r="E100" s="50"/>
      <c r="F100" s="50"/>
      <c r="G100" s="51"/>
      <c r="H100" s="50"/>
      <c r="I100" s="51"/>
      <c r="J100" s="22"/>
      <c r="K100" s="51"/>
      <c r="L100" s="50"/>
      <c r="M100" s="60"/>
      <c r="N100" s="38"/>
      <c r="O100" s="54"/>
      <c r="P100" s="50"/>
      <c r="Q100" s="46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</row>
    <row r="101" spans="1:87" ht="13.9" customHeight="1" x14ac:dyDescent="0.25">
      <c r="A101" s="30" t="s">
        <v>33</v>
      </c>
      <c r="B101" s="66"/>
      <c r="C101" s="55"/>
      <c r="D101" s="11"/>
      <c r="E101" s="11"/>
      <c r="F101" s="11"/>
      <c r="G101" s="56"/>
      <c r="H101" s="11"/>
      <c r="I101" s="56"/>
      <c r="J101" s="11"/>
      <c r="K101" s="56"/>
      <c r="L101" s="11"/>
      <c r="M101" s="57"/>
      <c r="N101" s="39"/>
      <c r="O101" s="11"/>
      <c r="P101" s="11"/>
      <c r="Q101" s="46"/>
    </row>
    <row r="102" spans="1:87" s="42" customFormat="1" ht="13.9" customHeight="1" x14ac:dyDescent="0.2">
      <c r="A102" s="96">
        <v>19330</v>
      </c>
      <c r="B102" s="2" t="s">
        <v>169</v>
      </c>
      <c r="C102" s="2" t="s">
        <v>170</v>
      </c>
      <c r="D102" s="2" t="s">
        <v>52</v>
      </c>
      <c r="E102" s="2">
        <v>78501</v>
      </c>
      <c r="F102" s="2" t="s">
        <v>51</v>
      </c>
      <c r="G102" s="46">
        <v>11</v>
      </c>
      <c r="H102" s="46" t="s">
        <v>37</v>
      </c>
      <c r="I102" s="75"/>
      <c r="J102" s="75"/>
      <c r="K102" s="75"/>
      <c r="L102" s="46" t="s">
        <v>184</v>
      </c>
      <c r="M102" s="9">
        <v>74990</v>
      </c>
      <c r="N102" s="75"/>
      <c r="O102" s="2" t="s">
        <v>171</v>
      </c>
      <c r="P102" s="46">
        <v>48215020904</v>
      </c>
      <c r="Q102" s="86">
        <v>122</v>
      </c>
    </row>
    <row r="103" spans="1:87" s="42" customFormat="1" ht="13.9" customHeight="1" x14ac:dyDescent="0.2">
      <c r="A103" s="96">
        <v>19331</v>
      </c>
      <c r="B103" s="2" t="s">
        <v>189</v>
      </c>
      <c r="C103" s="2" t="s">
        <v>190</v>
      </c>
      <c r="D103" s="2" t="s">
        <v>52</v>
      </c>
      <c r="E103" s="2">
        <v>78501</v>
      </c>
      <c r="F103" s="2" t="s">
        <v>51</v>
      </c>
      <c r="G103" s="46">
        <v>11</v>
      </c>
      <c r="H103" s="46" t="s">
        <v>37</v>
      </c>
      <c r="I103" s="75"/>
      <c r="J103" s="75"/>
      <c r="K103" s="75"/>
      <c r="L103" s="46" t="s">
        <v>187</v>
      </c>
      <c r="M103" s="9">
        <v>74990</v>
      </c>
      <c r="N103" s="75"/>
      <c r="O103" s="2" t="s">
        <v>171</v>
      </c>
      <c r="P103" s="46">
        <v>48215020904</v>
      </c>
      <c r="Q103" s="86">
        <v>122</v>
      </c>
    </row>
    <row r="104" spans="1:87" ht="13.9" customHeight="1" x14ac:dyDescent="0.25">
      <c r="A104" s="18" t="s">
        <v>65</v>
      </c>
      <c r="B104" s="65"/>
      <c r="C104" s="19">
        <v>378077</v>
      </c>
      <c r="D104" s="50"/>
      <c r="E104" s="50"/>
      <c r="F104" s="50"/>
      <c r="G104" s="51"/>
      <c r="H104" s="52"/>
      <c r="I104" s="51"/>
      <c r="J104" s="11"/>
      <c r="K104" s="51"/>
      <c r="L104" s="53" t="s">
        <v>69</v>
      </c>
      <c r="M104" s="102">
        <f>SUM(M102:M103)</f>
        <v>149980</v>
      </c>
      <c r="N104" s="37"/>
      <c r="O104" s="54"/>
      <c r="P104" s="50"/>
      <c r="Q104" s="46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</row>
    <row r="105" spans="1:87" ht="9.75" customHeight="1" x14ac:dyDescent="0.25">
      <c r="A105" s="25"/>
      <c r="B105" s="18"/>
      <c r="C105" s="19"/>
      <c r="D105" s="50"/>
      <c r="E105" s="50"/>
      <c r="F105" s="50"/>
      <c r="G105" s="51"/>
      <c r="H105" s="50"/>
      <c r="I105" s="51"/>
      <c r="J105" s="22"/>
      <c r="K105" s="51"/>
      <c r="L105" s="50"/>
      <c r="M105" s="60"/>
      <c r="N105" s="38"/>
      <c r="O105" s="54"/>
      <c r="P105" s="50"/>
      <c r="Q105" s="46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</row>
    <row r="106" spans="1:87" ht="13.9" customHeight="1" x14ac:dyDescent="0.25">
      <c r="A106" s="30" t="s">
        <v>183</v>
      </c>
      <c r="B106" s="66"/>
      <c r="C106" s="55"/>
      <c r="D106" s="11"/>
      <c r="E106" s="88"/>
      <c r="F106" s="11"/>
      <c r="G106" s="88"/>
      <c r="H106" s="11"/>
      <c r="I106" s="56"/>
      <c r="J106" s="11"/>
      <c r="K106" s="56"/>
      <c r="L106" s="11"/>
      <c r="M106" s="57"/>
      <c r="N106" s="11"/>
      <c r="O106" s="11"/>
      <c r="P106" s="11"/>
      <c r="Q106" s="89"/>
      <c r="R106" s="39"/>
      <c r="S106" s="11"/>
      <c r="T106" s="11"/>
      <c r="U106" s="8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</row>
    <row r="107" spans="1:87" s="42" customFormat="1" ht="13.9" customHeight="1" x14ac:dyDescent="0.2">
      <c r="A107" s="97">
        <v>19202</v>
      </c>
      <c r="B107" s="2" t="s">
        <v>81</v>
      </c>
      <c r="C107" s="2" t="s">
        <v>85</v>
      </c>
      <c r="D107" s="2" t="s">
        <v>89</v>
      </c>
      <c r="E107" s="2">
        <v>79720</v>
      </c>
      <c r="F107" s="2" t="s">
        <v>91</v>
      </c>
      <c r="G107" s="46">
        <v>12</v>
      </c>
      <c r="H107" s="46" t="s">
        <v>36</v>
      </c>
      <c r="I107" s="75"/>
      <c r="J107" s="75"/>
      <c r="K107" s="75"/>
      <c r="L107" s="46" t="s">
        <v>184</v>
      </c>
      <c r="M107" s="9">
        <v>63000</v>
      </c>
      <c r="N107" s="75"/>
      <c r="O107" s="2" t="s">
        <v>56</v>
      </c>
      <c r="P107" s="46">
        <v>48227950802</v>
      </c>
      <c r="Q107" s="86">
        <v>116</v>
      </c>
    </row>
    <row r="108" spans="1:87" ht="13.9" customHeight="1" x14ac:dyDescent="0.25">
      <c r="A108" s="18" t="s">
        <v>65</v>
      </c>
      <c r="B108" s="65"/>
      <c r="C108" s="19">
        <v>40000</v>
      </c>
      <c r="D108" s="50"/>
      <c r="E108" s="90"/>
      <c r="F108" s="50"/>
      <c r="G108" s="51"/>
      <c r="H108" s="50"/>
      <c r="I108" s="51"/>
      <c r="J108" s="22"/>
      <c r="K108" s="51"/>
      <c r="L108" s="53" t="s">
        <v>69</v>
      </c>
      <c r="M108" s="102">
        <f>SUM(M107:M107)</f>
        <v>63000</v>
      </c>
      <c r="N108" s="38"/>
      <c r="O108" s="54"/>
      <c r="P108" s="50"/>
      <c r="Q108" s="46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</row>
    <row r="109" spans="1:87" ht="9.75" customHeight="1" x14ac:dyDescent="0.25">
      <c r="A109" s="25"/>
      <c r="B109" s="18"/>
      <c r="C109" s="19"/>
      <c r="D109" s="50"/>
      <c r="E109" s="50"/>
      <c r="F109" s="50"/>
      <c r="G109" s="51"/>
      <c r="H109" s="50"/>
      <c r="I109" s="51"/>
      <c r="J109" s="22"/>
      <c r="K109" s="51"/>
      <c r="L109" s="50"/>
      <c r="M109" s="60"/>
      <c r="N109" s="38"/>
      <c r="O109" s="54"/>
      <c r="P109" s="50"/>
      <c r="Q109" s="46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</row>
    <row r="110" spans="1:87" ht="13.9" customHeight="1" x14ac:dyDescent="0.25">
      <c r="A110" s="30" t="s">
        <v>185</v>
      </c>
      <c r="B110" s="66"/>
      <c r="C110" s="55"/>
      <c r="D110" s="50"/>
      <c r="E110" s="50"/>
      <c r="F110" s="50"/>
      <c r="G110" s="51"/>
      <c r="H110" s="50"/>
      <c r="I110" s="51"/>
      <c r="J110" s="22"/>
      <c r="K110" s="51"/>
      <c r="L110" s="50"/>
      <c r="M110" s="60"/>
      <c r="N110" s="38"/>
      <c r="O110" s="54"/>
      <c r="P110" s="50"/>
      <c r="Q110" s="46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</row>
    <row r="111" spans="1:87" ht="13.9" customHeight="1" x14ac:dyDescent="0.25">
      <c r="A111" s="18" t="s">
        <v>65</v>
      </c>
      <c r="B111" s="65"/>
      <c r="C111" s="19">
        <v>56193.86</v>
      </c>
      <c r="D111" s="50"/>
      <c r="E111" s="50"/>
      <c r="F111" s="50"/>
      <c r="G111" s="51"/>
      <c r="H111" s="50"/>
      <c r="I111" s="51"/>
      <c r="J111" s="22"/>
      <c r="K111" s="51"/>
      <c r="L111" s="53" t="s">
        <v>69</v>
      </c>
      <c r="M111" s="60">
        <f>SUM(M110:M110)</f>
        <v>0</v>
      </c>
      <c r="N111" s="38"/>
      <c r="O111" s="54"/>
      <c r="P111" s="50"/>
      <c r="Q111" s="46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</row>
    <row r="112" spans="1:87" ht="9.75" customHeight="1" x14ac:dyDescent="0.25">
      <c r="A112" s="25"/>
      <c r="B112" s="18"/>
      <c r="C112" s="19"/>
      <c r="D112" s="50"/>
      <c r="E112" s="50"/>
      <c r="F112" s="50"/>
      <c r="G112" s="51"/>
      <c r="H112" s="50"/>
      <c r="I112" s="51"/>
      <c r="J112" s="22"/>
      <c r="K112" s="51"/>
      <c r="L112" s="50"/>
      <c r="M112" s="60"/>
      <c r="N112" s="38"/>
      <c r="O112" s="54"/>
      <c r="P112" s="50"/>
      <c r="Q112" s="46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</row>
    <row r="113" spans="1:87" ht="13.9" customHeight="1" x14ac:dyDescent="0.25">
      <c r="A113" s="30" t="s">
        <v>34</v>
      </c>
      <c r="B113" s="66"/>
      <c r="C113" s="55"/>
      <c r="D113" s="11"/>
      <c r="E113" s="11"/>
      <c r="F113" s="11"/>
      <c r="G113" s="56"/>
      <c r="H113" s="11"/>
      <c r="I113" s="56"/>
      <c r="J113" s="11"/>
      <c r="K113" s="56"/>
      <c r="L113" s="11"/>
      <c r="M113" s="57"/>
      <c r="N113" s="39"/>
      <c r="O113" s="11"/>
      <c r="P113" s="11"/>
      <c r="Q113" s="46"/>
    </row>
    <row r="114" spans="1:87" s="42" customFormat="1" ht="13.9" customHeight="1" x14ac:dyDescent="0.25">
      <c r="A114" s="101">
        <v>20268</v>
      </c>
      <c r="B114" t="s">
        <v>178</v>
      </c>
      <c r="C114" t="s">
        <v>179</v>
      </c>
      <c r="D114" t="s">
        <v>180</v>
      </c>
      <c r="E114">
        <v>79836</v>
      </c>
      <c r="F114" t="s">
        <v>40</v>
      </c>
      <c r="G114" s="46">
        <v>13</v>
      </c>
      <c r="H114" s="46" t="s">
        <v>36</v>
      </c>
      <c r="I114" s="47"/>
      <c r="J114" s="47"/>
      <c r="K114" s="47"/>
      <c r="L114" s="46" t="s">
        <v>187</v>
      </c>
      <c r="M114" s="108">
        <v>51750</v>
      </c>
      <c r="N114" s="47"/>
      <c r="O114" s="2" t="s">
        <v>60</v>
      </c>
      <c r="P114" s="46">
        <v>48141010404</v>
      </c>
      <c r="Q114" s="86">
        <v>141</v>
      </c>
    </row>
    <row r="115" spans="1:87" ht="13.9" customHeight="1" x14ac:dyDescent="0.25">
      <c r="A115" s="18" t="s">
        <v>65</v>
      </c>
      <c r="B115" s="65"/>
      <c r="C115" s="19">
        <v>40000</v>
      </c>
      <c r="D115" s="50"/>
      <c r="E115" s="50"/>
      <c r="F115" s="50"/>
      <c r="G115" s="51"/>
      <c r="H115" s="52"/>
      <c r="I115" s="51"/>
      <c r="J115" s="11"/>
      <c r="K115" s="51"/>
      <c r="L115" s="53" t="s">
        <v>69</v>
      </c>
      <c r="M115" s="102">
        <f>SUM(M114:M114)</f>
        <v>51750</v>
      </c>
      <c r="N115" s="37"/>
      <c r="O115" s="54"/>
      <c r="P115" s="50"/>
      <c r="Q115" s="46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</row>
    <row r="116" spans="1:87" ht="9.75" customHeight="1" x14ac:dyDescent="0.25">
      <c r="A116" s="25"/>
      <c r="B116" s="18"/>
      <c r="C116" s="19"/>
      <c r="D116" s="50"/>
      <c r="E116" s="50"/>
      <c r="F116" s="50"/>
      <c r="G116" s="51"/>
      <c r="H116" s="50"/>
      <c r="I116" s="51"/>
      <c r="J116" s="22"/>
      <c r="K116" s="51"/>
      <c r="L116" s="50"/>
      <c r="M116" s="60"/>
      <c r="N116" s="38"/>
      <c r="O116" s="54"/>
      <c r="P116" s="50"/>
      <c r="Q116" s="4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</row>
    <row r="117" spans="1:87" ht="13.9" customHeight="1" x14ac:dyDescent="0.25">
      <c r="A117" s="30" t="s">
        <v>35</v>
      </c>
      <c r="B117" s="66"/>
      <c r="C117" s="55"/>
      <c r="D117" s="11"/>
      <c r="E117" s="11"/>
      <c r="F117" s="11"/>
      <c r="G117" s="56"/>
      <c r="H117" s="11"/>
      <c r="I117" s="56"/>
      <c r="J117" s="11"/>
      <c r="K117" s="56"/>
      <c r="L117" s="11"/>
      <c r="M117" s="57"/>
      <c r="N117" s="39"/>
      <c r="O117" s="11"/>
      <c r="P117" s="11"/>
      <c r="Q117" s="46"/>
    </row>
    <row r="118" spans="1:87" s="42" customFormat="1" ht="13.9" customHeight="1" x14ac:dyDescent="0.2">
      <c r="A118" s="97">
        <v>20190</v>
      </c>
      <c r="B118" s="2" t="s">
        <v>174</v>
      </c>
      <c r="C118" s="2" t="s">
        <v>175</v>
      </c>
      <c r="D118" s="2" t="s">
        <v>40</v>
      </c>
      <c r="E118" s="2">
        <v>79902</v>
      </c>
      <c r="F118" s="2" t="s">
        <v>40</v>
      </c>
      <c r="G118" s="46">
        <v>13</v>
      </c>
      <c r="H118" s="46" t="s">
        <v>37</v>
      </c>
      <c r="I118" s="75"/>
      <c r="J118" s="75"/>
      <c r="K118" s="75" t="s">
        <v>71</v>
      </c>
      <c r="L118" s="46" t="s">
        <v>187</v>
      </c>
      <c r="M118" s="9">
        <v>184917</v>
      </c>
      <c r="N118" s="75"/>
      <c r="O118" s="46" t="s">
        <v>61</v>
      </c>
      <c r="P118" s="46">
        <v>48141001600</v>
      </c>
      <c r="Q118" s="86">
        <v>158</v>
      </c>
    </row>
    <row r="119" spans="1:87" s="42" customFormat="1" ht="13.9" customHeight="1" x14ac:dyDescent="0.2">
      <c r="A119" s="96">
        <v>20297</v>
      </c>
      <c r="B119" s="2" t="s">
        <v>176</v>
      </c>
      <c r="C119" s="2" t="s">
        <v>177</v>
      </c>
      <c r="D119" s="2" t="s">
        <v>40</v>
      </c>
      <c r="E119" s="2">
        <v>79932</v>
      </c>
      <c r="F119" s="2" t="s">
        <v>40</v>
      </c>
      <c r="G119" s="46">
        <v>13</v>
      </c>
      <c r="H119" s="46" t="s">
        <v>37</v>
      </c>
      <c r="I119" s="75"/>
      <c r="J119" s="75"/>
      <c r="K119" s="75"/>
      <c r="L119" s="46" t="s">
        <v>187</v>
      </c>
      <c r="M119" s="9">
        <v>184916</v>
      </c>
      <c r="N119" s="75"/>
      <c r="O119" s="46" t="s">
        <v>196</v>
      </c>
      <c r="P119" s="46">
        <v>48141010219</v>
      </c>
      <c r="Q119" s="86">
        <v>155</v>
      </c>
    </row>
    <row r="120" spans="1:87" ht="13.9" customHeight="1" x14ac:dyDescent="0.25">
      <c r="A120" s="35" t="s">
        <v>65</v>
      </c>
      <c r="B120" s="68"/>
      <c r="C120" s="36">
        <v>145178</v>
      </c>
      <c r="D120" s="20"/>
      <c r="E120" s="20"/>
      <c r="F120" s="20"/>
      <c r="G120" s="21"/>
      <c r="H120" s="110" t="s">
        <v>69</v>
      </c>
      <c r="I120" s="110"/>
      <c r="J120" s="110"/>
      <c r="K120" s="110"/>
      <c r="L120" s="110"/>
      <c r="M120" s="107">
        <f>SUM(M118:M119)</f>
        <v>369833</v>
      </c>
      <c r="N120" s="37"/>
      <c r="O120" s="24"/>
      <c r="P120" s="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</row>
    <row r="121" spans="1:87" ht="9.75" customHeight="1" x14ac:dyDescent="0.25">
      <c r="A121" s="25"/>
      <c r="B121" s="18"/>
      <c r="C121" s="19"/>
      <c r="D121" s="50"/>
      <c r="E121" s="50"/>
      <c r="F121" s="50"/>
      <c r="G121" s="51"/>
      <c r="H121" s="50"/>
      <c r="I121" s="51"/>
      <c r="J121" s="22"/>
      <c r="K121" s="51"/>
      <c r="L121" s="50"/>
      <c r="M121" s="60"/>
      <c r="N121" s="38"/>
      <c r="O121" s="54"/>
      <c r="P121" s="50"/>
      <c r="Q121" s="46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</row>
    <row r="122" spans="1:87" ht="19.5" customHeight="1" x14ac:dyDescent="0.2">
      <c r="A122" s="76" t="s">
        <v>66</v>
      </c>
      <c r="B122" s="77"/>
      <c r="C122" s="78">
        <v>5000000</v>
      </c>
      <c r="D122" s="76"/>
      <c r="E122" s="76"/>
      <c r="F122" s="76"/>
      <c r="G122" s="70"/>
      <c r="H122" s="111" t="s">
        <v>181</v>
      </c>
      <c r="I122" s="111"/>
      <c r="J122" s="111"/>
      <c r="K122" s="111"/>
      <c r="L122" s="111"/>
      <c r="M122" s="109">
        <f>M8+M12+M16+M20+M25+M31+M37+M43+M47+M51+M57+M66+M70+M74+M78+M81+M85+M88+M92+M95+M99+M104+M115+M120+M108</f>
        <v>3962969.94</v>
      </c>
      <c r="N122" s="79"/>
      <c r="O122" s="80"/>
      <c r="P122" s="76"/>
    </row>
  </sheetData>
  <sheetProtection formatCells="0" formatColumns="0" formatRows="0" insertColumns="0" insertRows="0" insertHyperlinks="0" deleteColumns="0" deleteRows="0" sort="0" autoFilter="0" pivotTables="0"/>
  <sortState ref="A60:Q65">
    <sortCondition descending="1" ref="Q60:Q65"/>
  </sortState>
  <mergeCells count="4">
    <mergeCell ref="H120:L120"/>
    <mergeCell ref="H122:L122"/>
    <mergeCell ref="C1:M1"/>
    <mergeCell ref="A2:L2"/>
  </mergeCells>
  <pageMargins left="0.5" right="0.5" top="0.5" bottom="0.3" header="0.3" footer="0.3"/>
  <pageSetup paperSize="5" scale="96" fitToHeight="0" orientation="landscape" r:id="rId1"/>
  <rowBreaks count="3" manualBreakCount="3">
    <brk id="20" max="28" man="1"/>
    <brk id="55" max="16" man="1"/>
    <brk id="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Submissions</vt:lpstr>
      <vt:lpstr>Submissions!Print_Area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Supplemental 9% Housing Tax Credit Request Log (XLSX) (February 25)</dc:title>
  <dc:subject>2018 Competitive HTC Pre-Application Submissions</dc:subject>
  <dc:creator>TDHCA</dc:creator>
  <cp:keywords>2022 Supplemental 9% Housing Tax Credit Request Log (XLSX) (February 25)</cp:keywords>
  <dc:description>2018 Competitive HTC Pre-Application Submissions received at jotform.com 1515539489</dc:description>
  <cp:lastModifiedBy>Windows User</cp:lastModifiedBy>
  <cp:lastPrinted>2021-11-23T16:49:27Z</cp:lastPrinted>
  <dcterms:created xsi:type="dcterms:W3CDTF">2018-01-09T23:11:29Z</dcterms:created>
  <dcterms:modified xsi:type="dcterms:W3CDTF">2022-02-25T01:06:05Z</dcterms:modified>
  <cp:category>2022 supplemental 9HTC Feb 25</cp:category>
</cp:coreProperties>
</file>