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3\2023 Application Logs\Competitive\Posted Logs\"/>
    </mc:Choice>
  </mc:AlternateContent>
  <bookViews>
    <workbookView xWindow="330" yWindow="405" windowWidth="15960" windowHeight="8220"/>
  </bookViews>
  <sheets>
    <sheet name="Submissions" sheetId="1" r:id="rId1"/>
    <sheet name="Credit Returns" sheetId="2" r:id="rId2"/>
  </sheets>
  <definedNames>
    <definedName name="_xlnm._FilterDatabase" localSheetId="0" hidden="1">Submissions!$A$92:$CS$92</definedName>
    <definedName name="_xlnm.Print_Area" localSheetId="0">Submissions!$A$1:$V$216</definedName>
    <definedName name="_xlnm.Print_Titles" localSheetId="0">Submissions!$11:$11</definedName>
  </definedNames>
  <calcPr calcId="162913"/>
</workbook>
</file>

<file path=xl/calcChain.xml><?xml version="1.0" encoding="utf-8"?>
<calcChain xmlns="http://schemas.openxmlformats.org/spreadsheetml/2006/main">
  <c r="Q36" i="1" l="1"/>
  <c r="Q191" i="1" l="1"/>
  <c r="Q182" i="1"/>
  <c r="C215" i="1" l="1"/>
  <c r="Q129" i="1" l="1"/>
  <c r="C166" i="1" l="1"/>
  <c r="C143" i="1"/>
  <c r="C130" i="1"/>
  <c r="C84" i="1"/>
  <c r="Q154" i="1" l="1"/>
  <c r="Q135" i="1" l="1"/>
  <c r="Q42" i="1" l="1"/>
  <c r="Q48" i="1"/>
  <c r="Q53" i="1"/>
  <c r="Q58" i="1"/>
  <c r="Q63" i="1"/>
  <c r="Q83" i="1"/>
  <c r="Q89" i="1"/>
  <c r="Q94" i="1"/>
  <c r="Q110" i="1"/>
  <c r="Q142" i="1"/>
  <c r="Q158" i="1"/>
  <c r="Q176" i="1"/>
  <c r="Q201" i="1"/>
  <c r="Q171" i="1"/>
  <c r="Q105" i="1"/>
  <c r="Q100" i="1"/>
  <c r="Q165" i="1"/>
  <c r="Q213" i="1"/>
  <c r="Q206" i="1"/>
  <c r="Q147" i="1" l="1"/>
  <c r="Q195" i="1" l="1"/>
  <c r="Q215" i="1" s="1"/>
</calcChain>
</file>

<file path=xl/sharedStrings.xml><?xml version="1.0" encoding="utf-8"?>
<sst xmlns="http://schemas.openxmlformats.org/spreadsheetml/2006/main" count="1291" uniqueCount="556">
  <si>
    <t>Application Number</t>
  </si>
  <si>
    <t>City</t>
  </si>
  <si>
    <t>Development Name</t>
  </si>
  <si>
    <t>County</t>
  </si>
  <si>
    <t>Region</t>
  </si>
  <si>
    <t>Total Units</t>
  </si>
  <si>
    <t>Nonprofit</t>
  </si>
  <si>
    <t>USDA</t>
  </si>
  <si>
    <t>At-Risk</t>
  </si>
  <si>
    <t>Development Address</t>
  </si>
  <si>
    <t>ZIP Code</t>
  </si>
  <si>
    <t>Urban/Rural</t>
  </si>
  <si>
    <t>Low-Income Units</t>
  </si>
  <si>
    <t>Market Rate Units</t>
  </si>
  <si>
    <t>Texas Department of Housing and Community Affairs</t>
  </si>
  <si>
    <t>At-Risk Set-Aside</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</si>
  <si>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</si>
  <si>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</si>
  <si>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</si>
  <si>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</si>
  <si>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</si>
  <si>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</si>
  <si>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</si>
  <si>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</si>
  <si>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</si>
  <si>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</si>
  <si>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</si>
  <si>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</si>
  <si>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</si>
  <si>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</si>
  <si>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</si>
  <si>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</si>
  <si>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</si>
  <si>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</si>
  <si>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</si>
  <si>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</si>
  <si>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</si>
  <si>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</si>
  <si>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</si>
  <si>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</si>
  <si>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</si>
  <si>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</si>
  <si>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</si>
  <si>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</si>
  <si>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</si>
  <si>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</si>
  <si>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</si>
  <si>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</si>
  <si>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</si>
  <si>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</si>
  <si>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</si>
  <si>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</si>
  <si>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</si>
  <si>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</si>
  <si>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</si>
  <si>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</si>
  <si>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</si>
  <si>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</si>
  <si>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</si>
  <si>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</si>
  <si>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</si>
  <si>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</si>
  <si>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</si>
  <si>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Anderson</t>
  </si>
  <si>
    <t>Socorro</t>
  </si>
  <si>
    <t>El Paso</t>
  </si>
  <si>
    <t>Alyssa Carpenter</t>
  </si>
  <si>
    <t>Tomball</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</si>
  <si>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</si>
  <si>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</si>
  <si>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</si>
  <si>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</si>
  <si>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</si>
  <si>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</si>
  <si>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</si>
  <si>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</si>
  <si>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</si>
  <si>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</si>
  <si>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</si>
  <si>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</si>
  <si>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</si>
  <si>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</si>
  <si>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</si>
  <si>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</si>
  <si>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</si>
  <si>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</si>
  <si>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</si>
  <si>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</si>
  <si>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</si>
  <si>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</si>
  <si>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</si>
  <si>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</si>
  <si>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</si>
  <si>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</si>
  <si>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</si>
  <si>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</si>
  <si>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</si>
  <si>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</si>
  <si>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</si>
  <si>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</si>
  <si>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</si>
  <si>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</si>
  <si>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</si>
  <si>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</si>
  <si>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</si>
  <si>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Pioneer Crossing</t>
  </si>
  <si>
    <t>Denton</t>
  </si>
  <si>
    <t>Deborah Welchel</t>
  </si>
  <si>
    <t>Lewisville</t>
  </si>
  <si>
    <t>Candlewood Village</t>
  </si>
  <si>
    <t>Frankston</t>
  </si>
  <si>
    <t>Amber Meadows</t>
  </si>
  <si>
    <t>NEQ Gilmer Rd and E Fairmont St</t>
  </si>
  <si>
    <t>Longview</t>
  </si>
  <si>
    <t>Gregg</t>
  </si>
  <si>
    <t>Nacogdoches</t>
  </si>
  <si>
    <t>Amber Ridge Apartments</t>
  </si>
  <si>
    <t>Cleveland</t>
  </si>
  <si>
    <t>Liberty</t>
  </si>
  <si>
    <t>Lisa Vecchietti</t>
  </si>
  <si>
    <t>Killeen</t>
  </si>
  <si>
    <t>Four25 San Pedro</t>
  </si>
  <si>
    <t>Country Villa</t>
  </si>
  <si>
    <t>Freer</t>
  </si>
  <si>
    <t>Duval</t>
  </si>
  <si>
    <t>Alice</t>
  </si>
  <si>
    <t>Jim Wells</t>
  </si>
  <si>
    <t>The Victorian</t>
  </si>
  <si>
    <t>Kathryn Saar</t>
  </si>
  <si>
    <t>Anacua Village</t>
  </si>
  <si>
    <t>Mission</t>
  </si>
  <si>
    <t>Big Spring</t>
  </si>
  <si>
    <t>Howard</t>
  </si>
  <si>
    <t>The Trails at Big Spring</t>
  </si>
  <si>
    <t>NEC Airbase Rd and W 13th St</t>
  </si>
  <si>
    <t>Nevarez Palms II</t>
  </si>
  <si>
    <t>NC</t>
  </si>
  <si>
    <t>X</t>
  </si>
  <si>
    <t>AcR</t>
  </si>
  <si>
    <t>Recon</t>
  </si>
  <si>
    <t>NC/AR</t>
  </si>
  <si>
    <t>2023 Competitive (9%) Housing Tax Credit ("HTC") Program</t>
  </si>
  <si>
    <t>West Columbia Manor</t>
  </si>
  <si>
    <t>Frontier Villas I and II</t>
  </si>
  <si>
    <t>Buckingham Gardens</t>
  </si>
  <si>
    <t>Northway Landing</t>
  </si>
  <si>
    <t>Red Oak Grove I and II</t>
  </si>
  <si>
    <t>Melody Grove</t>
  </si>
  <si>
    <t>Boyd South Apartments</t>
  </si>
  <si>
    <t>Cleveland Square Apartments</t>
  </si>
  <si>
    <t>209 Buckingham Lane</t>
  </si>
  <si>
    <t>101 Candlewood Drive</t>
  </si>
  <si>
    <t>1015 Eli Garza Street</t>
  </si>
  <si>
    <t>5301 Northway Dr.</t>
  </si>
  <si>
    <t>400 S. Allen</t>
  </si>
  <si>
    <t>104 E Waco Street</t>
  </si>
  <si>
    <t>New Braunfels</t>
  </si>
  <si>
    <t>West Columbia</t>
  </si>
  <si>
    <t>Navasota</t>
  </si>
  <si>
    <t>Alpine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</si>
  <si>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</si>
  <si>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</si>
  <si>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</si>
  <si>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</si>
  <si>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</si>
  <si>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</si>
  <si>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</si>
  <si>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</si>
  <si>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</si>
  <si>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</si>
  <si>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</si>
  <si>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</si>
  <si>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</si>
  <si>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Art Schuldt</t>
  </si>
  <si>
    <t>T. Daniel Kalubi</t>
  </si>
  <si>
    <t>Jacob Horner</t>
  </si>
  <si>
    <t>Rebecca Armer</t>
  </si>
  <si>
    <t>Plainview Lofts</t>
  </si>
  <si>
    <t>Canyon</t>
  </si>
  <si>
    <t>Westwind of Amarillo</t>
  </si>
  <si>
    <t>2505 South Grand</t>
  </si>
  <si>
    <t>Brownwood</t>
  </si>
  <si>
    <t>Brown</t>
  </si>
  <si>
    <t>Abilene</t>
  </si>
  <si>
    <t>Taylor</t>
  </si>
  <si>
    <t>Elsie Manor</t>
  </si>
  <si>
    <t>309 S Pioneer Dr</t>
  </si>
  <si>
    <t>Reserve at Decatur</t>
  </si>
  <si>
    <t>217 N Chico Avenue</t>
  </si>
  <si>
    <t>Decatur</t>
  </si>
  <si>
    <t>7340 Kingswood Senior Living</t>
  </si>
  <si>
    <t>7340 Kingswood Drive</t>
  </si>
  <si>
    <t>Irving</t>
  </si>
  <si>
    <t>305 E Round Grove Living</t>
  </si>
  <si>
    <t>Babers Manor</t>
  </si>
  <si>
    <t>Cabana Design District</t>
  </si>
  <si>
    <t>The Heights at Crowley</t>
  </si>
  <si>
    <t>Town East Trails</t>
  </si>
  <si>
    <t>~1220 N Town East Blvd.</t>
  </si>
  <si>
    <t>Autumn Parc</t>
  </si>
  <si>
    <t>Reserve at Mott</t>
  </si>
  <si>
    <t>Approx 310 Mott Road</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</si>
  <si>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</si>
  <si>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</si>
  <si>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</si>
  <si>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</si>
  <si>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</si>
  <si>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</si>
  <si>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</si>
  <si>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</si>
  <si>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</si>
  <si>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</si>
  <si>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The Upland</t>
  </si>
  <si>
    <t>1430 Upland Dr</t>
  </si>
  <si>
    <t>Lost Oaks</t>
  </si>
  <si>
    <t>810 Oak Street</t>
  </si>
  <si>
    <t>The Sasha</t>
  </si>
  <si>
    <t>1401 Grove Boulevard</t>
  </si>
  <si>
    <t>The Roz</t>
  </si>
  <si>
    <t>SEQ Parker Ln and Woodward St</t>
  </si>
  <si>
    <t>201 Amarillo Street</t>
  </si>
  <si>
    <t>Avenue Heights</t>
  </si>
  <si>
    <t>2600 Illinois Avenue</t>
  </si>
  <si>
    <t>Temple</t>
  </si>
  <si>
    <t>Teague Seniors</t>
  </si>
  <si>
    <t>Teague</t>
  </si>
  <si>
    <t>Freestone</t>
  </si>
  <si>
    <t>Vista at Reed</t>
  </si>
  <si>
    <t>8401 Reed Road</t>
  </si>
  <si>
    <t>425 San Pedro Ave</t>
  </si>
  <si>
    <t>MillPond at Alice</t>
  </si>
  <si>
    <t>2015 S. Cameron Street</t>
  </si>
  <si>
    <t>Avanti Legacy del Sol</t>
  </si>
  <si>
    <t>Avanti Legacy Lyon</t>
  </si>
  <si>
    <t>Alton Gloor Lofts</t>
  </si>
  <si>
    <t>Approx 4303 W Alton Gloor Boulevard</t>
  </si>
  <si>
    <t>Roosevelt Lofts</t>
  </si>
  <si>
    <t>50 N Chadbourne St</t>
  </si>
  <si>
    <t>Skyway Gardens II</t>
  </si>
  <si>
    <t>SEC of S. Walker Street and Lechuguilla</t>
  </si>
  <si>
    <t>220, 233, and 237 N. Nevarez Rd.</t>
  </si>
  <si>
    <t>Patriot Place II</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</si>
  <si>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</si>
  <si>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</si>
  <si>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</si>
  <si>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</si>
  <si>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</si>
  <si>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</si>
  <si>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</si>
  <si>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</si>
  <si>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</si>
  <si>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</si>
  <si>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</si>
  <si>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</si>
  <si>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</si>
  <si>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</si>
  <si>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</si>
  <si>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</si>
  <si>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</si>
  <si>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</si>
  <si>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</si>
  <si>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</si>
  <si>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</si>
  <si>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</si>
  <si>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</si>
  <si>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</si>
  <si>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</si>
  <si>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</si>
  <si>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</si>
  <si>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</si>
  <si>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</si>
  <si>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</si>
  <si>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</si>
  <si>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</si>
  <si>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</si>
  <si>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</si>
  <si>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</si>
  <si>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</si>
  <si>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</si>
  <si>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</si>
  <si>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</si>
  <si>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</si>
  <si>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</si>
  <si>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</si>
  <si>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</si>
  <si>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</si>
  <si>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</si>
  <si>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</si>
  <si>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</si>
  <si>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</si>
  <si>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</si>
  <si>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</si>
  <si>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</si>
  <si>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</si>
  <si>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</si>
  <si>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</si>
  <si>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</si>
  <si>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</si>
  <si>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</si>
  <si>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</si>
  <si>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</si>
  <si>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</si>
  <si>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</si>
  <si>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</si>
  <si>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</si>
  <si>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</si>
  <si>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</si>
  <si>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</si>
  <si>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</si>
  <si>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</si>
  <si>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</si>
  <si>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</si>
  <si>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</si>
  <si>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</si>
  <si>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</si>
  <si>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</si>
  <si>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</si>
  <si>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</si>
  <si>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</si>
  <si>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</si>
  <si>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</si>
  <si>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</si>
  <si>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</si>
  <si>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</si>
  <si>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</si>
  <si>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</si>
  <si>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</si>
  <si>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</si>
  <si>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</si>
  <si>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</si>
  <si>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</si>
  <si>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</si>
  <si>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</si>
  <si>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</si>
  <si>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</si>
  <si>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</si>
  <si>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</si>
  <si>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</si>
  <si>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</si>
  <si>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</si>
  <si>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</si>
  <si>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</si>
  <si>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</si>
  <si>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</si>
  <si>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</si>
  <si>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</si>
  <si>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</si>
  <si>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</si>
  <si>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</si>
  <si>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</si>
  <si>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</si>
  <si>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</si>
  <si>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</si>
  <si>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</si>
  <si>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</si>
  <si>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</si>
  <si>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</si>
  <si>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</si>
  <si>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</si>
  <si>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</si>
  <si>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</si>
  <si>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</si>
  <si>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</si>
  <si>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</si>
  <si>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</si>
  <si>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</si>
  <si>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</si>
  <si>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</si>
  <si>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</si>
  <si>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</si>
  <si>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</si>
  <si>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</si>
  <si>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</si>
  <si>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</si>
  <si>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</si>
  <si>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</si>
  <si>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</si>
  <si>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</si>
  <si>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</si>
  <si>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</si>
  <si>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</si>
  <si>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</si>
  <si>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</si>
  <si>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</si>
  <si>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</si>
  <si>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</si>
  <si>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</si>
  <si>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</si>
  <si>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</si>
  <si>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</si>
  <si>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</si>
  <si>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</si>
  <si>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</si>
  <si>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</si>
  <si>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</si>
  <si>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</si>
  <si>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</si>
  <si>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</si>
  <si>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</si>
  <si>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</si>
  <si>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</si>
  <si>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</si>
  <si>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</si>
  <si>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Tom Huth</t>
  </si>
  <si>
    <t>Sara Reidy</t>
  </si>
  <si>
    <t>Darren Smith</t>
  </si>
  <si>
    <t>Jervon Harris</t>
  </si>
  <si>
    <t>Chris Applequist</t>
  </si>
  <si>
    <t>Alan Naul</t>
  </si>
  <si>
    <t>Kevin Eden</t>
  </si>
  <si>
    <t>April Engstrom</t>
  </si>
  <si>
    <t>Casey Bump</t>
  </si>
  <si>
    <t>Mary-Margaret Lemons</t>
  </si>
  <si>
    <t>Monique Chavoya</t>
  </si>
  <si>
    <t>Betsy Brown</t>
  </si>
  <si>
    <t>Shawn Smith</t>
  </si>
  <si>
    <t>Tamea Dula</t>
  </si>
  <si>
    <t>Jeremy Bartholomew</t>
  </si>
  <si>
    <t>Carrie Ford Compton</t>
  </si>
  <si>
    <t>Sarah Andre</t>
  </si>
  <si>
    <t>Marie Compton</t>
  </si>
  <si>
    <t>Jennifer Bartlett</t>
  </si>
  <si>
    <t>Daniel Werwath</t>
  </si>
  <si>
    <t>Ellen Moskalik</t>
  </si>
  <si>
    <t>Ron Lastimosa</t>
  </si>
  <si>
    <t>Andrew Sinnott</t>
  </si>
  <si>
    <t>Mandi Paswaters</t>
  </si>
  <si>
    <t>Julia Spann</t>
  </si>
  <si>
    <t>Sally Gaskin</t>
  </si>
  <si>
    <t>Alma Cobb</t>
  </si>
  <si>
    <t>Dan Wilson</t>
  </si>
  <si>
    <t>Carine Yhap</t>
  </si>
  <si>
    <t>Lucila Diaz</t>
  </si>
  <si>
    <t>Satish Bhaskar</t>
  </si>
  <si>
    <t>Demetrio Jimenez</t>
  </si>
  <si>
    <t>Ike Monty</t>
  </si>
  <si>
    <t>Russ Michaels</t>
  </si>
  <si>
    <t>Craig Taylor</t>
  </si>
  <si>
    <t>Sallie Burchett</t>
  </si>
  <si>
    <t>Steve Lollis</t>
  </si>
  <si>
    <t>Justin Gregory</t>
  </si>
  <si>
    <t xml:space="preserve">Megan Lasch </t>
  </si>
  <si>
    <t>Lisa Stephens</t>
  </si>
  <si>
    <t>Matt Gillam</t>
  </si>
  <si>
    <t>Josefina Garcia</t>
  </si>
  <si>
    <t>Tom Deloye</t>
  </si>
  <si>
    <t>Donna W. Rickenbacker</t>
  </si>
  <si>
    <t>Cece Cox</t>
  </si>
  <si>
    <t>Elon Metoyer</t>
  </si>
  <si>
    <t>Justin M. Zimmerman</t>
  </si>
  <si>
    <t>Bradford McMurray</t>
  </si>
  <si>
    <t>Ryan Combs</t>
  </si>
  <si>
    <t>Vaughn C. Zimmerman</t>
  </si>
  <si>
    <t>Christopher A. Akbari</t>
  </si>
  <si>
    <t>R. L. "Bobby" Bowling IV</t>
  </si>
  <si>
    <t>Timothy Alcott</t>
  </si>
  <si>
    <t>Les Kilday</t>
  </si>
  <si>
    <t xml:space="preserve">Michael Fogel </t>
  </si>
  <si>
    <t>David Fournier</t>
  </si>
  <si>
    <t>Enrique Flores, IV</t>
  </si>
  <si>
    <t>2020 Census Tract(s)</t>
  </si>
  <si>
    <t>2010 Census Tract(s)</t>
  </si>
  <si>
    <t>Westheimer Garden Villas</t>
  </si>
  <si>
    <t>5811 Winsome Lane</t>
  </si>
  <si>
    <t>Town Oaks Apartments</t>
  </si>
  <si>
    <t>120 Waters Street</t>
  </si>
  <si>
    <t>48037011600, 48067950100</t>
  </si>
  <si>
    <t>48459950500, 48001950902</t>
  </si>
  <si>
    <t>SH</t>
  </si>
  <si>
    <t>The Rushmore</t>
  </si>
  <si>
    <t>800 Highway 6 South</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</si>
  <si>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</si>
  <si>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</si>
  <si>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</si>
  <si>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</si>
  <si>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</si>
  <si>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</si>
  <si>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</si>
  <si>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</si>
  <si>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</si>
  <si>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</si>
  <si>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</si>
  <si>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</si>
  <si>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</si>
  <si>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</si>
  <si>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</si>
  <si>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</si>
  <si>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</si>
  <si>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</si>
  <si>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</si>
  <si>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</si>
  <si>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</si>
  <si>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615 Robinson St &amp; 712 Gardner Dr</t>
  </si>
  <si>
    <t>Big Sandy &amp; Palestine</t>
  </si>
  <si>
    <t>75755 &amp; 75803</t>
  </si>
  <si>
    <t>Upshur &amp; Anderson</t>
  </si>
  <si>
    <t>906 E 8th Street</t>
  </si>
  <si>
    <t>1809 J J Flewellen Road</t>
  </si>
  <si>
    <t>Micah Strange</t>
  </si>
  <si>
    <t xml:space="preserve">Daniel Sailler III </t>
  </si>
  <si>
    <t>Chaz Garrett</t>
  </si>
  <si>
    <t>Santa Fe Place (f/k/a Justice Place)</t>
  </si>
  <si>
    <t>SEQ of 43rd St. and Justice Ave.</t>
  </si>
  <si>
    <t>Kent R. Hance</t>
  </si>
  <si>
    <t>~2508 Stephen F Austin Drive</t>
  </si>
  <si>
    <t>Cody J. Hunt</t>
  </si>
  <si>
    <t>305 E Round Grove Rd</t>
  </si>
  <si>
    <t>7500 Crowley Rd.</t>
  </si>
  <si>
    <t>approx 1915 W Arkansas Ln</t>
  </si>
  <si>
    <t>Deepak P. Sulakhe</t>
  </si>
  <si>
    <t>899 Stemmons Fwy</t>
  </si>
  <si>
    <t>Jessica Krochtengel</t>
  </si>
  <si>
    <t>4400, 4408, 4416, and 4424 Ramey Ave.</t>
  </si>
  <si>
    <t xml:space="preserve">CJ Lintner </t>
  </si>
  <si>
    <t>NWQ of Park Row &amp; Greenhouse Rd</t>
  </si>
  <si>
    <t>Houston ETJ</t>
  </si>
  <si>
    <t>David Mark Koogler</t>
  </si>
  <si>
    <t>Taylor Pate</t>
  </si>
  <si>
    <t>740 HWY 84</t>
  </si>
  <si>
    <t>Emanuel H. Glockzin, Jr.</t>
  </si>
  <si>
    <t>JOT Couch</t>
  </si>
  <si>
    <t>Rick J. Deyoe</t>
  </si>
  <si>
    <t>901 John Stockbauer</t>
  </si>
  <si>
    <t>NWC of Ruben M. Torres Blvd. &amp; Laredo Rd.</t>
  </si>
  <si>
    <t>Enrique Flores</t>
  </si>
  <si>
    <t>NEQ of Laredo Rd. &amp; Basque Dr.</t>
  </si>
  <si>
    <t xml:space="preserve">Dan Sailler, Jr. </t>
  </si>
  <si>
    <t>Robert Long</t>
  </si>
  <si>
    <t>Daniel Winters</t>
  </si>
  <si>
    <t>E Side of Kenworthy St, N of Diana Dr</t>
  </si>
  <si>
    <t>R.L. Bowling, IV</t>
  </si>
  <si>
    <t>Construction Type:   (NC=New Construction, Recon=Reconstruction, AcR=Acquisition/Rehabilitation, Rehab=Rehabilitation Only, AR = Adaptive Reuse)</t>
  </si>
  <si>
    <t>Saddle Creek Village</t>
  </si>
  <si>
    <t>Approx 16000 Kuykendahl Road</t>
  </si>
  <si>
    <t>Robin Smith</t>
  </si>
  <si>
    <t>Greg Whiteley</t>
  </si>
  <si>
    <t>Elderly Max</t>
  </si>
  <si>
    <t>Return Amount</t>
  </si>
  <si>
    <t>Date of Return</t>
  </si>
  <si>
    <t>Katy Manor Apartments</t>
  </si>
  <si>
    <t>Houston 150 Bayou Apartments</t>
  </si>
  <si>
    <t>Serene Falls</t>
  </si>
  <si>
    <t>9% HTC Returns</t>
  </si>
  <si>
    <t>The list below includes any credits returned to the Department that are reflected in the estimated amount available to allocate in the Application Log. Applicants that identify inaccurate or missing entries on this list should contact Colin Nickells at colin.nickells@tdhca.state.tx.us</t>
  </si>
  <si>
    <t>The Ridge Apartments</t>
  </si>
  <si>
    <t>Recommendation</t>
  </si>
  <si>
    <t>Award</t>
  </si>
  <si>
    <t xml:space="preserve">Award </t>
  </si>
  <si>
    <t>HTC Amount</t>
  </si>
  <si>
    <t>N/A</t>
  </si>
  <si>
    <r>
      <t>Award List</t>
    </r>
    <r>
      <rPr>
        <sz val="16"/>
        <color rgb="FF000000"/>
        <rFont val="Cambria"/>
        <family val="1"/>
      </rPr>
      <t xml:space="preserve"> </t>
    </r>
  </si>
  <si>
    <t>Total HTCs Awarded</t>
  </si>
  <si>
    <t>2024 Forward Commitment</t>
  </si>
  <si>
    <t>Version Date:  January 24, 2024</t>
  </si>
  <si>
    <t>The list of awards organized by region and subregion. Applicants selecting the At-Risk/USDA Set-Asides are listed first and are organized by best possible score rather than by region. Detailed information about each Application and instructions regarding how to interpret the information presented here is included in previously posted logs on the Department's website.  This list includes allocations of supplemental housing tax credits; these are not considered part of the award list, but are presented to comprehensively account for the credits available in each sub-region.</t>
  </si>
  <si>
    <t>Supplemental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</si>
</sst>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s>
  <fonts count="17"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b/>
      <sz val="16"/>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9">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5" fontId="3" fillId="0" borderId="0" xfId="1" applyNumberFormat="1" applyFont="1" applyFill="1" applyBorder="1" applyAlignment="1">
      <alignment horizontal="left" vertical="top" wrapText="1"/>
    </xf>
    <xf numFmtId="0" fontId="8"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8" fillId="0" borderId="0" xfId="0" applyFont="1" applyFill="1" applyAlignment="1"/>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8" fillId="0" borderId="0" xfId="3" applyNumberFormat="1" applyFont="1"/>
    <xf numFmtId="0" fontId="8" fillId="0" borderId="0" xfId="0" applyFont="1" applyAlignment="1">
      <alignment horizontal="left"/>
    </xf>
    <xf numFmtId="164" fontId="8" fillId="0" borderId="0" xfId="3" applyNumberFormat="1" applyFont="1" applyFill="1"/>
    <xf numFmtId="0" fontId="13"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1"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8" fillId="0" borderId="0" xfId="0" applyFont="1" applyFill="1" applyAlignment="1">
      <alignment horizontal="right"/>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4" xfId="2" applyFont="1" applyFill="1" applyBorder="1" applyAlignment="1">
      <alignment horizontal="center" wrapText="1"/>
    </xf>
    <xf numFmtId="0" fontId="4" fillId="0" borderId="0" xfId="0" applyFont="1" applyFill="1" applyAlignment="1"/>
    <xf numFmtId="0" fontId="8" fillId="0" borderId="0" xfId="0" applyFont="1"/>
    <xf numFmtId="0" fontId="0" fillId="0" borderId="0" xfId="0" applyFill="1"/>
    <xf numFmtId="0" fontId="8" fillId="0" borderId="0" xfId="0" applyFont="1" applyFill="1" applyAlignment="1">
      <alignment vertical="top" wrapText="1"/>
    </xf>
    <xf numFmtId="0" fontId="3" fillId="0" borderId="0" xfId="2" applyFont="1" applyFill="1" applyBorder="1" applyAlignment="1">
      <alignment wrapText="1"/>
    </xf>
    <xf numFmtId="0" fontId="3" fillId="0" borderId="0" xfId="2" applyFont="1" applyFill="1" applyBorder="1" applyAlignment="1">
      <alignment horizontal="right"/>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10" fillId="0" borderId="0" xfId="2" applyFont="1" applyFill="1" applyBorder="1" applyAlignment="1">
      <alignment vertical="top" wrapText="1"/>
    </xf>
    <xf numFmtId="0" fontId="11" fillId="0" borderId="0" xfId="0" applyFont="1" applyFill="1"/>
    <xf numFmtId="0" fontId="11" fillId="0" borderId="0" xfId="0" applyFont="1" applyFill="1" applyAlignment="1">
      <alignment horizontal="center"/>
    </xf>
    <xf numFmtId="0" fontId="12" fillId="0" borderId="0" xfId="0" applyNumberFormat="1" applyFont="1" applyFill="1"/>
    <xf numFmtId="0" fontId="3" fillId="0" borderId="0" xfId="2" applyFont="1" applyFill="1" applyBorder="1" applyAlignment="1">
      <alignment horizontal="right" vertical="top"/>
    </xf>
    <xf numFmtId="164" fontId="12" fillId="0" borderId="0" xfId="3" applyNumberFormat="1" applyFont="1" applyFill="1"/>
    <xf numFmtId="0" fontId="11" fillId="0" borderId="0" xfId="0" applyFont="1" applyFill="1" applyAlignment="1"/>
    <xf numFmtId="0" fontId="8" fillId="0" borderId="0" xfId="0" applyFont="1" applyFill="1" applyAlignment="1">
      <alignment horizontal="left" vertical="top" wrapText="1"/>
    </xf>
    <xf numFmtId="0" fontId="8" fillId="0" borderId="0" xfId="0" applyFont="1" applyFill="1" applyAlignment="1">
      <alignment vertical="top"/>
    </xf>
    <xf numFmtId="0" fontId="8" fillId="0" borderId="0" xfId="0" applyFont="1" applyFill="1" applyAlignment="1">
      <alignment horizontal="center" vertical="top" wrapText="1"/>
    </xf>
    <xf numFmtId="164" fontId="8" fillId="0" borderId="0" xfId="3" applyNumberFormat="1" applyFont="1" applyFill="1" applyAlignment="1">
      <alignment vertical="top" wrapText="1"/>
    </xf>
    <xf numFmtId="0" fontId="0" fillId="0" borderId="0" xfId="0" applyFill="1" applyAlignment="1">
      <alignment vertical="top"/>
    </xf>
    <xf numFmtId="0" fontId="13" fillId="0" borderId="0" xfId="0" applyFont="1" applyFill="1" applyAlignment="1">
      <alignment horizontal="left"/>
    </xf>
    <xf numFmtId="0" fontId="10" fillId="0" borderId="0" xfId="2" applyFont="1" applyFill="1" applyBorder="1" applyAlignment="1">
      <alignment wrapText="1"/>
    </xf>
    <xf numFmtId="0" fontId="15" fillId="0" borderId="0" xfId="0" applyFont="1" applyFill="1" applyBorder="1"/>
    <xf numFmtId="0" fontId="12" fillId="0" borderId="0" xfId="0" applyNumberFormat="1" applyFont="1" applyFill="1" applyAlignment="1"/>
    <xf numFmtId="164" fontId="12" fillId="0" borderId="0" xfId="3" applyNumberFormat="1" applyFont="1" applyFill="1" applyAlignment="1"/>
    <xf numFmtId="0" fontId="0" fillId="0" borderId="0" xfId="0" applyFill="1" applyAlignment="1"/>
    <xf numFmtId="164" fontId="8" fillId="0" borderId="0" xfId="3" applyNumberFormat="1" applyFont="1" applyFill="1" applyAlignment="1">
      <alignment horizontal="left" indent="2"/>
    </xf>
    <xf numFmtId="0" fontId="13" fillId="0" borderId="0" xfId="0" applyFont="1" applyFill="1"/>
    <xf numFmtId="5" fontId="13" fillId="0" borderId="0" xfId="0" applyNumberFormat="1" applyFont="1" applyFill="1" applyAlignment="1">
      <alignment horizontal="left"/>
    </xf>
    <xf numFmtId="0" fontId="13" fillId="0" borderId="0" xfId="0" applyFont="1" applyFill="1" applyAlignment="1">
      <alignment horizontal="center"/>
    </xf>
    <xf numFmtId="164" fontId="13" fillId="0" borderId="0" xfId="3" applyNumberFormat="1" applyFont="1" applyFill="1" applyAlignment="1">
      <alignment horizontal="right"/>
    </xf>
    <xf numFmtId="5" fontId="8" fillId="0" borderId="0" xfId="0" applyNumberFormat="1" applyFont="1" applyFill="1" applyAlignment="1"/>
    <xf numFmtId="0" fontId="13" fillId="4" borderId="5"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8" fillId="0" borderId="1" xfId="0" applyFont="1" applyBorder="1" applyAlignment="1">
      <alignment horizontal="left"/>
    </xf>
    <xf numFmtId="0" fontId="8" fillId="0" borderId="1" xfId="0" applyFont="1" applyBorder="1"/>
    <xf numFmtId="166" fontId="8" fillId="0" borderId="1" xfId="1" applyNumberFormat="1" applyFont="1" applyBorder="1"/>
    <xf numFmtId="15" fontId="8" fillId="0" borderId="1" xfId="0" applyNumberFormat="1" applyFont="1" applyBorder="1"/>
    <xf numFmtId="0" fontId="8" fillId="0" borderId="0" xfId="0" applyFont="1" applyAlignment="1">
      <alignment wrapText="1"/>
    </xf>
    <xf numFmtId="164" fontId="8" fillId="0" borderId="0" xfId="3" applyNumberFormat="1" applyFont="1" applyFill="1" applyAlignment="1">
      <alignment horizontal="right"/>
    </xf>
    <xf numFmtId="0" fontId="12" fillId="5" borderId="0" xfId="0" applyFont="1" applyFill="1" applyAlignment="1">
      <alignment horizontal="left"/>
    </xf>
    <xf numFmtId="0" fontId="8" fillId="5" borderId="0" xfId="0" applyFont="1" applyFill="1"/>
    <xf numFmtId="0" fontId="8" fillId="5" borderId="0" xfId="0" applyFont="1" applyFill="1" applyAlignment="1"/>
    <xf numFmtId="0" fontId="8" fillId="5" borderId="0" xfId="0" applyFont="1" applyFill="1" applyAlignment="1">
      <alignment horizontal="center"/>
    </xf>
    <xf numFmtId="164" fontId="8" fillId="5" borderId="0" xfId="3" applyNumberFormat="1" applyFont="1" applyFill="1"/>
    <xf numFmtId="0" fontId="13" fillId="5" borderId="0" xfId="0" applyFont="1" applyFill="1" applyAlignment="1">
      <alignment horizontal="left"/>
    </xf>
    <xf numFmtId="0" fontId="0" fillId="5" borderId="0" xfId="0" applyFill="1"/>
    <xf numFmtId="0" fontId="3" fillId="5" borderId="0" xfId="2" applyFont="1" applyFill="1" applyBorder="1" applyAlignment="1">
      <alignment horizontal="left"/>
    </xf>
    <xf numFmtId="0" fontId="3" fillId="5" borderId="0" xfId="2" applyFont="1" applyFill="1" applyBorder="1" applyAlignment="1">
      <alignment horizontal="center" wrapText="1"/>
    </xf>
    <xf numFmtId="0" fontId="3" fillId="5" borderId="0" xfId="2" applyFont="1" applyFill="1" applyBorder="1" applyAlignment="1">
      <alignment horizontal="center"/>
    </xf>
    <xf numFmtId="0" fontId="3" fillId="5" borderId="0" xfId="2" applyFont="1" applyFill="1" applyBorder="1" applyAlignment="1">
      <alignment horizontal="left" wrapText="1"/>
    </xf>
    <xf numFmtId="0" fontId="3" fillId="5" borderId="0" xfId="2" applyFont="1" applyFill="1" applyBorder="1" applyAlignment="1">
      <alignment horizontal="center" textRotation="90" wrapText="1"/>
    </xf>
    <xf numFmtId="164" fontId="3" fillId="5" borderId="0" xfId="3" applyNumberFormat="1" applyFont="1" applyFill="1" applyBorder="1" applyAlignment="1">
      <alignment horizontal="center" wrapText="1"/>
    </xf>
    <xf numFmtId="0" fontId="13" fillId="0" borderId="0" xfId="0" applyFont="1" applyFill="1" applyAlignment="1">
      <alignment horizontal="right"/>
    </xf>
    <xf numFmtId="0" fontId="14" fillId="0" borderId="0" xfId="0" applyFont="1" applyFill="1" applyBorder="1" applyAlignment="1">
      <alignment horizontal="left"/>
    </xf>
    <xf numFmtId="0" fontId="14" fillId="0" borderId="0"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8" fillId="0" borderId="0" xfId="0" applyFont="1" applyAlignment="1">
      <alignment horizontal="left" wrapText="1"/>
    </xf>
    <xf numFmtId="0" fontId="16" fillId="0" borderId="0" xfId="0" applyFont="1" applyFill="1" applyAlignment="1">
      <alignment horizontal="center"/>
    </xf>
  </cellXfs>
  <cellStyles count="4">
    <cellStyle name="Comma" xfId="3" builtinId="3"/>
    <cellStyle name="Currency" xfId="1" builtinId="4"/>
    <cellStyle name="Normal" xfId="0" builtinId="0"/>
    <cellStyle name="Normal_Sheet1"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216"/>
  <sheetViews>
    <sheetView tabSelected="1" view="pageBreakPreview" topLeftCell="A16" zoomScale="92" zoomScaleNormal="91" zoomScaleSheetLayoutView="90" workbookViewId="0">
      <selection activeCell="U31" sqref="U31"/>
    </sheetView>
  </sheetViews>
  <sheetFormatPr defaultColWidth="9.140625" defaultRowHeight="12.75" x14ac:dyDescent="0.2"/>
  <cols>
    <col min="1" max="1" width="7.140625" style="26"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16" customWidth="1"/>
    <col min="8" max="8" width="6" style="9" customWidth="1"/>
    <col min="9" max="11" width="2.7109375" style="16" customWidth="1"/>
    <col min="12" max="12" width="8.7109375" style="9" bestFit="1" customWidth="1"/>
    <col min="13" max="15" width="4.28515625" style="9" customWidth="1"/>
    <col min="16" max="16" width="8" style="9" customWidth="1"/>
    <col min="17" max="17" width="12.42578125" style="25" bestFit="1" customWidth="1"/>
    <col min="18" max="21" width="16.140625" style="9" customWidth="1"/>
    <col min="22" max="22" width="23.85546875" style="12" customWidth="1"/>
    <col min="23" max="16384" width="9.140625" style="9"/>
  </cols>
  <sheetData>
    <row r="1" spans="1:94" ht="14.45" customHeight="1" x14ac:dyDescent="0.2">
      <c r="Q1" s="22"/>
      <c r="R1" s="10"/>
      <c r="S1" s="10"/>
      <c r="T1" s="10"/>
      <c r="U1" s="10"/>
    </row>
    <row r="2" spans="1:94" ht="20.25" x14ac:dyDescent="0.3">
      <c r="C2" s="8" t="s">
        <v>14</v>
      </c>
      <c r="R2" s="10"/>
      <c r="S2" s="10"/>
      <c r="T2" s="10"/>
      <c r="U2" s="10"/>
    </row>
    <row r="3" spans="1:94" ht="20.25" customHeight="1" x14ac:dyDescent="0.3">
      <c r="C3" s="7" t="s">
        <v>141</v>
      </c>
      <c r="Q3" s="23"/>
      <c r="R3"/>
      <c r="S3"/>
      <c r="T3"/>
    </row>
    <row r="4" spans="1:94" ht="20.25" customHeight="1" x14ac:dyDescent="0.3">
      <c r="C4" s="8" t="s">
        <v>550</v>
      </c>
      <c r="Q4" s="27"/>
      <c r="R4" s="29"/>
      <c r="S4" s="29"/>
      <c r="T4" s="29"/>
      <c r="U4" s="29"/>
    </row>
    <row r="5" spans="1:94" ht="5.45" customHeight="1" x14ac:dyDescent="0.2">
      <c r="C5" s="11"/>
      <c r="Q5" s="29"/>
      <c r="R5" s="29"/>
      <c r="S5" s="29"/>
      <c r="T5" s="29"/>
      <c r="U5" s="29"/>
    </row>
    <row r="6" spans="1:94" ht="14.45" customHeight="1" x14ac:dyDescent="0.2">
      <c r="A6" s="106" t="s">
        <v>554</v>
      </c>
      <c r="B6" s="106"/>
      <c r="C6" s="106"/>
      <c r="D6" s="106"/>
      <c r="E6" s="106"/>
      <c r="F6" s="106"/>
      <c r="G6" s="106"/>
      <c r="H6" s="106"/>
      <c r="I6" s="106"/>
      <c r="J6" s="106"/>
      <c r="K6" s="106"/>
      <c r="L6" s="106"/>
      <c r="M6" s="106"/>
      <c r="Q6" s="50"/>
      <c r="R6" s="50"/>
      <c r="S6" s="50"/>
      <c r="T6" s="50"/>
      <c r="U6" s="50"/>
    </row>
    <row r="7" spans="1:94" ht="15" customHeight="1" x14ac:dyDescent="0.2">
      <c r="A7" s="106"/>
      <c r="B7" s="106"/>
      <c r="C7" s="106"/>
      <c r="D7" s="106"/>
      <c r="E7" s="106"/>
      <c r="F7" s="106"/>
      <c r="G7" s="106"/>
      <c r="H7" s="106"/>
      <c r="I7" s="106"/>
      <c r="J7" s="106"/>
      <c r="K7" s="106"/>
      <c r="L7" s="106"/>
      <c r="M7" s="106"/>
      <c r="Q7" s="50"/>
      <c r="R7" s="50"/>
      <c r="S7" s="50"/>
      <c r="T7" s="50"/>
      <c r="U7" s="50"/>
    </row>
    <row r="8" spans="1:94" ht="15" customHeight="1" x14ac:dyDescent="0.2">
      <c r="A8" s="106"/>
      <c r="B8" s="106"/>
      <c r="C8" s="106"/>
      <c r="D8" s="106"/>
      <c r="E8" s="106"/>
      <c r="F8" s="106"/>
      <c r="G8" s="106"/>
      <c r="H8" s="106"/>
      <c r="I8" s="106"/>
      <c r="J8" s="106"/>
      <c r="K8" s="106"/>
      <c r="L8" s="106"/>
      <c r="M8" s="106"/>
      <c r="Q8" s="50"/>
      <c r="R8" s="50"/>
      <c r="S8" s="50"/>
      <c r="T8" s="50"/>
      <c r="U8" s="50"/>
    </row>
    <row r="9" spans="1:94" ht="103.5" customHeight="1" x14ac:dyDescent="0.2">
      <c r="A9" s="106"/>
      <c r="B9" s="106"/>
      <c r="C9" s="106"/>
      <c r="D9" s="106"/>
      <c r="E9" s="106"/>
      <c r="F9" s="106"/>
      <c r="G9" s="106"/>
      <c r="H9" s="106"/>
      <c r="I9" s="106"/>
      <c r="J9" s="106"/>
      <c r="K9" s="106"/>
      <c r="L9" s="106"/>
      <c r="M9" s="106"/>
      <c r="Q9" s="50"/>
      <c r="R9" s="50"/>
      <c r="S9" s="50"/>
      <c r="T9" s="50"/>
      <c r="U9" s="50"/>
    </row>
    <row r="10" spans="1:94" s="12" customFormat="1" ht="21" customHeight="1" x14ac:dyDescent="0.2">
      <c r="A10" s="104" t="s">
        <v>553</v>
      </c>
      <c r="B10" s="104"/>
      <c r="C10" s="17"/>
      <c r="D10" s="105" t="s">
        <v>531</v>
      </c>
      <c r="E10" s="105"/>
      <c r="F10" s="105"/>
      <c r="G10" s="105"/>
      <c r="H10" s="105"/>
      <c r="I10" s="105"/>
      <c r="J10" s="105"/>
      <c r="K10" s="105"/>
      <c r="L10" s="105"/>
      <c r="M10" s="105"/>
      <c r="N10" s="105"/>
      <c r="O10" s="105"/>
      <c r="P10" s="105"/>
      <c r="Q10" s="105"/>
      <c r="R10" s="105"/>
      <c r="S10" s="105"/>
      <c r="T10" s="105"/>
      <c r="U10" s="18"/>
      <c r="V10" s="28"/>
    </row>
    <row r="11" spans="1:94" s="6" customFormat="1" ht="102" customHeight="1" x14ac:dyDescent="0.2">
      <c r="A11" s="1" t="s">
        <v>0</v>
      </c>
      <c r="B11" s="2" t="s">
        <v>2</v>
      </c>
      <c r="C11" s="3" t="s">
        <v>9</v>
      </c>
      <c r="D11" s="3" t="s">
        <v>1</v>
      </c>
      <c r="E11" s="4" t="s">
        <v>10</v>
      </c>
      <c r="F11" s="3" t="s">
        <v>3</v>
      </c>
      <c r="G11" s="4" t="s">
        <v>4</v>
      </c>
      <c r="H11" s="4" t="s">
        <v>11</v>
      </c>
      <c r="I11" s="4" t="s">
        <v>8</v>
      </c>
      <c r="J11" s="4" t="s">
        <v>7</v>
      </c>
      <c r="K11" s="4" t="s">
        <v>6</v>
      </c>
      <c r="L11" s="4" t="s">
        <v>17</v>
      </c>
      <c r="M11" s="4" t="s">
        <v>12</v>
      </c>
      <c r="N11" s="4" t="s">
        <v>13</v>
      </c>
      <c r="O11" s="4" t="s">
        <v>5</v>
      </c>
      <c r="P11" s="4" t="s">
        <v>46</v>
      </c>
      <c r="Q11" s="24" t="s">
        <v>548</v>
      </c>
      <c r="R11" s="3" t="s">
        <v>72</v>
      </c>
      <c r="S11" s="3" t="s">
        <v>73</v>
      </c>
      <c r="T11" s="48" t="s">
        <v>461</v>
      </c>
      <c r="U11" s="5" t="s">
        <v>460</v>
      </c>
      <c r="V11" s="5" t="s">
        <v>545</v>
      </c>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row>
    <row r="12" spans="1:94" s="96" customFormat="1" ht="15" customHeight="1" x14ac:dyDescent="0.25">
      <c r="A12" s="97" t="s">
        <v>15</v>
      </c>
      <c r="B12" s="98"/>
      <c r="C12" s="99"/>
      <c r="D12" s="98"/>
      <c r="E12" s="98"/>
      <c r="F12" s="100"/>
      <c r="G12" s="101"/>
      <c r="H12" s="101"/>
      <c r="I12" s="101"/>
      <c r="J12" s="101"/>
      <c r="K12" s="101"/>
      <c r="L12" s="101"/>
      <c r="M12" s="101"/>
      <c r="N12" s="101"/>
      <c r="O12" s="101"/>
      <c r="P12" s="101"/>
      <c r="Q12" s="102"/>
      <c r="R12" s="98"/>
      <c r="S12" s="98"/>
      <c r="T12" s="98"/>
      <c r="U12" s="98"/>
      <c r="V12" s="91"/>
    </row>
    <row r="13" spans="1:94" customFormat="1" ht="15" customHeight="1" x14ac:dyDescent="0.25">
      <c r="A13" s="50">
        <v>23181</v>
      </c>
      <c r="B13" s="50" t="s">
        <v>479</v>
      </c>
      <c r="C13" s="50" t="s">
        <v>480</v>
      </c>
      <c r="D13" s="50" t="s">
        <v>156</v>
      </c>
      <c r="E13" s="50">
        <v>78130</v>
      </c>
      <c r="F13" s="50" t="s">
        <v>161</v>
      </c>
      <c r="G13" s="50">
        <v>9</v>
      </c>
      <c r="H13" s="50" t="s">
        <v>49</v>
      </c>
      <c r="I13" s="16" t="s">
        <v>137</v>
      </c>
      <c r="J13" s="16"/>
      <c r="K13" s="16"/>
      <c r="L13" s="50" t="s">
        <v>138</v>
      </c>
      <c r="M13" s="16">
        <v>94</v>
      </c>
      <c r="N13" s="16">
        <v>0</v>
      </c>
      <c r="O13" s="16">
        <v>94</v>
      </c>
      <c r="P13" s="50" t="s">
        <v>50</v>
      </c>
      <c r="Q13" s="25">
        <v>1608519.0899999901</v>
      </c>
      <c r="R13" s="50" t="s">
        <v>51</v>
      </c>
      <c r="S13" s="50" t="s">
        <v>174</v>
      </c>
      <c r="T13" s="50">
        <v>48091310300</v>
      </c>
      <c r="U13" s="50">
        <v>48091310302</v>
      </c>
      <c r="V13" s="12" t="s">
        <v>546</v>
      </c>
    </row>
    <row r="14" spans="1:94" customFormat="1" ht="15" customHeight="1" x14ac:dyDescent="0.25">
      <c r="A14" s="50">
        <v>23081</v>
      </c>
      <c r="B14" s="50" t="s">
        <v>149</v>
      </c>
      <c r="C14" s="50" t="s">
        <v>155</v>
      </c>
      <c r="D14" s="50" t="s">
        <v>117</v>
      </c>
      <c r="E14" s="50">
        <v>77327</v>
      </c>
      <c r="F14" s="50" t="s">
        <v>118</v>
      </c>
      <c r="G14" s="50">
        <v>6</v>
      </c>
      <c r="H14" s="50" t="s">
        <v>52</v>
      </c>
      <c r="I14" s="16"/>
      <c r="J14" s="16" t="s">
        <v>137</v>
      </c>
      <c r="K14" s="16"/>
      <c r="L14" s="50" t="s">
        <v>138</v>
      </c>
      <c r="M14" s="16">
        <v>48</v>
      </c>
      <c r="N14" s="16">
        <v>0</v>
      </c>
      <c r="O14" s="16">
        <v>48</v>
      </c>
      <c r="P14" s="50" t="s">
        <v>53</v>
      </c>
      <c r="Q14" s="25">
        <v>796001</v>
      </c>
      <c r="R14" s="50" t="s">
        <v>172</v>
      </c>
      <c r="S14" s="50" t="s">
        <v>176</v>
      </c>
      <c r="T14" s="50">
        <v>48291700300</v>
      </c>
      <c r="U14" s="50">
        <v>48291700303</v>
      </c>
      <c r="V14" s="12" t="s">
        <v>546</v>
      </c>
    </row>
    <row r="15" spans="1:94" customFormat="1" ht="15" customHeight="1" x14ac:dyDescent="0.25">
      <c r="A15" s="50">
        <v>23072</v>
      </c>
      <c r="B15" s="50" t="s">
        <v>129</v>
      </c>
      <c r="C15" s="50" t="s">
        <v>496</v>
      </c>
      <c r="D15" s="50" t="s">
        <v>130</v>
      </c>
      <c r="E15" s="50">
        <v>78501</v>
      </c>
      <c r="F15" s="50" t="s">
        <v>58</v>
      </c>
      <c r="G15" s="50">
        <v>11</v>
      </c>
      <c r="H15" s="50" t="s">
        <v>49</v>
      </c>
      <c r="I15" s="16" t="s">
        <v>137</v>
      </c>
      <c r="J15" s="16"/>
      <c r="K15" s="16"/>
      <c r="L15" s="50" t="s">
        <v>139</v>
      </c>
      <c r="M15" s="16">
        <v>85</v>
      </c>
      <c r="N15" s="16">
        <v>15</v>
      </c>
      <c r="O15" s="16">
        <v>100</v>
      </c>
      <c r="P15" s="50" t="s">
        <v>53</v>
      </c>
      <c r="Q15" s="25">
        <v>2000000</v>
      </c>
      <c r="R15" s="50" t="s">
        <v>99</v>
      </c>
      <c r="S15" s="50" t="s">
        <v>128</v>
      </c>
      <c r="T15" s="50">
        <v>48215020403</v>
      </c>
      <c r="U15" s="50">
        <v>48215020403</v>
      </c>
      <c r="V15" s="12" t="s">
        <v>546</v>
      </c>
    </row>
    <row r="16" spans="1:94" customFormat="1" ht="15" customHeight="1" x14ac:dyDescent="0.25">
      <c r="A16" s="50">
        <v>23079</v>
      </c>
      <c r="B16" s="50" t="s">
        <v>148</v>
      </c>
      <c r="C16" s="50" t="s">
        <v>154</v>
      </c>
      <c r="D16" s="50" t="s">
        <v>160</v>
      </c>
      <c r="E16" s="50">
        <v>76023</v>
      </c>
      <c r="F16" s="50" t="s">
        <v>165</v>
      </c>
      <c r="G16" s="50">
        <v>3</v>
      </c>
      <c r="H16" s="50" t="s">
        <v>52</v>
      </c>
      <c r="I16" s="16"/>
      <c r="J16" s="16" t="s">
        <v>137</v>
      </c>
      <c r="K16" s="16"/>
      <c r="L16" s="50" t="s">
        <v>138</v>
      </c>
      <c r="M16" s="16">
        <v>32</v>
      </c>
      <c r="N16" s="16">
        <v>0</v>
      </c>
      <c r="O16" s="16">
        <v>32</v>
      </c>
      <c r="P16" s="50" t="s">
        <v>53</v>
      </c>
      <c r="Q16" s="25">
        <v>553017</v>
      </c>
      <c r="R16" s="50" t="s">
        <v>172</v>
      </c>
      <c r="S16" s="50" t="s">
        <v>176</v>
      </c>
      <c r="T16" s="50">
        <v>48497150601</v>
      </c>
      <c r="U16" s="50">
        <v>48497150605</v>
      </c>
      <c r="V16" s="12" t="s">
        <v>546</v>
      </c>
    </row>
    <row r="17" spans="1:22" customFormat="1" ht="15" customHeight="1" x14ac:dyDescent="0.25">
      <c r="A17" s="50">
        <v>23189</v>
      </c>
      <c r="B17" s="50" t="s">
        <v>143</v>
      </c>
      <c r="C17" s="50" t="s">
        <v>482</v>
      </c>
      <c r="D17" s="50" t="s">
        <v>483</v>
      </c>
      <c r="E17" s="50" t="s">
        <v>484</v>
      </c>
      <c r="F17" s="50" t="s">
        <v>485</v>
      </c>
      <c r="G17" s="50">
        <v>4</v>
      </c>
      <c r="H17" s="50" t="s">
        <v>52</v>
      </c>
      <c r="I17" s="16"/>
      <c r="J17" s="16" t="s">
        <v>137</v>
      </c>
      <c r="K17" s="16"/>
      <c r="L17" s="50" t="s">
        <v>138</v>
      </c>
      <c r="M17" s="16">
        <v>60</v>
      </c>
      <c r="N17" s="16">
        <v>0</v>
      </c>
      <c r="O17" s="16">
        <v>60</v>
      </c>
      <c r="P17" s="50" t="s">
        <v>50</v>
      </c>
      <c r="Q17" s="25">
        <v>906672</v>
      </c>
      <c r="R17" s="50" t="s">
        <v>170</v>
      </c>
      <c r="S17" s="50" t="s">
        <v>66</v>
      </c>
      <c r="T17" s="50" t="s">
        <v>466</v>
      </c>
      <c r="U17" s="50" t="s">
        <v>166</v>
      </c>
      <c r="V17" s="12" t="s">
        <v>546</v>
      </c>
    </row>
    <row r="18" spans="1:22" customFormat="1" ht="15" customHeight="1" x14ac:dyDescent="0.25">
      <c r="A18" s="50">
        <v>23089</v>
      </c>
      <c r="B18" s="50" t="s">
        <v>109</v>
      </c>
      <c r="C18" s="50" t="s">
        <v>151</v>
      </c>
      <c r="D18" s="50" t="s">
        <v>110</v>
      </c>
      <c r="E18" s="50">
        <v>75763</v>
      </c>
      <c r="F18" s="50" t="s">
        <v>63</v>
      </c>
      <c r="G18" s="50">
        <v>4</v>
      </c>
      <c r="H18" s="10" t="s">
        <v>52</v>
      </c>
      <c r="I18" s="10"/>
      <c r="J18" s="16" t="s">
        <v>137</v>
      </c>
      <c r="K18" s="16"/>
      <c r="L18" s="50" t="s">
        <v>138</v>
      </c>
      <c r="M18" s="16">
        <v>24</v>
      </c>
      <c r="N18" s="16">
        <v>0</v>
      </c>
      <c r="O18" s="16">
        <v>24</v>
      </c>
      <c r="P18" s="50" t="s">
        <v>50</v>
      </c>
      <c r="Q18" s="25">
        <v>353820</v>
      </c>
      <c r="R18" s="50" t="s">
        <v>70</v>
      </c>
      <c r="S18" s="50" t="s">
        <v>71</v>
      </c>
      <c r="T18" s="50">
        <v>48001950100</v>
      </c>
      <c r="U18" s="50">
        <v>48001950100</v>
      </c>
      <c r="V18" s="12" t="s">
        <v>546</v>
      </c>
    </row>
    <row r="19" spans="1:22" customFormat="1" ht="15" customHeight="1" x14ac:dyDescent="0.25">
      <c r="A19" s="50">
        <v>23188</v>
      </c>
      <c r="B19" s="50" t="s">
        <v>146</v>
      </c>
      <c r="C19" s="50" t="s">
        <v>492</v>
      </c>
      <c r="D19" s="50" t="s">
        <v>493</v>
      </c>
      <c r="E19" s="50" t="s">
        <v>494</v>
      </c>
      <c r="F19" s="50" t="s">
        <v>495</v>
      </c>
      <c r="G19" s="50">
        <v>4</v>
      </c>
      <c r="H19" s="50" t="s">
        <v>52</v>
      </c>
      <c r="I19" s="16" t="s">
        <v>137</v>
      </c>
      <c r="J19" s="16" t="s">
        <v>137</v>
      </c>
      <c r="K19" s="16"/>
      <c r="L19" s="50" t="s">
        <v>138</v>
      </c>
      <c r="M19" s="16">
        <v>66</v>
      </c>
      <c r="N19" s="16">
        <v>0</v>
      </c>
      <c r="O19" s="16">
        <v>66</v>
      </c>
      <c r="P19" s="50" t="s">
        <v>50</v>
      </c>
      <c r="Q19" s="25">
        <v>1000000</v>
      </c>
      <c r="R19" s="50" t="s">
        <v>170</v>
      </c>
      <c r="S19" s="50" t="s">
        <v>66</v>
      </c>
      <c r="T19" s="50" t="s">
        <v>467</v>
      </c>
      <c r="U19" s="50" t="s">
        <v>168</v>
      </c>
      <c r="V19" s="12" t="s">
        <v>546</v>
      </c>
    </row>
    <row r="20" spans="1:22" customFormat="1" ht="15" customHeight="1" x14ac:dyDescent="0.25">
      <c r="A20" s="50">
        <v>23105</v>
      </c>
      <c r="B20" s="50" t="s">
        <v>142</v>
      </c>
      <c r="C20" s="50" t="s">
        <v>481</v>
      </c>
      <c r="D20" s="50" t="s">
        <v>157</v>
      </c>
      <c r="E20" s="50">
        <v>77486</v>
      </c>
      <c r="F20" s="50" t="s">
        <v>89</v>
      </c>
      <c r="G20" s="50">
        <v>6</v>
      </c>
      <c r="H20" s="50" t="s">
        <v>52</v>
      </c>
      <c r="I20" s="16"/>
      <c r="J20" s="16" t="s">
        <v>137</v>
      </c>
      <c r="K20" s="16"/>
      <c r="L20" s="50" t="s">
        <v>138</v>
      </c>
      <c r="M20" s="16">
        <v>24</v>
      </c>
      <c r="N20" s="16">
        <v>0</v>
      </c>
      <c r="O20" s="16">
        <v>24</v>
      </c>
      <c r="P20" s="50" t="s">
        <v>53</v>
      </c>
      <c r="Q20" s="25">
        <v>392683</v>
      </c>
      <c r="R20" s="50" t="s">
        <v>169</v>
      </c>
      <c r="S20" s="50" t="s">
        <v>175</v>
      </c>
      <c r="T20" s="50">
        <v>48039662000</v>
      </c>
      <c r="U20" s="50">
        <v>48039662000</v>
      </c>
      <c r="V20" s="12" t="s">
        <v>546</v>
      </c>
    </row>
    <row r="21" spans="1:22" customFormat="1" ht="15" customHeight="1" x14ac:dyDescent="0.25">
      <c r="A21" s="50">
        <v>23090</v>
      </c>
      <c r="B21" s="50" t="s">
        <v>122</v>
      </c>
      <c r="C21" s="50" t="s">
        <v>152</v>
      </c>
      <c r="D21" s="50" t="s">
        <v>123</v>
      </c>
      <c r="E21" s="50">
        <v>78357</v>
      </c>
      <c r="F21" s="50" t="s">
        <v>124</v>
      </c>
      <c r="G21" s="50">
        <v>10</v>
      </c>
      <c r="H21" s="50" t="s">
        <v>52</v>
      </c>
      <c r="I21" s="16"/>
      <c r="J21" s="16" t="s">
        <v>137</v>
      </c>
      <c r="K21" s="16"/>
      <c r="L21" s="50" t="s">
        <v>138</v>
      </c>
      <c r="M21" s="16">
        <v>31</v>
      </c>
      <c r="N21" s="16">
        <v>1</v>
      </c>
      <c r="O21" s="16">
        <v>32</v>
      </c>
      <c r="P21" s="50" t="s">
        <v>53</v>
      </c>
      <c r="Q21" s="25">
        <v>465425</v>
      </c>
      <c r="R21" s="50" t="s">
        <v>70</v>
      </c>
      <c r="S21" s="50" t="s">
        <v>71</v>
      </c>
      <c r="T21" s="50">
        <v>48131950200</v>
      </c>
      <c r="U21" s="50">
        <v>48131950200</v>
      </c>
      <c r="V21" s="12" t="s">
        <v>546</v>
      </c>
    </row>
    <row r="22" spans="1:22" customFormat="1" ht="15" customHeight="1" x14ac:dyDescent="0.25">
      <c r="A22" s="50">
        <v>23190</v>
      </c>
      <c r="B22" s="50" t="s">
        <v>486</v>
      </c>
      <c r="C22" s="50" t="s">
        <v>487</v>
      </c>
      <c r="D22" s="50" t="s">
        <v>488</v>
      </c>
      <c r="E22" s="50" t="s">
        <v>489</v>
      </c>
      <c r="F22" s="50" t="s">
        <v>490</v>
      </c>
      <c r="G22" s="50">
        <v>4</v>
      </c>
      <c r="H22" s="50" t="s">
        <v>52</v>
      </c>
      <c r="I22" s="16"/>
      <c r="J22" s="16" t="s">
        <v>137</v>
      </c>
      <c r="K22" s="16"/>
      <c r="L22" s="50" t="s">
        <v>138</v>
      </c>
      <c r="M22" s="16">
        <v>104</v>
      </c>
      <c r="N22" s="16">
        <v>0</v>
      </c>
      <c r="O22" s="16">
        <v>104</v>
      </c>
      <c r="P22" s="50" t="s">
        <v>50</v>
      </c>
      <c r="Q22" s="25">
        <v>1541675</v>
      </c>
      <c r="R22" s="50" t="s">
        <v>170</v>
      </c>
      <c r="S22" s="50" t="s">
        <v>66</v>
      </c>
      <c r="T22" s="50" t="s">
        <v>167</v>
      </c>
      <c r="U22" s="50" t="s">
        <v>167</v>
      </c>
      <c r="V22" s="12" t="s">
        <v>546</v>
      </c>
    </row>
    <row r="23" spans="1:22" customFormat="1" ht="15" customHeight="1" x14ac:dyDescent="0.25">
      <c r="A23" s="50">
        <v>23055</v>
      </c>
      <c r="B23" s="50" t="s">
        <v>145</v>
      </c>
      <c r="C23" s="50" t="s">
        <v>153</v>
      </c>
      <c r="D23" s="50" t="s">
        <v>115</v>
      </c>
      <c r="E23" s="50">
        <v>75965</v>
      </c>
      <c r="F23" s="50" t="s">
        <v>115</v>
      </c>
      <c r="G23" s="50">
        <v>5</v>
      </c>
      <c r="H23" s="50" t="s">
        <v>52</v>
      </c>
      <c r="I23" s="16" t="s">
        <v>137</v>
      </c>
      <c r="J23" s="16"/>
      <c r="K23" s="16"/>
      <c r="L23" s="50" t="s">
        <v>138</v>
      </c>
      <c r="M23" s="16">
        <v>47</v>
      </c>
      <c r="N23" s="16">
        <v>1</v>
      </c>
      <c r="O23" s="16">
        <v>48</v>
      </c>
      <c r="P23" s="50" t="s">
        <v>50</v>
      </c>
      <c r="Q23" s="25">
        <v>705000</v>
      </c>
      <c r="R23" s="50" t="s">
        <v>491</v>
      </c>
      <c r="S23" s="50" t="s">
        <v>107</v>
      </c>
      <c r="T23" s="50">
        <v>48347950501</v>
      </c>
      <c r="U23" s="50">
        <v>48347950501</v>
      </c>
      <c r="V23" s="12" t="s">
        <v>546</v>
      </c>
    </row>
    <row r="24" spans="1:22" customFormat="1" ht="15" customHeight="1" x14ac:dyDescent="0.25">
      <c r="A24" s="50">
        <v>23054</v>
      </c>
      <c r="B24" s="50" t="s">
        <v>144</v>
      </c>
      <c r="C24" s="50" t="s">
        <v>150</v>
      </c>
      <c r="D24" s="50" t="s">
        <v>158</v>
      </c>
      <c r="E24" s="50">
        <v>77868</v>
      </c>
      <c r="F24" s="50" t="s">
        <v>162</v>
      </c>
      <c r="G24" s="50">
        <v>8</v>
      </c>
      <c r="H24" s="50" t="s">
        <v>52</v>
      </c>
      <c r="I24" s="16" t="s">
        <v>137</v>
      </c>
      <c r="J24" s="16"/>
      <c r="K24" s="16"/>
      <c r="L24" s="50" t="s">
        <v>138</v>
      </c>
      <c r="M24" s="16">
        <v>48</v>
      </c>
      <c r="N24" s="16">
        <v>1</v>
      </c>
      <c r="O24" s="16">
        <v>49</v>
      </c>
      <c r="P24" s="50" t="s">
        <v>50</v>
      </c>
      <c r="Q24" s="25">
        <v>740000</v>
      </c>
      <c r="R24" s="50" t="s">
        <v>491</v>
      </c>
      <c r="S24" s="50" t="s">
        <v>107</v>
      </c>
      <c r="T24" s="50">
        <v>48185180101</v>
      </c>
      <c r="U24" s="50">
        <v>48185180101</v>
      </c>
      <c r="V24" s="12" t="s">
        <v>546</v>
      </c>
    </row>
    <row r="25" spans="1:22" customFormat="1" ht="15" customHeight="1" x14ac:dyDescent="0.25">
      <c r="A25" s="50">
        <v>23080</v>
      </c>
      <c r="B25" s="50" t="s">
        <v>147</v>
      </c>
      <c r="C25" s="50" t="s">
        <v>497</v>
      </c>
      <c r="D25" s="50" t="s">
        <v>90</v>
      </c>
      <c r="E25" s="50">
        <v>76704</v>
      </c>
      <c r="F25" s="50" t="s">
        <v>343</v>
      </c>
      <c r="G25" s="50">
        <v>8</v>
      </c>
      <c r="H25" s="50" t="s">
        <v>49</v>
      </c>
      <c r="I25" s="16" t="s">
        <v>137</v>
      </c>
      <c r="J25" s="16"/>
      <c r="K25" s="16" t="s">
        <v>137</v>
      </c>
      <c r="L25" s="50" t="s">
        <v>138</v>
      </c>
      <c r="M25" s="16">
        <v>79</v>
      </c>
      <c r="N25" s="16">
        <v>0</v>
      </c>
      <c r="O25" s="16">
        <v>79</v>
      </c>
      <c r="P25" s="50" t="s">
        <v>50</v>
      </c>
      <c r="Q25" s="25">
        <v>1830000</v>
      </c>
      <c r="R25" s="50" t="s">
        <v>173</v>
      </c>
      <c r="S25" s="50" t="s">
        <v>498</v>
      </c>
      <c r="T25" s="50">
        <v>48309001400</v>
      </c>
      <c r="U25" s="50">
        <v>48309001402</v>
      </c>
      <c r="V25" s="12" t="s">
        <v>546</v>
      </c>
    </row>
    <row r="26" spans="1:22" customFormat="1" ht="15" customHeight="1" x14ac:dyDescent="0.25">
      <c r="A26" s="35">
        <v>23928</v>
      </c>
      <c r="B26" s="31" t="s">
        <v>242</v>
      </c>
      <c r="C26" s="32" t="s">
        <v>243</v>
      </c>
      <c r="D26" s="32" t="s">
        <v>244</v>
      </c>
      <c r="E26" s="32">
        <v>76513</v>
      </c>
      <c r="F26" s="32" t="s">
        <v>59</v>
      </c>
      <c r="G26" s="32">
        <v>8</v>
      </c>
      <c r="H26" s="32" t="s">
        <v>49</v>
      </c>
      <c r="I26" s="33"/>
      <c r="J26" s="33" t="s">
        <v>137</v>
      </c>
      <c r="K26" s="33"/>
      <c r="L26" s="32" t="s">
        <v>138</v>
      </c>
      <c r="M26" s="33">
        <v>142</v>
      </c>
      <c r="N26" s="33">
        <v>0</v>
      </c>
      <c r="O26" s="33">
        <v>142</v>
      </c>
      <c r="P26" s="32" t="s">
        <v>53</v>
      </c>
      <c r="Q26" s="34">
        <v>181516</v>
      </c>
      <c r="R26" s="50" t="s">
        <v>444</v>
      </c>
      <c r="S26" s="50"/>
      <c r="T26" s="32">
        <v>48027021700</v>
      </c>
      <c r="V26" s="12" t="s">
        <v>555</v>
      </c>
    </row>
    <row r="27" spans="1:22" customFormat="1" ht="15" customHeight="1" x14ac:dyDescent="0.25">
      <c r="A27" s="30">
        <v>23929</v>
      </c>
      <c r="B27" s="50" t="s">
        <v>245</v>
      </c>
      <c r="C27" s="50" t="s">
        <v>246</v>
      </c>
      <c r="D27" s="50" t="s">
        <v>244</v>
      </c>
      <c r="E27" s="50">
        <v>76513</v>
      </c>
      <c r="F27" s="50" t="s">
        <v>59</v>
      </c>
      <c r="G27" s="50">
        <v>8</v>
      </c>
      <c r="H27" s="50" t="s">
        <v>49</v>
      </c>
      <c r="I27" s="16"/>
      <c r="J27" s="16" t="s">
        <v>137</v>
      </c>
      <c r="K27" s="16"/>
      <c r="L27" s="50" t="s">
        <v>138</v>
      </c>
      <c r="M27" s="16">
        <v>80</v>
      </c>
      <c r="N27" s="16">
        <v>0</v>
      </c>
      <c r="O27" s="16">
        <v>80</v>
      </c>
      <c r="P27" s="50" t="s">
        <v>53</v>
      </c>
      <c r="Q27" s="25">
        <v>102750</v>
      </c>
      <c r="R27" s="50" t="s">
        <v>444</v>
      </c>
      <c r="S27" s="50"/>
      <c r="T27" s="50">
        <v>48027021500</v>
      </c>
      <c r="V27" s="12" t="s">
        <v>555</v>
      </c>
    </row>
    <row r="28" spans="1:22" customFormat="1" ht="15" customHeight="1" x14ac:dyDescent="0.25">
      <c r="A28" s="30">
        <v>23930</v>
      </c>
      <c r="B28" s="50" t="s">
        <v>247</v>
      </c>
      <c r="C28" s="50" t="s">
        <v>248</v>
      </c>
      <c r="D28" s="50" t="s">
        <v>249</v>
      </c>
      <c r="E28" s="50" t="s">
        <v>250</v>
      </c>
      <c r="F28" s="50" t="s">
        <v>251</v>
      </c>
      <c r="G28" s="50">
        <v>8</v>
      </c>
      <c r="H28" s="50" t="s">
        <v>52</v>
      </c>
      <c r="I28" s="16"/>
      <c r="J28" s="16" t="s">
        <v>137</v>
      </c>
      <c r="K28" s="16"/>
      <c r="L28" s="50" t="s">
        <v>138</v>
      </c>
      <c r="M28" s="16">
        <v>32</v>
      </c>
      <c r="N28" s="16">
        <v>0</v>
      </c>
      <c r="O28" s="16">
        <v>32</v>
      </c>
      <c r="P28" s="50" t="s">
        <v>53</v>
      </c>
      <c r="Q28" s="25">
        <v>44053</v>
      </c>
      <c r="R28" s="50" t="s">
        <v>444</v>
      </c>
      <c r="S28" s="50"/>
      <c r="T28" s="50" t="s">
        <v>252</v>
      </c>
      <c r="V28" s="12" t="s">
        <v>555</v>
      </c>
    </row>
    <row r="29" spans="1:22" customFormat="1" ht="15" customHeight="1" x14ac:dyDescent="0.25">
      <c r="A29" s="30">
        <v>23940</v>
      </c>
      <c r="B29" s="50" t="s">
        <v>253</v>
      </c>
      <c r="C29" s="50" t="s">
        <v>254</v>
      </c>
      <c r="D29" s="50" t="s">
        <v>255</v>
      </c>
      <c r="E29" s="50">
        <v>75976</v>
      </c>
      <c r="F29" s="50" t="s">
        <v>256</v>
      </c>
      <c r="G29" s="50">
        <v>4</v>
      </c>
      <c r="H29" s="50" t="s">
        <v>52</v>
      </c>
      <c r="I29" s="16"/>
      <c r="J29" s="16" t="s">
        <v>137</v>
      </c>
      <c r="K29" s="16"/>
      <c r="L29" s="50" t="s">
        <v>138</v>
      </c>
      <c r="M29" s="16">
        <v>53</v>
      </c>
      <c r="N29" s="16">
        <v>1</v>
      </c>
      <c r="O29" s="16">
        <v>54</v>
      </c>
      <c r="P29" s="50" t="s">
        <v>53</v>
      </c>
      <c r="Q29" s="25">
        <v>96975</v>
      </c>
      <c r="R29" s="50" t="s">
        <v>176</v>
      </c>
      <c r="S29" s="50"/>
      <c r="T29" s="50">
        <v>48073951100</v>
      </c>
      <c r="V29" s="12" t="s">
        <v>555</v>
      </c>
    </row>
    <row r="30" spans="1:22" customFormat="1" ht="15" customHeight="1" x14ac:dyDescent="0.25">
      <c r="A30" s="30">
        <v>23941</v>
      </c>
      <c r="B30" s="50" t="s">
        <v>257</v>
      </c>
      <c r="C30" s="50" t="s">
        <v>258</v>
      </c>
      <c r="D30" s="50" t="s">
        <v>259</v>
      </c>
      <c r="E30" s="50">
        <v>75839</v>
      </c>
      <c r="F30" s="50" t="s">
        <v>63</v>
      </c>
      <c r="G30" s="50">
        <v>4</v>
      </c>
      <c r="H30" s="50" t="s">
        <v>52</v>
      </c>
      <c r="I30" s="16"/>
      <c r="J30" s="16" t="s">
        <v>137</v>
      </c>
      <c r="K30" s="16"/>
      <c r="L30" s="50" t="s">
        <v>138</v>
      </c>
      <c r="M30" s="16">
        <v>52</v>
      </c>
      <c r="N30" s="16">
        <v>2</v>
      </c>
      <c r="O30" s="16">
        <v>54</v>
      </c>
      <c r="P30" s="50" t="s">
        <v>53</v>
      </c>
      <c r="Q30" s="36">
        <v>92243</v>
      </c>
      <c r="R30" s="50" t="s">
        <v>176</v>
      </c>
      <c r="S30" s="50"/>
      <c r="T30" s="50">
        <v>48001951000</v>
      </c>
      <c r="V30" s="12" t="s">
        <v>555</v>
      </c>
    </row>
    <row r="31" spans="1:22" customFormat="1" ht="15" customHeight="1" x14ac:dyDescent="0.25">
      <c r="A31" s="35">
        <v>23944</v>
      </c>
      <c r="B31" s="31" t="s">
        <v>260</v>
      </c>
      <c r="C31" s="32" t="s">
        <v>261</v>
      </c>
      <c r="D31" s="32" t="s">
        <v>262</v>
      </c>
      <c r="E31" s="32">
        <v>78596</v>
      </c>
      <c r="F31" s="32" t="s">
        <v>58</v>
      </c>
      <c r="G31" s="32">
        <v>11</v>
      </c>
      <c r="H31" s="32" t="s">
        <v>49</v>
      </c>
      <c r="I31" s="33" t="s">
        <v>137</v>
      </c>
      <c r="J31" s="33"/>
      <c r="K31" s="33" t="s">
        <v>137</v>
      </c>
      <c r="L31" s="32" t="s">
        <v>139</v>
      </c>
      <c r="M31" s="33">
        <v>44</v>
      </c>
      <c r="N31" s="33">
        <v>6</v>
      </c>
      <c r="O31" s="33">
        <v>50</v>
      </c>
      <c r="P31" s="32" t="s">
        <v>53</v>
      </c>
      <c r="Q31" s="34">
        <v>181500</v>
      </c>
      <c r="R31" s="31" t="s">
        <v>450</v>
      </c>
      <c r="S31" s="32"/>
      <c r="T31" s="32">
        <v>48215022701</v>
      </c>
      <c r="V31" s="12" t="s">
        <v>555</v>
      </c>
    </row>
    <row r="32" spans="1:22" customFormat="1" ht="15" customHeight="1" x14ac:dyDescent="0.25">
      <c r="A32" s="35">
        <v>23949</v>
      </c>
      <c r="B32" s="31" t="s">
        <v>263</v>
      </c>
      <c r="C32" s="32" t="s">
        <v>264</v>
      </c>
      <c r="D32" s="32" t="s">
        <v>113</v>
      </c>
      <c r="E32" s="32">
        <v>75604</v>
      </c>
      <c r="F32" s="32" t="s">
        <v>114</v>
      </c>
      <c r="G32" s="32">
        <v>4</v>
      </c>
      <c r="H32" s="32" t="s">
        <v>49</v>
      </c>
      <c r="I32" s="33" t="s">
        <v>137</v>
      </c>
      <c r="J32" s="33"/>
      <c r="K32" s="33" t="s">
        <v>137</v>
      </c>
      <c r="L32" s="32" t="s">
        <v>138</v>
      </c>
      <c r="M32" s="33">
        <v>120</v>
      </c>
      <c r="N32" s="33">
        <v>0</v>
      </c>
      <c r="O32" s="33">
        <v>120</v>
      </c>
      <c r="P32" s="32" t="s">
        <v>53</v>
      </c>
      <c r="Q32" s="34">
        <v>208928</v>
      </c>
      <c r="R32" s="31" t="s">
        <v>453</v>
      </c>
      <c r="S32" s="32"/>
      <c r="T32" s="32">
        <v>48183000700</v>
      </c>
      <c r="V32" s="12" t="s">
        <v>555</v>
      </c>
    </row>
    <row r="33" spans="1:97" customFormat="1" ht="15" customHeight="1" x14ac:dyDescent="0.25">
      <c r="A33" s="30">
        <v>23951</v>
      </c>
      <c r="B33" s="50" t="s">
        <v>266</v>
      </c>
      <c r="C33" s="50" t="s">
        <v>267</v>
      </c>
      <c r="D33" s="50" t="s">
        <v>98</v>
      </c>
      <c r="E33" s="50">
        <v>78520</v>
      </c>
      <c r="F33" s="50" t="s">
        <v>60</v>
      </c>
      <c r="G33" s="50">
        <v>11</v>
      </c>
      <c r="H33" s="50" t="s">
        <v>49</v>
      </c>
      <c r="I33" s="16" t="s">
        <v>137</v>
      </c>
      <c r="J33" s="16"/>
      <c r="K33" s="16" t="s">
        <v>137</v>
      </c>
      <c r="L33" s="50" t="s">
        <v>136</v>
      </c>
      <c r="M33" s="16">
        <v>44</v>
      </c>
      <c r="N33" s="16">
        <v>0</v>
      </c>
      <c r="O33" s="16">
        <v>44</v>
      </c>
      <c r="P33" s="50" t="s">
        <v>53</v>
      </c>
      <c r="Q33" s="25">
        <v>177126</v>
      </c>
      <c r="R33" s="50" t="s">
        <v>128</v>
      </c>
      <c r="S33" s="50"/>
      <c r="T33" s="50">
        <v>48061014001</v>
      </c>
      <c r="V33" s="12" t="s">
        <v>555</v>
      </c>
    </row>
    <row r="34" spans="1:97" customFormat="1" ht="15" customHeight="1" x14ac:dyDescent="0.25">
      <c r="A34" s="30">
        <v>23959</v>
      </c>
      <c r="B34" s="50" t="s">
        <v>268</v>
      </c>
      <c r="C34" s="50" t="s">
        <v>269</v>
      </c>
      <c r="D34" s="50" t="s">
        <v>270</v>
      </c>
      <c r="E34" s="50">
        <v>76059</v>
      </c>
      <c r="F34" s="50" t="s">
        <v>271</v>
      </c>
      <c r="G34" s="50">
        <v>3</v>
      </c>
      <c r="H34" s="50" t="s">
        <v>52</v>
      </c>
      <c r="I34" s="16"/>
      <c r="J34" s="16" t="s">
        <v>137</v>
      </c>
      <c r="K34" s="16"/>
      <c r="L34" s="50" t="s">
        <v>138</v>
      </c>
      <c r="M34" s="16">
        <v>36</v>
      </c>
      <c r="N34" s="16">
        <v>0</v>
      </c>
      <c r="O34" s="16">
        <v>36</v>
      </c>
      <c r="P34" s="50" t="s">
        <v>50</v>
      </c>
      <c r="Q34" s="25">
        <v>58461</v>
      </c>
      <c r="R34" s="50" t="s">
        <v>415</v>
      </c>
      <c r="S34" s="50"/>
      <c r="T34" s="50">
        <v>48251130304</v>
      </c>
      <c r="V34" s="12" t="s">
        <v>555</v>
      </c>
    </row>
    <row r="35" spans="1:97" customFormat="1" ht="15" x14ac:dyDescent="0.25">
      <c r="A35" s="35">
        <v>23963</v>
      </c>
      <c r="B35" s="31" t="s">
        <v>464</v>
      </c>
      <c r="C35" s="32" t="s">
        <v>465</v>
      </c>
      <c r="D35" s="32" t="s">
        <v>68</v>
      </c>
      <c r="E35" s="32">
        <v>78119</v>
      </c>
      <c r="F35" s="32" t="s">
        <v>69</v>
      </c>
      <c r="G35" s="32">
        <v>9</v>
      </c>
      <c r="H35" s="32" t="s">
        <v>52</v>
      </c>
      <c r="I35" s="33"/>
      <c r="J35" s="33" t="s">
        <v>137</v>
      </c>
      <c r="K35" s="33"/>
      <c r="L35" s="32" t="s">
        <v>138</v>
      </c>
      <c r="M35" s="33">
        <v>46</v>
      </c>
      <c r="N35" s="33">
        <v>2</v>
      </c>
      <c r="O35" s="33">
        <v>48</v>
      </c>
      <c r="P35" s="32" t="s">
        <v>53</v>
      </c>
      <c r="Q35" s="37">
        <v>81750</v>
      </c>
      <c r="R35" s="32" t="s">
        <v>70</v>
      </c>
      <c r="S35" s="32"/>
      <c r="T35" s="32">
        <v>48255970300</v>
      </c>
      <c r="V35" s="12" t="s">
        <v>555</v>
      </c>
    </row>
    <row r="36" spans="1:97" s="12" customFormat="1" ht="15" customHeight="1" x14ac:dyDescent="0.25">
      <c r="A36" s="56" t="s">
        <v>19</v>
      </c>
      <c r="B36" s="57"/>
      <c r="C36" s="20">
        <v>16020133.75</v>
      </c>
      <c r="D36" s="58"/>
      <c r="E36" s="39"/>
      <c r="F36" s="58"/>
      <c r="G36" s="59"/>
      <c r="H36" s="60"/>
      <c r="I36" s="59"/>
      <c r="J36" s="59"/>
      <c r="K36" s="59"/>
      <c r="L36" s="58"/>
      <c r="M36" s="58"/>
      <c r="N36" s="58"/>
      <c r="O36" s="58"/>
      <c r="P36" s="61" t="s">
        <v>551</v>
      </c>
      <c r="Q36" s="62">
        <f>SUM(Q13:Q35)</f>
        <v>14118114.089999991</v>
      </c>
      <c r="R36" s="63"/>
      <c r="S36" s="58"/>
      <c r="T36" s="58"/>
      <c r="U36" s="58"/>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row>
    <row r="37" spans="1:97" s="12" customFormat="1" ht="15" customHeight="1" x14ac:dyDescent="0.25">
      <c r="A37" s="56"/>
      <c r="B37" s="55" t="s">
        <v>16</v>
      </c>
      <c r="C37" s="20">
        <v>5391981.25</v>
      </c>
      <c r="D37" s="58"/>
      <c r="E37" s="39"/>
      <c r="F37" s="58"/>
      <c r="G37" s="59"/>
      <c r="H37" s="60"/>
      <c r="I37" s="59"/>
      <c r="J37" s="59"/>
      <c r="K37" s="59"/>
      <c r="L37" s="58"/>
      <c r="M37" s="58"/>
      <c r="N37" s="58"/>
      <c r="O37" s="58"/>
      <c r="P37" s="61"/>
      <c r="Q37" s="62"/>
      <c r="R37" s="63"/>
      <c r="S37" s="58"/>
      <c r="T37" s="58"/>
      <c r="U37" s="58"/>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row>
    <row r="38" spans="1:97" s="68" customFormat="1" ht="15" customHeight="1" x14ac:dyDescent="0.2">
      <c r="A38" s="64"/>
      <c r="B38" s="52"/>
      <c r="C38" s="65"/>
      <c r="D38" s="52"/>
      <c r="E38" s="39"/>
      <c r="F38" s="52"/>
      <c r="G38" s="66"/>
      <c r="H38" s="52"/>
      <c r="I38" s="66"/>
      <c r="J38" s="66"/>
      <c r="K38" s="66"/>
      <c r="L38" s="52"/>
      <c r="M38" s="52"/>
      <c r="N38" s="52"/>
      <c r="O38" s="52"/>
      <c r="P38" s="52"/>
      <c r="Q38" s="67"/>
      <c r="R38" s="52"/>
      <c r="S38" s="52"/>
      <c r="T38" s="52"/>
      <c r="U38" s="52"/>
      <c r="V38" s="52"/>
    </row>
    <row r="39" spans="1:97" s="91" customFormat="1" ht="15" customHeight="1" x14ac:dyDescent="0.2">
      <c r="A39" s="90" t="s">
        <v>18</v>
      </c>
      <c r="C39" s="92"/>
      <c r="E39" s="93"/>
      <c r="G39" s="93"/>
      <c r="I39" s="93"/>
      <c r="J39" s="93"/>
      <c r="K39" s="93"/>
      <c r="Q39" s="94"/>
    </row>
    <row r="40" spans="1:97" s="51" customFormat="1" ht="15" x14ac:dyDescent="0.25">
      <c r="A40" s="12">
        <v>23029</v>
      </c>
      <c r="B40" s="12" t="s">
        <v>177</v>
      </c>
      <c r="C40" s="12" t="s">
        <v>220</v>
      </c>
      <c r="D40" s="12" t="s">
        <v>103</v>
      </c>
      <c r="E40" s="12">
        <v>79072</v>
      </c>
      <c r="F40" s="12" t="s">
        <v>104</v>
      </c>
      <c r="G40" s="12">
        <v>1</v>
      </c>
      <c r="H40" s="12" t="s">
        <v>52</v>
      </c>
      <c r="I40" s="12"/>
      <c r="J40" s="12"/>
      <c r="K40" s="12"/>
      <c r="L40" s="12" t="s">
        <v>136</v>
      </c>
      <c r="M40" s="39">
        <v>34</v>
      </c>
      <c r="N40" s="39">
        <v>0</v>
      </c>
      <c r="O40" s="39">
        <v>34</v>
      </c>
      <c r="P40" s="12" t="s">
        <v>50</v>
      </c>
      <c r="Q40" s="27">
        <v>1048643</v>
      </c>
      <c r="R40" s="12" t="s">
        <v>499</v>
      </c>
      <c r="S40" s="12" t="s">
        <v>438</v>
      </c>
      <c r="T40" s="12">
        <v>48189950400</v>
      </c>
      <c r="U40" s="12">
        <v>48189950400</v>
      </c>
      <c r="V40" s="12" t="s">
        <v>546</v>
      </c>
    </row>
    <row r="41" spans="1:97" s="51" customFormat="1" ht="15" x14ac:dyDescent="0.25">
      <c r="A41" s="35">
        <v>23911</v>
      </c>
      <c r="B41" s="31" t="s">
        <v>272</v>
      </c>
      <c r="C41" s="32" t="s">
        <v>273</v>
      </c>
      <c r="D41" s="32" t="s">
        <v>178</v>
      </c>
      <c r="E41" s="32">
        <v>79015</v>
      </c>
      <c r="F41" s="32" t="s">
        <v>77</v>
      </c>
      <c r="G41" s="32">
        <v>1</v>
      </c>
      <c r="H41" s="32" t="s">
        <v>52</v>
      </c>
      <c r="I41" s="39"/>
      <c r="J41" s="39"/>
      <c r="K41" s="39"/>
      <c r="L41" s="32" t="s">
        <v>136</v>
      </c>
      <c r="M41" s="33">
        <v>65</v>
      </c>
      <c r="N41" s="33">
        <v>7</v>
      </c>
      <c r="O41" s="33">
        <v>72</v>
      </c>
      <c r="P41" s="32" t="s">
        <v>50</v>
      </c>
      <c r="Q41" s="37">
        <v>118750</v>
      </c>
      <c r="R41" s="31" t="s">
        <v>438</v>
      </c>
      <c r="S41" s="32"/>
      <c r="T41" s="32">
        <v>48381021801</v>
      </c>
      <c r="U41" s="12"/>
      <c r="V41" s="12" t="s">
        <v>555</v>
      </c>
    </row>
    <row r="42" spans="1:97" s="12" customFormat="1" ht="15" customHeight="1" x14ac:dyDescent="0.25">
      <c r="A42" s="56" t="s">
        <v>19</v>
      </c>
      <c r="B42" s="57"/>
      <c r="C42" s="20">
        <v>717546.18442490255</v>
      </c>
      <c r="D42" s="58"/>
      <c r="E42" s="39"/>
      <c r="F42" s="58"/>
      <c r="G42" s="59"/>
      <c r="H42" s="60"/>
      <c r="I42" s="59"/>
      <c r="J42" s="59"/>
      <c r="K42" s="59"/>
      <c r="L42" s="58"/>
      <c r="M42" s="58"/>
      <c r="N42" s="58"/>
      <c r="O42" s="58"/>
      <c r="P42" s="61" t="s">
        <v>551</v>
      </c>
      <c r="Q42" s="62">
        <f>SUM(Q40:Q41)</f>
        <v>1167393</v>
      </c>
      <c r="R42" s="63"/>
      <c r="S42" s="58"/>
      <c r="T42" s="58"/>
      <c r="U42" s="58"/>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row>
    <row r="43" spans="1:97" s="12" customFormat="1" ht="15" customHeight="1" collapsed="1" x14ac:dyDescent="0.2">
      <c r="A43" s="38"/>
      <c r="C43" s="19"/>
      <c r="E43" s="39"/>
      <c r="G43" s="39"/>
      <c r="I43" s="39"/>
      <c r="J43" s="39"/>
      <c r="K43" s="39"/>
      <c r="Q43" s="27"/>
    </row>
    <row r="44" spans="1:97" s="96" customFormat="1" ht="15" customHeight="1" x14ac:dyDescent="0.25">
      <c r="A44" s="95" t="s">
        <v>20</v>
      </c>
      <c r="B44" s="91"/>
      <c r="C44" s="92"/>
      <c r="D44" s="91"/>
      <c r="E44" s="93"/>
      <c r="F44" s="91"/>
      <c r="G44" s="93"/>
      <c r="H44" s="91"/>
      <c r="I44" s="93"/>
      <c r="J44" s="93"/>
      <c r="K44" s="93"/>
      <c r="L44" s="91"/>
      <c r="M44" s="91"/>
      <c r="N44" s="91"/>
      <c r="O44" s="91"/>
      <c r="P44" s="91"/>
      <c r="Q44" s="94"/>
      <c r="R44" s="91"/>
      <c r="S44" s="91"/>
      <c r="T44" s="91"/>
      <c r="U44" s="91"/>
      <c r="V44" s="91"/>
    </row>
    <row r="45" spans="1:97" s="51" customFormat="1" ht="15" x14ac:dyDescent="0.25">
      <c r="A45" s="12">
        <v>23137</v>
      </c>
      <c r="B45" s="12" t="s">
        <v>179</v>
      </c>
      <c r="C45" s="12" t="s">
        <v>180</v>
      </c>
      <c r="D45" s="12" t="s">
        <v>75</v>
      </c>
      <c r="E45" s="12">
        <v>79103</v>
      </c>
      <c r="F45" s="12" t="s">
        <v>76</v>
      </c>
      <c r="G45" s="12">
        <v>1</v>
      </c>
      <c r="H45" s="12" t="s">
        <v>49</v>
      </c>
      <c r="I45" s="12"/>
      <c r="J45" s="12"/>
      <c r="K45" s="12"/>
      <c r="L45" s="12" t="s">
        <v>136</v>
      </c>
      <c r="M45" s="39">
        <v>72</v>
      </c>
      <c r="N45" s="39">
        <v>0</v>
      </c>
      <c r="O45" s="39">
        <v>72</v>
      </c>
      <c r="P45" s="12" t="s">
        <v>53</v>
      </c>
      <c r="Q45" s="27">
        <v>1311767</v>
      </c>
      <c r="R45" s="12" t="s">
        <v>401</v>
      </c>
      <c r="S45" s="12" t="s">
        <v>500</v>
      </c>
      <c r="T45" s="12">
        <v>48375014500</v>
      </c>
      <c r="U45" s="12">
        <v>48375014500</v>
      </c>
      <c r="V45" s="12" t="s">
        <v>546</v>
      </c>
    </row>
    <row r="46" spans="1:97" s="51" customFormat="1" ht="15" x14ac:dyDescent="0.25">
      <c r="A46" s="12">
        <v>23178</v>
      </c>
      <c r="B46" s="12" t="s">
        <v>501</v>
      </c>
      <c r="C46" s="12" t="s">
        <v>502</v>
      </c>
      <c r="D46" s="12" t="s">
        <v>74</v>
      </c>
      <c r="E46" s="12">
        <v>79407</v>
      </c>
      <c r="F46" s="12" t="s">
        <v>74</v>
      </c>
      <c r="G46" s="12">
        <v>1</v>
      </c>
      <c r="H46" s="12" t="s">
        <v>49</v>
      </c>
      <c r="I46" s="12"/>
      <c r="J46" s="12"/>
      <c r="K46" s="12"/>
      <c r="L46" s="12" t="s">
        <v>136</v>
      </c>
      <c r="M46" s="39">
        <v>98</v>
      </c>
      <c r="N46" s="39">
        <v>12</v>
      </c>
      <c r="O46" s="39">
        <v>110</v>
      </c>
      <c r="P46" s="12" t="s">
        <v>53</v>
      </c>
      <c r="Q46" s="89" t="s">
        <v>549</v>
      </c>
      <c r="R46" s="12" t="s">
        <v>503</v>
      </c>
      <c r="S46" s="12" t="s">
        <v>66</v>
      </c>
      <c r="T46" s="12">
        <v>48303001706</v>
      </c>
      <c r="U46" s="12">
        <v>48303001715</v>
      </c>
      <c r="V46" s="12" t="s">
        <v>552</v>
      </c>
    </row>
    <row r="47" spans="1:97" s="51" customFormat="1" ht="15" x14ac:dyDescent="0.25">
      <c r="A47" s="44">
        <v>23952</v>
      </c>
      <c r="B47" s="12" t="s">
        <v>397</v>
      </c>
      <c r="C47" s="12" t="s">
        <v>398</v>
      </c>
      <c r="D47" s="12" t="s">
        <v>74</v>
      </c>
      <c r="E47" s="12">
        <v>79401</v>
      </c>
      <c r="F47" s="12" t="s">
        <v>74</v>
      </c>
      <c r="G47" s="12">
        <v>1</v>
      </c>
      <c r="H47" s="12" t="s">
        <v>49</v>
      </c>
      <c r="I47" s="39"/>
      <c r="J47" s="39"/>
      <c r="K47" s="39"/>
      <c r="L47" s="12" t="s">
        <v>136</v>
      </c>
      <c r="M47" s="39">
        <v>56</v>
      </c>
      <c r="N47" s="39">
        <v>0</v>
      </c>
      <c r="O47" s="39">
        <v>56</v>
      </c>
      <c r="P47" s="12" t="s">
        <v>53</v>
      </c>
      <c r="Q47" s="27">
        <v>189639</v>
      </c>
      <c r="R47" s="12" t="s">
        <v>448</v>
      </c>
      <c r="S47" s="12"/>
      <c r="T47" s="12">
        <v>48303000700</v>
      </c>
      <c r="U47" s="12"/>
      <c r="V47" s="12" t="s">
        <v>555</v>
      </c>
    </row>
    <row r="48" spans="1:97" s="12" customFormat="1" ht="15" customHeight="1" x14ac:dyDescent="0.25">
      <c r="A48" s="56" t="s">
        <v>19</v>
      </c>
      <c r="B48" s="57"/>
      <c r="C48" s="20">
        <v>1350662.8983194176</v>
      </c>
      <c r="D48" s="58"/>
      <c r="E48" s="39"/>
      <c r="F48" s="58"/>
      <c r="G48" s="59"/>
      <c r="H48" s="60"/>
      <c r="I48" s="59"/>
      <c r="J48" s="59"/>
      <c r="K48" s="59"/>
      <c r="L48" s="58"/>
      <c r="M48" s="58"/>
      <c r="N48" s="58"/>
      <c r="O48" s="58"/>
      <c r="P48" s="61" t="s">
        <v>551</v>
      </c>
      <c r="Q48" s="62">
        <f>SUM(Q45:Q47)</f>
        <v>1501406</v>
      </c>
      <c r="R48" s="63"/>
      <c r="S48" s="58"/>
      <c r="T48" s="58"/>
      <c r="U48" s="58"/>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row>
    <row r="49" spans="1:97" s="12" customFormat="1" ht="15" customHeight="1" collapsed="1" x14ac:dyDescent="0.2">
      <c r="A49" s="38"/>
      <c r="C49" s="19"/>
      <c r="E49" s="39"/>
      <c r="G49" s="39"/>
      <c r="I49" s="39"/>
      <c r="J49" s="39"/>
      <c r="K49" s="39"/>
      <c r="Q49" s="27"/>
    </row>
    <row r="50" spans="1:97" s="91" customFormat="1" ht="15" customHeight="1" x14ac:dyDescent="0.2">
      <c r="A50" s="90" t="s">
        <v>21</v>
      </c>
      <c r="C50" s="92"/>
      <c r="E50" s="93"/>
      <c r="G50" s="93"/>
      <c r="I50" s="93"/>
      <c r="J50" s="93"/>
      <c r="K50" s="93"/>
      <c r="Q50" s="94"/>
    </row>
    <row r="51" spans="1:97" s="51" customFormat="1" ht="15" x14ac:dyDescent="0.25">
      <c r="A51" s="12">
        <v>23152</v>
      </c>
      <c r="B51" s="12" t="s">
        <v>105</v>
      </c>
      <c r="C51" s="12" t="s">
        <v>504</v>
      </c>
      <c r="D51" s="12" t="s">
        <v>181</v>
      </c>
      <c r="E51" s="12">
        <v>76801</v>
      </c>
      <c r="F51" s="12" t="s">
        <v>182</v>
      </c>
      <c r="G51" s="12">
        <v>2</v>
      </c>
      <c r="H51" s="12" t="s">
        <v>52</v>
      </c>
      <c r="I51" s="12"/>
      <c r="J51" s="12"/>
      <c r="K51" s="12"/>
      <c r="L51" s="32" t="s">
        <v>136</v>
      </c>
      <c r="M51" s="39">
        <v>45</v>
      </c>
      <c r="N51" s="39">
        <v>4</v>
      </c>
      <c r="O51" s="39">
        <v>49</v>
      </c>
      <c r="P51" s="12" t="s">
        <v>50</v>
      </c>
      <c r="Q51" s="27">
        <v>900000</v>
      </c>
      <c r="R51" s="12" t="s">
        <v>291</v>
      </c>
      <c r="S51" s="12" t="s">
        <v>402</v>
      </c>
      <c r="T51" s="12">
        <v>48049951100</v>
      </c>
      <c r="U51" s="12">
        <v>48049950900</v>
      </c>
      <c r="V51" s="12" t="s">
        <v>546</v>
      </c>
    </row>
    <row r="52" spans="1:97" s="51" customFormat="1" ht="15" x14ac:dyDescent="0.25">
      <c r="A52" s="35">
        <v>23927</v>
      </c>
      <c r="B52" s="31" t="s">
        <v>274</v>
      </c>
      <c r="C52" s="32" t="s">
        <v>275</v>
      </c>
      <c r="D52" s="32" t="s">
        <v>276</v>
      </c>
      <c r="E52" s="32">
        <v>79556</v>
      </c>
      <c r="F52" s="32" t="s">
        <v>277</v>
      </c>
      <c r="G52" s="32">
        <v>2</v>
      </c>
      <c r="H52" s="32" t="s">
        <v>52</v>
      </c>
      <c r="I52" s="33"/>
      <c r="J52" s="33"/>
      <c r="K52" s="33"/>
      <c r="L52" s="32" t="s">
        <v>136</v>
      </c>
      <c r="M52" s="33">
        <v>52</v>
      </c>
      <c r="N52" s="33">
        <v>0</v>
      </c>
      <c r="O52" s="33">
        <v>52</v>
      </c>
      <c r="P52" s="32" t="s">
        <v>50</v>
      </c>
      <c r="Q52" s="37">
        <v>135000</v>
      </c>
      <c r="R52" s="31" t="s">
        <v>278</v>
      </c>
      <c r="S52" s="32"/>
      <c r="T52" s="32">
        <v>48353950200</v>
      </c>
      <c r="U52" s="12"/>
      <c r="V52" s="12" t="s">
        <v>555</v>
      </c>
    </row>
    <row r="53" spans="1:97" s="12" customFormat="1" ht="15" customHeight="1" x14ac:dyDescent="0.25">
      <c r="A53" s="56" t="s">
        <v>19</v>
      </c>
      <c r="B53" s="57"/>
      <c r="C53" s="20">
        <v>600000</v>
      </c>
      <c r="D53" s="58"/>
      <c r="E53" s="39"/>
      <c r="F53" s="58"/>
      <c r="G53" s="59"/>
      <c r="H53" s="60"/>
      <c r="I53" s="59"/>
      <c r="J53" s="59"/>
      <c r="K53" s="59"/>
      <c r="L53" s="58"/>
      <c r="M53" s="58"/>
      <c r="N53" s="58"/>
      <c r="O53" s="58"/>
      <c r="P53" s="61" t="s">
        <v>551</v>
      </c>
      <c r="Q53" s="62">
        <f>SUM(Q51:Q52)</f>
        <v>1035000</v>
      </c>
      <c r="R53" s="63"/>
      <c r="S53" s="58"/>
      <c r="T53" s="58"/>
      <c r="U53" s="58"/>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row>
    <row r="54" spans="1:97" s="12" customFormat="1" ht="15" customHeight="1" collapsed="1" x14ac:dyDescent="0.2">
      <c r="A54" s="38"/>
      <c r="C54" s="19"/>
      <c r="E54" s="39"/>
      <c r="G54" s="39"/>
      <c r="I54" s="39"/>
      <c r="J54" s="39"/>
      <c r="K54" s="39"/>
      <c r="Q54" s="27"/>
    </row>
    <row r="55" spans="1:97" s="96" customFormat="1" ht="15" customHeight="1" x14ac:dyDescent="0.25">
      <c r="A55" s="95" t="s">
        <v>22</v>
      </c>
      <c r="B55" s="91"/>
      <c r="C55" s="92"/>
      <c r="D55" s="91"/>
      <c r="E55" s="93"/>
      <c r="F55" s="91"/>
      <c r="G55" s="93"/>
      <c r="H55" s="91"/>
      <c r="I55" s="93"/>
      <c r="J55" s="93"/>
      <c r="K55" s="93"/>
      <c r="L55" s="91"/>
      <c r="M55" s="91"/>
      <c r="N55" s="91"/>
      <c r="O55" s="91"/>
      <c r="P55" s="91"/>
      <c r="Q55" s="94"/>
      <c r="R55" s="91"/>
      <c r="S55" s="91"/>
      <c r="T55" s="91"/>
      <c r="U55" s="91"/>
      <c r="V55" s="91"/>
    </row>
    <row r="56" spans="1:97" s="51" customFormat="1" ht="15" x14ac:dyDescent="0.25">
      <c r="A56" s="12">
        <v>23094</v>
      </c>
      <c r="B56" s="12" t="s">
        <v>185</v>
      </c>
      <c r="C56" s="12" t="s">
        <v>186</v>
      </c>
      <c r="D56" s="12" t="s">
        <v>183</v>
      </c>
      <c r="E56" s="12">
        <v>79605</v>
      </c>
      <c r="F56" s="12" t="s">
        <v>184</v>
      </c>
      <c r="G56" s="12">
        <v>2</v>
      </c>
      <c r="H56" s="12" t="s">
        <v>49</v>
      </c>
      <c r="I56" s="12"/>
      <c r="J56" s="12"/>
      <c r="K56" s="12"/>
      <c r="L56" s="12" t="s">
        <v>140</v>
      </c>
      <c r="M56" s="39">
        <v>33</v>
      </c>
      <c r="N56" s="39">
        <v>3</v>
      </c>
      <c r="O56" s="39">
        <v>36</v>
      </c>
      <c r="P56" s="12" t="s">
        <v>50</v>
      </c>
      <c r="Q56" s="27">
        <v>924600</v>
      </c>
      <c r="R56" s="12" t="s">
        <v>278</v>
      </c>
      <c r="S56" s="12" t="s">
        <v>400</v>
      </c>
      <c r="T56" s="12">
        <v>48441011400</v>
      </c>
      <c r="U56" s="12">
        <v>48441011400</v>
      </c>
      <c r="V56" s="12" t="s">
        <v>546</v>
      </c>
    </row>
    <row r="57" spans="1:97" s="51" customFormat="1" ht="15" x14ac:dyDescent="0.25">
      <c r="A57" s="44">
        <v>23924</v>
      </c>
      <c r="B57" s="12" t="s">
        <v>395</v>
      </c>
      <c r="C57" s="12" t="s">
        <v>396</v>
      </c>
      <c r="D57" s="12" t="s">
        <v>183</v>
      </c>
      <c r="E57" s="12">
        <v>79602</v>
      </c>
      <c r="F57" s="12" t="s">
        <v>184</v>
      </c>
      <c r="G57" s="12">
        <v>2</v>
      </c>
      <c r="H57" s="12" t="s">
        <v>49</v>
      </c>
      <c r="I57" s="12"/>
      <c r="J57" s="12"/>
      <c r="K57" s="12"/>
      <c r="L57" s="12" t="s">
        <v>136</v>
      </c>
      <c r="M57" s="39">
        <v>29</v>
      </c>
      <c r="N57" s="39">
        <v>0</v>
      </c>
      <c r="O57" s="39">
        <v>29</v>
      </c>
      <c r="P57" s="12" t="s">
        <v>50</v>
      </c>
      <c r="Q57" s="27">
        <v>90000</v>
      </c>
      <c r="R57" s="12" t="s">
        <v>443</v>
      </c>
      <c r="S57" s="12"/>
      <c r="T57" s="12">
        <v>48441011900</v>
      </c>
      <c r="U57" s="12"/>
      <c r="V57" s="12" t="s">
        <v>555</v>
      </c>
    </row>
    <row r="58" spans="1:97" s="12" customFormat="1" ht="15" customHeight="1" x14ac:dyDescent="0.25">
      <c r="A58" s="56" t="s">
        <v>19</v>
      </c>
      <c r="B58" s="57"/>
      <c r="C58" s="20">
        <v>632095.61188175029</v>
      </c>
      <c r="D58" s="58"/>
      <c r="E58" s="39"/>
      <c r="F58" s="58"/>
      <c r="G58" s="59"/>
      <c r="H58" s="60"/>
      <c r="L58" s="58"/>
      <c r="M58" s="58"/>
      <c r="N58" s="58"/>
      <c r="O58" s="58"/>
      <c r="P58" s="61" t="s">
        <v>551</v>
      </c>
      <c r="Q58" s="62">
        <f>SUM(Q56:Q57)</f>
        <v>1014600</v>
      </c>
      <c r="R58" s="63"/>
      <c r="S58" s="58"/>
      <c r="T58" s="58"/>
      <c r="U58" s="58"/>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row>
    <row r="59" spans="1:97" s="12" customFormat="1" ht="15" customHeight="1" collapsed="1" x14ac:dyDescent="0.2">
      <c r="A59" s="38"/>
      <c r="C59" s="19"/>
      <c r="E59" s="39"/>
      <c r="G59" s="39"/>
      <c r="Q59" s="27"/>
    </row>
    <row r="60" spans="1:97" s="96" customFormat="1" ht="15" customHeight="1" x14ac:dyDescent="0.25">
      <c r="A60" s="90" t="s">
        <v>23</v>
      </c>
      <c r="B60" s="91"/>
      <c r="C60" s="92"/>
      <c r="D60" s="91"/>
      <c r="E60" s="93"/>
      <c r="F60" s="91"/>
      <c r="G60" s="93"/>
      <c r="H60" s="91"/>
      <c r="I60" s="91"/>
      <c r="J60" s="91"/>
      <c r="K60" s="91"/>
      <c r="L60" s="91"/>
      <c r="M60" s="91"/>
      <c r="N60" s="91"/>
      <c r="O60" s="91"/>
      <c r="P60" s="91"/>
      <c r="Q60" s="94"/>
      <c r="R60" s="91"/>
      <c r="S60" s="91"/>
      <c r="T60" s="91"/>
      <c r="U60" s="91"/>
      <c r="V60" s="91"/>
    </row>
    <row r="61" spans="1:97" s="51" customFormat="1" ht="15" x14ac:dyDescent="0.25">
      <c r="A61" s="12">
        <v>23046</v>
      </c>
      <c r="B61" s="12" t="s">
        <v>187</v>
      </c>
      <c r="C61" s="12" t="s">
        <v>188</v>
      </c>
      <c r="D61" s="12" t="s">
        <v>189</v>
      </c>
      <c r="E61" s="12">
        <v>76234</v>
      </c>
      <c r="F61" s="12" t="s">
        <v>165</v>
      </c>
      <c r="G61" s="12">
        <v>3</v>
      </c>
      <c r="H61" s="12" t="s">
        <v>52</v>
      </c>
      <c r="I61" s="12"/>
      <c r="J61" s="12"/>
      <c r="K61" s="12"/>
      <c r="L61" s="12" t="s">
        <v>136</v>
      </c>
      <c r="M61" s="39">
        <v>39</v>
      </c>
      <c r="N61" s="39">
        <v>0</v>
      </c>
      <c r="O61" s="39">
        <v>39</v>
      </c>
      <c r="P61" s="12" t="s">
        <v>50</v>
      </c>
      <c r="Q61" s="27">
        <v>913513</v>
      </c>
      <c r="R61" s="12" t="s">
        <v>285</v>
      </c>
      <c r="S61" s="12" t="s">
        <v>440</v>
      </c>
      <c r="T61" s="12">
        <v>48497150200</v>
      </c>
      <c r="U61" s="12">
        <v>48497150202</v>
      </c>
      <c r="V61" s="12" t="s">
        <v>546</v>
      </c>
    </row>
    <row r="62" spans="1:97" s="51" customFormat="1" ht="15" x14ac:dyDescent="0.25">
      <c r="A62" s="44">
        <v>23938</v>
      </c>
      <c r="B62" s="12" t="s">
        <v>279</v>
      </c>
      <c r="C62" s="12" t="s">
        <v>280</v>
      </c>
      <c r="D62" s="12" t="s">
        <v>281</v>
      </c>
      <c r="E62" s="12">
        <v>75142</v>
      </c>
      <c r="F62" s="12" t="s">
        <v>281</v>
      </c>
      <c r="G62" s="12">
        <v>3</v>
      </c>
      <c r="H62" s="12" t="s">
        <v>52</v>
      </c>
      <c r="I62" s="39"/>
      <c r="J62" s="39"/>
      <c r="K62" s="39"/>
      <c r="L62" s="12" t="s">
        <v>136</v>
      </c>
      <c r="M62" s="39">
        <v>54</v>
      </c>
      <c r="N62" s="39">
        <v>18</v>
      </c>
      <c r="O62" s="39">
        <v>72</v>
      </c>
      <c r="P62" s="12" t="s">
        <v>53</v>
      </c>
      <c r="Q62" s="27">
        <v>30000</v>
      </c>
      <c r="R62" s="12" t="s">
        <v>449</v>
      </c>
      <c r="S62" s="12"/>
      <c r="T62" s="12">
        <v>48257051202</v>
      </c>
      <c r="U62" s="12"/>
      <c r="V62" s="12" t="s">
        <v>555</v>
      </c>
    </row>
    <row r="63" spans="1:97" s="12" customFormat="1" ht="15" customHeight="1" x14ac:dyDescent="0.25">
      <c r="A63" s="56" t="s">
        <v>19</v>
      </c>
      <c r="B63" s="57"/>
      <c r="C63" s="20">
        <v>624454.45378207543</v>
      </c>
      <c r="D63" s="58"/>
      <c r="E63" s="39"/>
      <c r="F63" s="58"/>
      <c r="G63" s="59"/>
      <c r="H63" s="60"/>
      <c r="I63" s="59"/>
      <c r="J63" s="59"/>
      <c r="K63" s="59"/>
      <c r="L63" s="58"/>
      <c r="M63" s="58"/>
      <c r="N63" s="58"/>
      <c r="O63" s="58"/>
      <c r="P63" s="61" t="s">
        <v>551</v>
      </c>
      <c r="Q63" s="62">
        <f>SUM(Q61:Q62)</f>
        <v>943513</v>
      </c>
      <c r="R63" s="63"/>
      <c r="S63" s="58"/>
      <c r="T63" s="58"/>
      <c r="U63" s="58"/>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c r="CS63" s="51"/>
    </row>
    <row r="64" spans="1:97" s="12" customFormat="1" ht="15" customHeight="1" collapsed="1" x14ac:dyDescent="0.2">
      <c r="A64" s="38"/>
      <c r="C64" s="19"/>
      <c r="E64" s="39"/>
      <c r="G64" s="39"/>
      <c r="I64" s="39"/>
      <c r="J64" s="39"/>
      <c r="K64" s="39"/>
      <c r="Q64" s="27"/>
    </row>
    <row r="65" spans="1:22" s="96" customFormat="1" ht="15" customHeight="1" x14ac:dyDescent="0.25">
      <c r="A65" s="95" t="s">
        <v>24</v>
      </c>
      <c r="B65" s="91"/>
      <c r="C65" s="92"/>
      <c r="D65" s="91"/>
      <c r="E65" s="93"/>
      <c r="F65" s="91"/>
      <c r="G65" s="93"/>
      <c r="H65" s="91"/>
      <c r="I65" s="93"/>
      <c r="J65" s="93"/>
      <c r="K65" s="93"/>
      <c r="L65" s="91"/>
      <c r="M65" s="91"/>
      <c r="N65" s="91"/>
      <c r="O65" s="91"/>
      <c r="P65" s="91"/>
      <c r="Q65" s="94"/>
      <c r="R65" s="91"/>
      <c r="S65" s="91"/>
      <c r="T65" s="91"/>
      <c r="U65" s="91"/>
      <c r="V65" s="91"/>
    </row>
    <row r="66" spans="1:22" s="51" customFormat="1" ht="15" x14ac:dyDescent="0.25">
      <c r="A66" s="12">
        <v>23100</v>
      </c>
      <c r="B66" s="12" t="s">
        <v>195</v>
      </c>
      <c r="C66" s="12" t="s">
        <v>510</v>
      </c>
      <c r="D66" s="12" t="s">
        <v>55</v>
      </c>
      <c r="E66" s="12">
        <v>75207</v>
      </c>
      <c r="F66" s="12" t="s">
        <v>55</v>
      </c>
      <c r="G66" s="12">
        <v>3</v>
      </c>
      <c r="H66" s="12" t="s">
        <v>49</v>
      </c>
      <c r="I66" s="39"/>
      <c r="J66" s="39"/>
      <c r="K66" s="39"/>
      <c r="L66" s="12" t="s">
        <v>140</v>
      </c>
      <c r="M66" s="39">
        <v>64</v>
      </c>
      <c r="N66" s="39">
        <v>96</v>
      </c>
      <c r="O66" s="39">
        <v>160</v>
      </c>
      <c r="P66" s="12" t="s">
        <v>53</v>
      </c>
      <c r="Q66" s="27">
        <v>2000000</v>
      </c>
      <c r="R66" s="12" t="s">
        <v>511</v>
      </c>
      <c r="S66" s="12" t="s">
        <v>346</v>
      </c>
      <c r="T66" s="12">
        <v>48113010000</v>
      </c>
      <c r="U66" s="12">
        <v>48113010003</v>
      </c>
      <c r="V66" s="12" t="s">
        <v>546</v>
      </c>
    </row>
    <row r="67" spans="1:22" s="51" customFormat="1" ht="15" x14ac:dyDescent="0.25">
      <c r="A67" s="12">
        <v>23000</v>
      </c>
      <c r="B67" s="12" t="s">
        <v>190</v>
      </c>
      <c r="C67" s="12" t="s">
        <v>191</v>
      </c>
      <c r="D67" s="12" t="s">
        <v>80</v>
      </c>
      <c r="E67" s="12">
        <v>76133</v>
      </c>
      <c r="F67" s="12" t="s">
        <v>79</v>
      </c>
      <c r="G67" s="12">
        <v>3</v>
      </c>
      <c r="H67" s="12" t="s">
        <v>49</v>
      </c>
      <c r="I67" s="39"/>
      <c r="J67" s="39"/>
      <c r="K67" s="39"/>
      <c r="L67" s="12" t="s">
        <v>136</v>
      </c>
      <c r="M67" s="39">
        <v>64</v>
      </c>
      <c r="N67" s="39">
        <v>26</v>
      </c>
      <c r="O67" s="39">
        <v>90</v>
      </c>
      <c r="P67" s="12" t="s">
        <v>50</v>
      </c>
      <c r="Q67" s="27">
        <v>1500000</v>
      </c>
      <c r="R67" s="12" t="s">
        <v>403</v>
      </c>
      <c r="S67" s="12" t="s">
        <v>404</v>
      </c>
      <c r="T67" s="12">
        <v>48439105510</v>
      </c>
      <c r="U67" s="12">
        <v>48439105515</v>
      </c>
      <c r="V67" s="12" t="s">
        <v>546</v>
      </c>
    </row>
    <row r="68" spans="1:22" s="51" customFormat="1" ht="15" x14ac:dyDescent="0.25">
      <c r="A68" s="12">
        <v>23139</v>
      </c>
      <c r="B68" s="12" t="s">
        <v>197</v>
      </c>
      <c r="C68" s="12" t="s">
        <v>198</v>
      </c>
      <c r="D68" s="12" t="s">
        <v>81</v>
      </c>
      <c r="E68" s="12">
        <v>75150</v>
      </c>
      <c r="F68" s="12" t="s">
        <v>55</v>
      </c>
      <c r="G68" s="12">
        <v>3</v>
      </c>
      <c r="H68" s="12" t="s">
        <v>49</v>
      </c>
      <c r="I68" s="39"/>
      <c r="J68" s="39"/>
      <c r="K68" s="39"/>
      <c r="L68" s="12" t="s">
        <v>136</v>
      </c>
      <c r="M68" s="39">
        <v>76</v>
      </c>
      <c r="N68" s="39">
        <v>0</v>
      </c>
      <c r="O68" s="39">
        <v>76</v>
      </c>
      <c r="P68" s="12" t="s">
        <v>50</v>
      </c>
      <c r="Q68" s="27">
        <v>2000000</v>
      </c>
      <c r="R68" s="12" t="s">
        <v>408</v>
      </c>
      <c r="S68" s="12" t="s">
        <v>409</v>
      </c>
      <c r="T68" s="12">
        <v>48113017813</v>
      </c>
      <c r="U68" s="12">
        <v>48113017817</v>
      </c>
      <c r="V68" s="12" t="s">
        <v>546</v>
      </c>
    </row>
    <row r="69" spans="1:22" s="51" customFormat="1" ht="15" x14ac:dyDescent="0.25">
      <c r="A69" s="12">
        <v>23129</v>
      </c>
      <c r="B69" s="12" t="s">
        <v>196</v>
      </c>
      <c r="C69" s="12" t="s">
        <v>507</v>
      </c>
      <c r="D69" s="12" t="s">
        <v>80</v>
      </c>
      <c r="E69" s="12">
        <v>76134</v>
      </c>
      <c r="F69" s="12" t="s">
        <v>79</v>
      </c>
      <c r="G69" s="12">
        <v>3</v>
      </c>
      <c r="H69" s="12" t="s">
        <v>49</v>
      </c>
      <c r="I69" s="39"/>
      <c r="J69" s="39"/>
      <c r="K69" s="39"/>
      <c r="L69" s="12" t="s">
        <v>136</v>
      </c>
      <c r="M69" s="39">
        <v>80</v>
      </c>
      <c r="N69" s="39">
        <v>16</v>
      </c>
      <c r="O69" s="39">
        <v>96</v>
      </c>
      <c r="P69" s="12" t="s">
        <v>53</v>
      </c>
      <c r="Q69" s="27">
        <v>2000000</v>
      </c>
      <c r="R69" s="12" t="s">
        <v>392</v>
      </c>
      <c r="S69" s="12" t="s">
        <v>407</v>
      </c>
      <c r="T69" s="12">
        <v>48439105704</v>
      </c>
      <c r="U69" s="12">
        <v>48439105706</v>
      </c>
      <c r="V69" s="12" t="s">
        <v>546</v>
      </c>
    </row>
    <row r="70" spans="1:22" s="51" customFormat="1" ht="15" x14ac:dyDescent="0.25">
      <c r="A70" s="12">
        <v>23007</v>
      </c>
      <c r="B70" s="12" t="s">
        <v>193</v>
      </c>
      <c r="C70" s="12" t="s">
        <v>506</v>
      </c>
      <c r="D70" s="12" t="s">
        <v>108</v>
      </c>
      <c r="E70" s="12">
        <v>75067</v>
      </c>
      <c r="F70" s="12" t="s">
        <v>106</v>
      </c>
      <c r="G70" s="12">
        <v>3</v>
      </c>
      <c r="H70" s="12" t="s">
        <v>49</v>
      </c>
      <c r="I70" s="39"/>
      <c r="J70" s="39"/>
      <c r="K70" s="39"/>
      <c r="L70" s="12" t="s">
        <v>136</v>
      </c>
      <c r="M70" s="39">
        <v>57</v>
      </c>
      <c r="N70" s="39">
        <v>33</v>
      </c>
      <c r="O70" s="39">
        <v>90</v>
      </c>
      <c r="P70" s="12" t="s">
        <v>53</v>
      </c>
      <c r="Q70" s="27">
        <v>1500000</v>
      </c>
      <c r="R70" s="12" t="s">
        <v>505</v>
      </c>
      <c r="S70" s="12" t="s">
        <v>404</v>
      </c>
      <c r="T70" s="12">
        <v>48121021735</v>
      </c>
      <c r="U70" s="12">
        <v>48121021735</v>
      </c>
      <c r="V70" s="12" t="s">
        <v>546</v>
      </c>
    </row>
    <row r="71" spans="1:22" s="51" customFormat="1" ht="15" x14ac:dyDescent="0.25">
      <c r="A71" s="12">
        <v>23229</v>
      </c>
      <c r="B71" s="12" t="s">
        <v>199</v>
      </c>
      <c r="C71" s="12" t="s">
        <v>508</v>
      </c>
      <c r="D71" s="12" t="s">
        <v>78</v>
      </c>
      <c r="E71" s="12">
        <v>76013</v>
      </c>
      <c r="F71" s="12" t="s">
        <v>79</v>
      </c>
      <c r="G71" s="12">
        <v>3</v>
      </c>
      <c r="H71" s="12" t="s">
        <v>49</v>
      </c>
      <c r="I71" s="39"/>
      <c r="J71" s="39"/>
      <c r="K71" s="39"/>
      <c r="L71" s="12" t="s">
        <v>136</v>
      </c>
      <c r="M71" s="39">
        <v>45</v>
      </c>
      <c r="N71" s="39">
        <v>12</v>
      </c>
      <c r="O71" s="39">
        <v>57</v>
      </c>
      <c r="P71" s="12" t="s">
        <v>53</v>
      </c>
      <c r="Q71" s="27">
        <v>1350196</v>
      </c>
      <c r="R71" s="12" t="s">
        <v>509</v>
      </c>
      <c r="S71" s="12" t="s">
        <v>66</v>
      </c>
      <c r="T71" s="12">
        <v>48439122600</v>
      </c>
      <c r="U71" s="12">
        <v>48439122600</v>
      </c>
      <c r="V71" s="12" t="s">
        <v>546</v>
      </c>
    </row>
    <row r="72" spans="1:22" s="51" customFormat="1" ht="15" x14ac:dyDescent="0.25">
      <c r="A72" s="12">
        <v>23014</v>
      </c>
      <c r="B72" s="12" t="s">
        <v>194</v>
      </c>
      <c r="C72" s="12" t="s">
        <v>512</v>
      </c>
      <c r="D72" s="12" t="s">
        <v>80</v>
      </c>
      <c r="E72" s="12">
        <v>76105</v>
      </c>
      <c r="F72" s="12" t="s">
        <v>79</v>
      </c>
      <c r="G72" s="12">
        <v>3</v>
      </c>
      <c r="H72" s="12" t="s">
        <v>49</v>
      </c>
      <c r="I72" s="39"/>
      <c r="J72" s="39"/>
      <c r="K72" s="39" t="s">
        <v>137</v>
      </c>
      <c r="L72" s="12" t="s">
        <v>136</v>
      </c>
      <c r="M72" s="39">
        <v>51</v>
      </c>
      <c r="N72" s="39">
        <v>29</v>
      </c>
      <c r="O72" s="39">
        <v>80</v>
      </c>
      <c r="P72" s="12" t="s">
        <v>53</v>
      </c>
      <c r="Q72" s="27">
        <v>2000000</v>
      </c>
      <c r="R72" s="12" t="s">
        <v>412</v>
      </c>
      <c r="S72" s="12" t="s">
        <v>413</v>
      </c>
      <c r="T72" s="12">
        <v>48439106201</v>
      </c>
      <c r="U72" s="12">
        <v>48439106201</v>
      </c>
      <c r="V72" s="12" t="s">
        <v>546</v>
      </c>
    </row>
    <row r="73" spans="1:22" s="51" customFormat="1" ht="15" x14ac:dyDescent="0.25">
      <c r="A73" s="44">
        <v>23901</v>
      </c>
      <c r="B73" s="12" t="s">
        <v>370</v>
      </c>
      <c r="C73" s="12" t="s">
        <v>371</v>
      </c>
      <c r="D73" s="12" t="s">
        <v>55</v>
      </c>
      <c r="E73" s="12">
        <v>75216</v>
      </c>
      <c r="F73" s="12" t="s">
        <v>55</v>
      </c>
      <c r="G73" s="12">
        <v>3</v>
      </c>
      <c r="H73" s="12" t="s">
        <v>49</v>
      </c>
      <c r="I73" s="39"/>
      <c r="J73" s="39"/>
      <c r="K73" s="39" t="s">
        <v>137</v>
      </c>
      <c r="L73" s="12" t="s">
        <v>136</v>
      </c>
      <c r="M73" s="39">
        <v>85</v>
      </c>
      <c r="N73" s="39">
        <v>22</v>
      </c>
      <c r="O73" s="39">
        <v>107</v>
      </c>
      <c r="P73" s="12" t="s">
        <v>53</v>
      </c>
      <c r="Q73" s="27">
        <v>225000</v>
      </c>
      <c r="R73" s="12" t="s">
        <v>372</v>
      </c>
      <c r="S73" s="12"/>
      <c r="T73" s="12">
        <v>48113008603</v>
      </c>
      <c r="V73" s="12" t="s">
        <v>555</v>
      </c>
    </row>
    <row r="74" spans="1:22" s="51" customFormat="1" ht="15" x14ac:dyDescent="0.25">
      <c r="A74" s="44">
        <v>23913</v>
      </c>
      <c r="B74" s="12" t="s">
        <v>373</v>
      </c>
      <c r="C74" s="12" t="s">
        <v>374</v>
      </c>
      <c r="D74" s="12" t="s">
        <v>375</v>
      </c>
      <c r="E74" s="12">
        <v>75042</v>
      </c>
      <c r="F74" s="12" t="s">
        <v>55</v>
      </c>
      <c r="G74" s="12">
        <v>3</v>
      </c>
      <c r="H74" s="12" t="s">
        <v>49</v>
      </c>
      <c r="I74" s="39"/>
      <c r="J74" s="39"/>
      <c r="K74" s="39"/>
      <c r="L74" s="12" t="s">
        <v>136</v>
      </c>
      <c r="M74" s="39">
        <v>74</v>
      </c>
      <c r="N74" s="39">
        <v>32</v>
      </c>
      <c r="O74" s="39">
        <v>106</v>
      </c>
      <c r="P74" s="12" t="s">
        <v>53</v>
      </c>
      <c r="Q74" s="27">
        <v>189000</v>
      </c>
      <c r="R74" s="12" t="s">
        <v>440</v>
      </c>
      <c r="S74" s="12"/>
      <c r="T74" s="12">
        <v>48113018900</v>
      </c>
      <c r="V74" s="12" t="s">
        <v>555</v>
      </c>
    </row>
    <row r="75" spans="1:22" s="51" customFormat="1" ht="15" x14ac:dyDescent="0.25">
      <c r="A75" s="41">
        <v>23915</v>
      </c>
      <c r="B75" s="31" t="s">
        <v>376</v>
      </c>
      <c r="C75" s="32" t="s">
        <v>377</v>
      </c>
      <c r="D75" s="32" t="s">
        <v>80</v>
      </c>
      <c r="E75" s="32">
        <v>76104</v>
      </c>
      <c r="F75" s="32" t="s">
        <v>79</v>
      </c>
      <c r="G75" s="32">
        <v>3</v>
      </c>
      <c r="H75" s="32" t="s">
        <v>49</v>
      </c>
      <c r="I75" s="33"/>
      <c r="J75" s="33"/>
      <c r="K75" s="33"/>
      <c r="L75" s="32" t="s">
        <v>136</v>
      </c>
      <c r="M75" s="33">
        <v>60</v>
      </c>
      <c r="N75" s="33">
        <v>7</v>
      </c>
      <c r="O75" s="33">
        <v>67</v>
      </c>
      <c r="P75" s="32" t="s">
        <v>53</v>
      </c>
      <c r="Q75" s="37">
        <v>225000</v>
      </c>
      <c r="R75" s="31" t="s">
        <v>438</v>
      </c>
      <c r="S75" s="32"/>
      <c r="T75" s="32">
        <v>48439123500</v>
      </c>
      <c r="V75" s="12" t="s">
        <v>555</v>
      </c>
    </row>
    <row r="76" spans="1:22" s="51" customFormat="1" ht="15" x14ac:dyDescent="0.25">
      <c r="A76" s="35">
        <v>23918</v>
      </c>
      <c r="B76" s="31" t="s">
        <v>378</v>
      </c>
      <c r="C76" s="32" t="s">
        <v>379</v>
      </c>
      <c r="D76" s="32" t="s">
        <v>80</v>
      </c>
      <c r="E76" s="32">
        <v>76111</v>
      </c>
      <c r="F76" s="32" t="s">
        <v>79</v>
      </c>
      <c r="G76" s="32">
        <v>3</v>
      </c>
      <c r="H76" s="32" t="s">
        <v>49</v>
      </c>
      <c r="I76" s="33"/>
      <c r="J76" s="33"/>
      <c r="K76" s="33"/>
      <c r="L76" s="32" t="s">
        <v>136</v>
      </c>
      <c r="M76" s="33">
        <v>79</v>
      </c>
      <c r="N76" s="33">
        <v>15</v>
      </c>
      <c r="O76" s="33">
        <v>94</v>
      </c>
      <c r="P76" s="32" t="s">
        <v>53</v>
      </c>
      <c r="Q76" s="37">
        <v>225000</v>
      </c>
      <c r="R76" s="31" t="s">
        <v>443</v>
      </c>
      <c r="S76" s="32"/>
      <c r="T76" s="32">
        <v>48439101202</v>
      </c>
      <c r="V76" s="12" t="s">
        <v>555</v>
      </c>
    </row>
    <row r="77" spans="1:22" s="51" customFormat="1" ht="15" x14ac:dyDescent="0.25">
      <c r="A77" s="35">
        <v>23919</v>
      </c>
      <c r="B77" s="31" t="s">
        <v>380</v>
      </c>
      <c r="C77" s="32" t="s">
        <v>381</v>
      </c>
      <c r="D77" s="32" t="s">
        <v>55</v>
      </c>
      <c r="E77" s="32">
        <v>75226</v>
      </c>
      <c r="F77" s="32" t="s">
        <v>55</v>
      </c>
      <c r="G77" s="32">
        <v>3</v>
      </c>
      <c r="H77" s="32" t="s">
        <v>49</v>
      </c>
      <c r="I77" s="33"/>
      <c r="J77" s="33"/>
      <c r="K77" s="33"/>
      <c r="L77" s="32" t="s">
        <v>136</v>
      </c>
      <c r="M77" s="33">
        <v>71</v>
      </c>
      <c r="N77" s="33">
        <v>16</v>
      </c>
      <c r="O77" s="33">
        <v>87</v>
      </c>
      <c r="P77" s="32" t="s">
        <v>53</v>
      </c>
      <c r="Q77" s="37">
        <v>225000</v>
      </c>
      <c r="R77" s="31" t="s">
        <v>442</v>
      </c>
      <c r="S77" s="32"/>
      <c r="T77" s="32">
        <v>48113001502</v>
      </c>
      <c r="V77" s="12" t="s">
        <v>555</v>
      </c>
    </row>
    <row r="78" spans="1:22" s="51" customFormat="1" ht="15" x14ac:dyDescent="0.25">
      <c r="A78" s="35">
        <v>23920</v>
      </c>
      <c r="B78" s="31" t="s">
        <v>382</v>
      </c>
      <c r="C78" s="32" t="s">
        <v>383</v>
      </c>
      <c r="D78" s="32" t="s">
        <v>54</v>
      </c>
      <c r="E78" s="32">
        <v>75051</v>
      </c>
      <c r="F78" s="32" t="s">
        <v>55</v>
      </c>
      <c r="G78" s="32">
        <v>3</v>
      </c>
      <c r="H78" s="32" t="s">
        <v>49</v>
      </c>
      <c r="I78" s="33"/>
      <c r="J78" s="33"/>
      <c r="K78" s="33"/>
      <c r="L78" s="32" t="s">
        <v>136</v>
      </c>
      <c r="M78" s="33">
        <v>38</v>
      </c>
      <c r="N78" s="33">
        <v>0</v>
      </c>
      <c r="O78" s="33">
        <v>38</v>
      </c>
      <c r="P78" s="32" t="s">
        <v>50</v>
      </c>
      <c r="Q78" s="37">
        <v>117300</v>
      </c>
      <c r="R78" s="31" t="s">
        <v>278</v>
      </c>
      <c r="S78" s="32"/>
      <c r="T78" s="32">
        <v>48113016201</v>
      </c>
      <c r="V78" s="12" t="s">
        <v>555</v>
      </c>
    </row>
    <row r="79" spans="1:22" s="51" customFormat="1" ht="15" x14ac:dyDescent="0.25">
      <c r="A79" s="35">
        <v>23935</v>
      </c>
      <c r="B79" s="31" t="s">
        <v>384</v>
      </c>
      <c r="C79" s="32" t="s">
        <v>385</v>
      </c>
      <c r="D79" s="32" t="s">
        <v>55</v>
      </c>
      <c r="E79" s="32">
        <v>75235</v>
      </c>
      <c r="F79" s="32" t="s">
        <v>55</v>
      </c>
      <c r="G79" s="32">
        <v>3</v>
      </c>
      <c r="H79" s="32" t="s">
        <v>49</v>
      </c>
      <c r="I79" s="33"/>
      <c r="J79" s="33"/>
      <c r="K79" s="33" t="s">
        <v>137</v>
      </c>
      <c r="L79" s="32" t="s">
        <v>136</v>
      </c>
      <c r="M79" s="33">
        <v>84</v>
      </c>
      <c r="N79" s="33">
        <v>0</v>
      </c>
      <c r="O79" s="33">
        <v>84</v>
      </c>
      <c r="P79" s="32" t="s">
        <v>50</v>
      </c>
      <c r="Q79" s="37">
        <v>125000</v>
      </c>
      <c r="R79" s="31" t="s">
        <v>447</v>
      </c>
      <c r="S79" s="32"/>
      <c r="T79" s="32">
        <v>48113000406</v>
      </c>
      <c r="V79" s="12" t="s">
        <v>555</v>
      </c>
    </row>
    <row r="80" spans="1:22" s="51" customFormat="1" ht="15" x14ac:dyDescent="0.25">
      <c r="A80" s="35">
        <v>23937</v>
      </c>
      <c r="B80" s="31" t="s">
        <v>386</v>
      </c>
      <c r="C80" s="32" t="s">
        <v>387</v>
      </c>
      <c r="D80" s="32" t="s">
        <v>388</v>
      </c>
      <c r="E80" s="32">
        <v>75024</v>
      </c>
      <c r="F80" s="32" t="s">
        <v>389</v>
      </c>
      <c r="G80" s="32">
        <v>3</v>
      </c>
      <c r="H80" s="32" t="s">
        <v>49</v>
      </c>
      <c r="I80" s="33"/>
      <c r="J80" s="33"/>
      <c r="K80" s="33"/>
      <c r="L80" s="32" t="s">
        <v>136</v>
      </c>
      <c r="M80" s="33">
        <v>108</v>
      </c>
      <c r="N80" s="33">
        <v>72</v>
      </c>
      <c r="O80" s="33">
        <v>180</v>
      </c>
      <c r="P80" s="32" t="s">
        <v>50</v>
      </c>
      <c r="Q80" s="37">
        <v>225000</v>
      </c>
      <c r="R80" s="31" t="s">
        <v>411</v>
      </c>
      <c r="S80" s="32"/>
      <c r="T80" s="32">
        <v>48085031656</v>
      </c>
      <c r="V80" s="12" t="s">
        <v>555</v>
      </c>
    </row>
    <row r="81" spans="1:97" s="51" customFormat="1" ht="15" x14ac:dyDescent="0.25">
      <c r="A81" s="35">
        <v>23943</v>
      </c>
      <c r="B81" s="31" t="s">
        <v>390</v>
      </c>
      <c r="C81" s="32" t="s">
        <v>391</v>
      </c>
      <c r="D81" s="32" t="s">
        <v>192</v>
      </c>
      <c r="E81" s="32">
        <v>75060</v>
      </c>
      <c r="F81" s="32" t="s">
        <v>55</v>
      </c>
      <c r="G81" s="32">
        <v>3</v>
      </c>
      <c r="H81" s="32" t="s">
        <v>49</v>
      </c>
      <c r="I81" s="33"/>
      <c r="J81" s="33"/>
      <c r="K81" s="33"/>
      <c r="L81" s="32" t="s">
        <v>136</v>
      </c>
      <c r="M81" s="33">
        <v>76</v>
      </c>
      <c r="N81" s="33">
        <v>0</v>
      </c>
      <c r="O81" s="33">
        <v>76</v>
      </c>
      <c r="P81" s="32" t="s">
        <v>53</v>
      </c>
      <c r="Q81" s="37">
        <v>225000</v>
      </c>
      <c r="R81" s="31" t="s">
        <v>392</v>
      </c>
      <c r="S81" s="32"/>
      <c r="T81" s="32">
        <v>48113014901</v>
      </c>
      <c r="V81" s="12" t="s">
        <v>555</v>
      </c>
    </row>
    <row r="82" spans="1:97" s="51" customFormat="1" ht="15" x14ac:dyDescent="0.25">
      <c r="A82" s="44">
        <v>23947</v>
      </c>
      <c r="B82" s="12" t="s">
        <v>393</v>
      </c>
      <c r="C82" s="12" t="s">
        <v>394</v>
      </c>
      <c r="D82" s="12" t="s">
        <v>388</v>
      </c>
      <c r="E82" s="12">
        <v>75074</v>
      </c>
      <c r="F82" s="12" t="s">
        <v>389</v>
      </c>
      <c r="G82" s="12">
        <v>3</v>
      </c>
      <c r="H82" s="12" t="s">
        <v>49</v>
      </c>
      <c r="I82" s="39"/>
      <c r="J82" s="39"/>
      <c r="K82" s="39"/>
      <c r="L82" s="12" t="s">
        <v>136</v>
      </c>
      <c r="M82" s="39">
        <v>80</v>
      </c>
      <c r="N82" s="39">
        <v>20</v>
      </c>
      <c r="O82" s="39">
        <v>100</v>
      </c>
      <c r="P82" s="12" t="s">
        <v>50</v>
      </c>
      <c r="Q82" s="27">
        <v>211772</v>
      </c>
      <c r="R82" s="12" t="s">
        <v>451</v>
      </c>
      <c r="S82" s="12"/>
      <c r="T82" s="12">
        <v>48085032012</v>
      </c>
      <c r="V82" s="12" t="s">
        <v>555</v>
      </c>
    </row>
    <row r="83" spans="1:97" s="19" customFormat="1" ht="15" customHeight="1" x14ac:dyDescent="0.25">
      <c r="A83" s="14" t="s">
        <v>19</v>
      </c>
      <c r="B83" s="70"/>
      <c r="C83" s="21">
        <v>16290447.085723436</v>
      </c>
      <c r="D83" s="71"/>
      <c r="E83" s="39"/>
      <c r="F83" s="63"/>
      <c r="G83" s="59"/>
      <c r="H83" s="72"/>
      <c r="I83" s="59"/>
      <c r="J83" s="59"/>
      <c r="K83" s="59"/>
      <c r="L83" s="63"/>
      <c r="M83" s="63"/>
      <c r="N83" s="63"/>
      <c r="O83" s="63"/>
      <c r="P83" s="54" t="s">
        <v>551</v>
      </c>
      <c r="Q83" s="73">
        <f>SUM(Q66:Q82)</f>
        <v>14343268</v>
      </c>
      <c r="R83" s="63"/>
      <c r="S83" s="63"/>
      <c r="T83" s="63"/>
      <c r="U83" s="63"/>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row>
    <row r="84" spans="1:97" s="19" customFormat="1" ht="15" customHeight="1" x14ac:dyDescent="0.25">
      <c r="A84" s="14"/>
      <c r="B84" s="53" t="s">
        <v>536</v>
      </c>
      <c r="C84" s="21">
        <f>C83*0.4119</f>
        <v>6710035.1546094827</v>
      </c>
      <c r="D84" s="71"/>
      <c r="E84" s="39"/>
      <c r="F84" s="63"/>
      <c r="G84" s="59"/>
      <c r="H84" s="72"/>
      <c r="I84" s="59"/>
      <c r="J84" s="59"/>
      <c r="K84" s="59"/>
      <c r="L84" s="63"/>
      <c r="M84" s="63"/>
      <c r="N84" s="63"/>
      <c r="O84" s="63"/>
      <c r="P84" s="54"/>
      <c r="Q84" s="73"/>
      <c r="R84" s="63"/>
      <c r="S84" s="63"/>
      <c r="T84" s="63"/>
      <c r="U84" s="63"/>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c r="CH84" s="74"/>
      <c r="CI84" s="74"/>
      <c r="CJ84" s="74"/>
      <c r="CK84" s="74"/>
      <c r="CL84" s="74"/>
      <c r="CM84" s="74"/>
      <c r="CN84" s="74"/>
      <c r="CO84" s="74"/>
      <c r="CP84" s="74"/>
      <c r="CQ84" s="74"/>
      <c r="CR84" s="74"/>
      <c r="CS84" s="74"/>
    </row>
    <row r="85" spans="1:97" s="12" customFormat="1" ht="15" customHeight="1" collapsed="1" x14ac:dyDescent="0.2">
      <c r="A85" s="38"/>
      <c r="C85" s="19"/>
      <c r="E85" s="39"/>
      <c r="G85" s="39"/>
      <c r="I85" s="39"/>
      <c r="J85" s="39"/>
      <c r="K85" s="39"/>
      <c r="Q85" s="27"/>
    </row>
    <row r="86" spans="1:97" s="96" customFormat="1" ht="15" customHeight="1" x14ac:dyDescent="0.25">
      <c r="A86" s="90" t="s">
        <v>25</v>
      </c>
      <c r="B86" s="91"/>
      <c r="C86" s="92"/>
      <c r="D86" s="91"/>
      <c r="E86" s="93"/>
      <c r="F86" s="91"/>
      <c r="G86" s="93"/>
      <c r="H86" s="91"/>
      <c r="I86" s="93"/>
      <c r="J86" s="93"/>
      <c r="K86" s="93"/>
      <c r="L86" s="91"/>
      <c r="M86" s="91"/>
      <c r="N86" s="91"/>
      <c r="O86" s="91"/>
      <c r="P86" s="91"/>
      <c r="Q86" s="94"/>
      <c r="R86" s="91"/>
      <c r="S86" s="91"/>
      <c r="T86" s="91"/>
      <c r="U86" s="91"/>
      <c r="V86" s="91"/>
    </row>
    <row r="87" spans="1:97" s="51" customFormat="1" ht="15" x14ac:dyDescent="0.25">
      <c r="A87" s="44">
        <v>23914</v>
      </c>
      <c r="B87" s="12" t="s">
        <v>282</v>
      </c>
      <c r="C87" s="12" t="s">
        <v>283</v>
      </c>
      <c r="D87" s="12" t="s">
        <v>284</v>
      </c>
      <c r="E87" s="12">
        <v>75801</v>
      </c>
      <c r="F87" s="12" t="s">
        <v>63</v>
      </c>
      <c r="G87" s="12">
        <v>4</v>
      </c>
      <c r="H87" s="12" t="s">
        <v>52</v>
      </c>
      <c r="I87" s="39"/>
      <c r="J87" s="39"/>
      <c r="K87" s="39"/>
      <c r="L87" s="12" t="s">
        <v>136</v>
      </c>
      <c r="M87" s="39">
        <v>80</v>
      </c>
      <c r="N87" s="39">
        <v>0</v>
      </c>
      <c r="O87" s="39">
        <v>80</v>
      </c>
      <c r="P87" s="12" t="s">
        <v>50</v>
      </c>
      <c r="Q87" s="27">
        <v>189000</v>
      </c>
      <c r="R87" s="12" t="s">
        <v>440</v>
      </c>
      <c r="S87" s="12"/>
      <c r="T87" s="12">
        <v>48001950901</v>
      </c>
      <c r="V87" s="12" t="s">
        <v>555</v>
      </c>
    </row>
    <row r="88" spans="1:97" s="51" customFormat="1" ht="15" x14ac:dyDescent="0.25">
      <c r="A88" s="44">
        <v>23921</v>
      </c>
      <c r="B88" s="12" t="s">
        <v>286</v>
      </c>
      <c r="C88" s="12" t="s">
        <v>287</v>
      </c>
      <c r="D88" s="12" t="s">
        <v>82</v>
      </c>
      <c r="E88" s="12">
        <v>75672</v>
      </c>
      <c r="F88" s="12" t="s">
        <v>83</v>
      </c>
      <c r="G88" s="12">
        <v>4</v>
      </c>
      <c r="H88" s="12" t="s">
        <v>52</v>
      </c>
      <c r="I88" s="39"/>
      <c r="J88" s="39"/>
      <c r="K88" s="39"/>
      <c r="L88" s="12" t="s">
        <v>136</v>
      </c>
      <c r="M88" s="39">
        <v>44</v>
      </c>
      <c r="N88" s="39">
        <v>4</v>
      </c>
      <c r="O88" s="39">
        <v>48</v>
      </c>
      <c r="P88" s="12" t="s">
        <v>50</v>
      </c>
      <c r="Q88" s="27">
        <v>156166</v>
      </c>
      <c r="R88" s="12" t="s">
        <v>288</v>
      </c>
      <c r="S88" s="12"/>
      <c r="T88" s="12">
        <v>48203020502</v>
      </c>
      <c r="V88" s="12" t="s">
        <v>555</v>
      </c>
    </row>
    <row r="89" spans="1:97" s="12" customFormat="1" ht="15" customHeight="1" x14ac:dyDescent="0.25">
      <c r="A89" s="56" t="s">
        <v>19</v>
      </c>
      <c r="B89" s="57"/>
      <c r="C89" s="20">
        <v>1500903.7444741644</v>
      </c>
      <c r="D89" s="58"/>
      <c r="E89" s="39"/>
      <c r="F89" s="58"/>
      <c r="G89" s="59"/>
      <c r="H89" s="60"/>
      <c r="I89" s="59"/>
      <c r="J89" s="59"/>
      <c r="K89" s="59"/>
      <c r="L89" s="58"/>
      <c r="M89" s="58"/>
      <c r="N89" s="58"/>
      <c r="O89" s="58"/>
      <c r="P89" s="61" t="s">
        <v>551</v>
      </c>
      <c r="Q89" s="62">
        <f>SUM(Q87:Q88)</f>
        <v>345166</v>
      </c>
      <c r="R89" s="63"/>
      <c r="S89" s="58"/>
      <c r="T89" s="58"/>
      <c r="U89" s="58"/>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row>
    <row r="90" spans="1:97" s="12" customFormat="1" ht="15" customHeight="1" collapsed="1" x14ac:dyDescent="0.2">
      <c r="A90" s="38"/>
      <c r="C90" s="19"/>
      <c r="E90" s="39"/>
      <c r="G90" s="39"/>
      <c r="I90" s="39"/>
      <c r="J90" s="39"/>
      <c r="K90" s="39"/>
      <c r="Q90" s="27"/>
    </row>
    <row r="91" spans="1:97" s="96" customFormat="1" ht="15" customHeight="1" x14ac:dyDescent="0.25">
      <c r="A91" s="90" t="s">
        <v>26</v>
      </c>
      <c r="B91" s="91"/>
      <c r="C91" s="92"/>
      <c r="D91" s="91"/>
      <c r="E91" s="93"/>
      <c r="F91" s="91"/>
      <c r="G91" s="93"/>
      <c r="H91" s="91"/>
      <c r="I91" s="93"/>
      <c r="J91" s="93"/>
      <c r="K91" s="93"/>
      <c r="L91" s="91"/>
      <c r="M91" s="91"/>
      <c r="N91" s="91"/>
      <c r="O91" s="91"/>
      <c r="P91" s="91"/>
      <c r="Q91" s="94"/>
      <c r="R91" s="91"/>
      <c r="S91" s="91"/>
      <c r="T91" s="91"/>
      <c r="U91" s="91"/>
      <c r="V91" s="91"/>
    </row>
    <row r="92" spans="1:97" s="51" customFormat="1" ht="15" x14ac:dyDescent="0.25">
      <c r="A92" s="12">
        <v>23126</v>
      </c>
      <c r="B92" s="12" t="s">
        <v>111</v>
      </c>
      <c r="C92" s="12" t="s">
        <v>112</v>
      </c>
      <c r="D92" s="12" t="s">
        <v>113</v>
      </c>
      <c r="E92" s="12">
        <v>75604</v>
      </c>
      <c r="F92" s="12" t="s">
        <v>114</v>
      </c>
      <c r="G92" s="12">
        <v>4</v>
      </c>
      <c r="H92" s="12" t="s">
        <v>49</v>
      </c>
      <c r="I92" s="39"/>
      <c r="J92" s="39"/>
      <c r="K92" s="39"/>
      <c r="L92" s="12" t="s">
        <v>136</v>
      </c>
      <c r="M92" s="39">
        <v>66</v>
      </c>
      <c r="N92" s="39">
        <v>0</v>
      </c>
      <c r="O92" s="39">
        <v>66</v>
      </c>
      <c r="P92" s="12" t="s">
        <v>53</v>
      </c>
      <c r="Q92" s="27">
        <v>1917331</v>
      </c>
      <c r="R92" s="12" t="s">
        <v>513</v>
      </c>
      <c r="S92" s="12" t="s">
        <v>399</v>
      </c>
      <c r="T92" s="12">
        <v>48183000501</v>
      </c>
      <c r="U92" s="12">
        <v>48183000501</v>
      </c>
      <c r="V92" s="12" t="s">
        <v>546</v>
      </c>
    </row>
    <row r="93" spans="1:97" s="51" customFormat="1" ht="15" x14ac:dyDescent="0.25">
      <c r="A93" s="44">
        <v>23923</v>
      </c>
      <c r="B93" s="12" t="s">
        <v>368</v>
      </c>
      <c r="C93" s="12" t="s">
        <v>369</v>
      </c>
      <c r="D93" s="12" t="s">
        <v>113</v>
      </c>
      <c r="E93" s="12">
        <v>75605</v>
      </c>
      <c r="F93" s="12" t="s">
        <v>114</v>
      </c>
      <c r="G93" s="12">
        <v>4</v>
      </c>
      <c r="H93" s="12" t="s">
        <v>49</v>
      </c>
      <c r="I93" s="39"/>
      <c r="J93" s="39"/>
      <c r="K93" s="39"/>
      <c r="L93" s="12" t="s">
        <v>136</v>
      </c>
      <c r="M93" s="39">
        <v>60</v>
      </c>
      <c r="N93" s="39">
        <v>0</v>
      </c>
      <c r="O93" s="39">
        <v>60</v>
      </c>
      <c r="P93" s="12" t="s">
        <v>50</v>
      </c>
      <c r="Q93" s="27">
        <v>146504</v>
      </c>
      <c r="R93" s="12" t="s">
        <v>288</v>
      </c>
      <c r="S93" s="12"/>
      <c r="T93" s="12">
        <v>48183000200</v>
      </c>
      <c r="U93" s="12"/>
      <c r="V93" s="12" t="s">
        <v>555</v>
      </c>
    </row>
    <row r="94" spans="1:97" s="12" customFormat="1" ht="15" customHeight="1" x14ac:dyDescent="0.25">
      <c r="A94" s="56" t="s">
        <v>19</v>
      </c>
      <c r="B94" s="57"/>
      <c r="C94" s="20">
        <v>1332650.4451459893</v>
      </c>
      <c r="D94" s="58"/>
      <c r="E94" s="39"/>
      <c r="F94" s="58"/>
      <c r="G94" s="59"/>
      <c r="H94" s="60"/>
      <c r="I94" s="59"/>
      <c r="J94" s="59"/>
      <c r="K94" s="59"/>
      <c r="L94" s="58"/>
      <c r="M94" s="58"/>
      <c r="N94" s="58"/>
      <c r="O94" s="58"/>
      <c r="P94" s="61" t="s">
        <v>551</v>
      </c>
      <c r="Q94" s="62">
        <f>SUM(Q92:Q93)</f>
        <v>2063835</v>
      </c>
      <c r="R94" s="63"/>
      <c r="S94" s="58"/>
      <c r="T94" s="58"/>
      <c r="U94" s="58"/>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c r="BZ94" s="51"/>
      <c r="CA94" s="51"/>
      <c r="CB94" s="51"/>
      <c r="CC94" s="51"/>
      <c r="CD94" s="51"/>
      <c r="CE94" s="51"/>
      <c r="CF94" s="51"/>
      <c r="CG94" s="51"/>
      <c r="CH94" s="51"/>
      <c r="CI94" s="51"/>
      <c r="CJ94" s="51"/>
      <c r="CK94" s="51"/>
      <c r="CL94" s="51"/>
      <c r="CM94" s="51"/>
      <c r="CN94" s="51"/>
      <c r="CO94" s="51"/>
      <c r="CP94" s="51"/>
      <c r="CQ94" s="51"/>
      <c r="CR94" s="51"/>
      <c r="CS94" s="51"/>
    </row>
    <row r="95" spans="1:97" s="12" customFormat="1" ht="15" customHeight="1" x14ac:dyDescent="0.2">
      <c r="A95" s="38"/>
      <c r="C95" s="19"/>
      <c r="E95" s="39"/>
      <c r="G95" s="39"/>
      <c r="I95" s="39"/>
      <c r="J95" s="39"/>
      <c r="K95" s="39"/>
      <c r="Q95" s="27"/>
    </row>
    <row r="96" spans="1:97" s="96" customFormat="1" ht="15" customHeight="1" x14ac:dyDescent="0.25">
      <c r="A96" s="90" t="s">
        <v>27</v>
      </c>
      <c r="B96" s="91"/>
      <c r="C96" s="92"/>
      <c r="D96" s="91"/>
      <c r="E96" s="93"/>
      <c r="F96" s="91"/>
      <c r="G96" s="93"/>
      <c r="H96" s="91"/>
      <c r="I96" s="93"/>
      <c r="J96" s="93"/>
      <c r="K96" s="93"/>
      <c r="L96" s="91"/>
      <c r="M96" s="91"/>
      <c r="N96" s="91"/>
      <c r="O96" s="91"/>
      <c r="P96" s="91"/>
      <c r="Q96" s="94"/>
      <c r="R96" s="91"/>
      <c r="S96" s="91"/>
      <c r="T96" s="91"/>
      <c r="U96" s="91"/>
      <c r="V96" s="91"/>
    </row>
    <row r="97" spans="1:97" s="51" customFormat="1" ht="15" x14ac:dyDescent="0.25">
      <c r="A97" s="12">
        <v>23045</v>
      </c>
      <c r="B97" s="12" t="s">
        <v>200</v>
      </c>
      <c r="C97" s="12" t="s">
        <v>201</v>
      </c>
      <c r="D97" s="12" t="s">
        <v>84</v>
      </c>
      <c r="E97" s="12">
        <v>75904</v>
      </c>
      <c r="F97" s="12" t="s">
        <v>85</v>
      </c>
      <c r="G97" s="12">
        <v>5</v>
      </c>
      <c r="H97" s="12" t="s">
        <v>52</v>
      </c>
      <c r="I97" s="39"/>
      <c r="J97" s="39"/>
      <c r="K97" s="39"/>
      <c r="L97" s="12" t="s">
        <v>136</v>
      </c>
      <c r="M97" s="39">
        <v>72</v>
      </c>
      <c r="N97" s="39">
        <v>0</v>
      </c>
      <c r="O97" s="39">
        <v>72</v>
      </c>
      <c r="P97" s="12" t="s">
        <v>50</v>
      </c>
      <c r="Q97" s="27">
        <v>1714345</v>
      </c>
      <c r="R97" s="12" t="s">
        <v>405</v>
      </c>
      <c r="S97" s="12" t="s">
        <v>438</v>
      </c>
      <c r="T97" s="12">
        <v>48005000901</v>
      </c>
      <c r="U97" s="12">
        <v>48005000904</v>
      </c>
      <c r="V97" s="12" t="s">
        <v>547</v>
      </c>
    </row>
    <row r="98" spans="1:97" s="51" customFormat="1" ht="15" x14ac:dyDescent="0.25">
      <c r="A98" s="40">
        <v>23905</v>
      </c>
      <c r="B98" s="38" t="s">
        <v>289</v>
      </c>
      <c r="C98" s="19" t="s">
        <v>290</v>
      </c>
      <c r="D98" s="12" t="s">
        <v>84</v>
      </c>
      <c r="E98" s="12">
        <v>75901</v>
      </c>
      <c r="F98" s="12" t="s">
        <v>85</v>
      </c>
      <c r="G98" s="44">
        <v>5</v>
      </c>
      <c r="H98" s="12" t="s">
        <v>52</v>
      </c>
      <c r="I98" s="39"/>
      <c r="J98" s="39"/>
      <c r="K98" s="39"/>
      <c r="L98" s="12" t="s">
        <v>136</v>
      </c>
      <c r="M98" s="39">
        <v>72</v>
      </c>
      <c r="N98" s="39">
        <v>8</v>
      </c>
      <c r="O98" s="39">
        <v>80</v>
      </c>
      <c r="P98" s="12" t="s">
        <v>53</v>
      </c>
      <c r="Q98" s="27">
        <v>160356</v>
      </c>
      <c r="R98" s="46" t="s">
        <v>291</v>
      </c>
      <c r="S98" s="12"/>
      <c r="T98" s="12">
        <v>48005000800</v>
      </c>
      <c r="V98" s="12" t="s">
        <v>555</v>
      </c>
    </row>
    <row r="99" spans="1:97" s="51" customFormat="1" ht="15" x14ac:dyDescent="0.25">
      <c r="A99" s="41">
        <v>23950</v>
      </c>
      <c r="B99" s="31" t="s">
        <v>292</v>
      </c>
      <c r="C99" s="32" t="s">
        <v>293</v>
      </c>
      <c r="D99" s="32" t="s">
        <v>294</v>
      </c>
      <c r="E99" s="32">
        <v>77657</v>
      </c>
      <c r="F99" s="32" t="s">
        <v>295</v>
      </c>
      <c r="G99" s="32">
        <v>5</v>
      </c>
      <c r="H99" s="32" t="s">
        <v>52</v>
      </c>
      <c r="I99" s="33"/>
      <c r="J99" s="33"/>
      <c r="K99" s="33" t="s">
        <v>137</v>
      </c>
      <c r="L99" s="32" t="s">
        <v>136</v>
      </c>
      <c r="M99" s="33">
        <v>80</v>
      </c>
      <c r="N99" s="33">
        <v>0</v>
      </c>
      <c r="O99" s="33">
        <v>80</v>
      </c>
      <c r="P99" s="32" t="s">
        <v>50</v>
      </c>
      <c r="Q99" s="37">
        <v>198612</v>
      </c>
      <c r="R99" s="31" t="s">
        <v>453</v>
      </c>
      <c r="S99" s="32"/>
      <c r="T99" s="32">
        <v>48199030502</v>
      </c>
      <c r="V99" s="12" t="s">
        <v>555</v>
      </c>
    </row>
    <row r="100" spans="1:97" s="12" customFormat="1" ht="15" customHeight="1" x14ac:dyDescent="0.25">
      <c r="A100" s="56" t="s">
        <v>19</v>
      </c>
      <c r="B100" s="57"/>
      <c r="C100" s="20">
        <v>1185701.8151606878</v>
      </c>
      <c r="D100" s="58"/>
      <c r="E100" s="39"/>
      <c r="F100" s="58"/>
      <c r="G100" s="59"/>
      <c r="H100" s="60"/>
      <c r="I100" s="59"/>
      <c r="J100" s="59"/>
      <c r="K100" s="59"/>
      <c r="L100" s="58"/>
      <c r="M100" s="58"/>
      <c r="N100" s="58"/>
      <c r="O100" s="58"/>
      <c r="P100" s="61" t="s">
        <v>551</v>
      </c>
      <c r="Q100" s="62">
        <f>SUM(Q97:Q99)</f>
        <v>2073313</v>
      </c>
      <c r="R100" s="63"/>
      <c r="S100" s="58"/>
      <c r="T100" s="58"/>
      <c r="U100" s="58"/>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51"/>
      <c r="CI100" s="51"/>
      <c r="CJ100" s="51"/>
      <c r="CK100" s="51"/>
      <c r="CL100" s="51"/>
      <c r="CM100" s="51"/>
      <c r="CN100" s="51"/>
      <c r="CO100" s="51"/>
      <c r="CP100" s="51"/>
      <c r="CQ100" s="51"/>
      <c r="CR100" s="51"/>
      <c r="CS100" s="51"/>
    </row>
    <row r="101" spans="1:97" s="12" customFormat="1" ht="15" customHeight="1" x14ac:dyDescent="0.2">
      <c r="A101" s="38"/>
      <c r="C101" s="19"/>
      <c r="E101" s="39"/>
      <c r="G101" s="39"/>
      <c r="I101" s="39"/>
      <c r="J101" s="39"/>
      <c r="K101" s="39"/>
      <c r="Q101" s="27"/>
    </row>
    <row r="102" spans="1:97" s="91" customFormat="1" ht="15" customHeight="1" x14ac:dyDescent="0.2">
      <c r="A102" s="90" t="s">
        <v>28</v>
      </c>
      <c r="C102" s="92"/>
      <c r="E102" s="93"/>
      <c r="G102" s="93"/>
      <c r="I102" s="93"/>
      <c r="J102" s="93"/>
      <c r="K102" s="93"/>
      <c r="Q102" s="94"/>
    </row>
    <row r="103" spans="1:97" s="51" customFormat="1" ht="15" x14ac:dyDescent="0.25">
      <c r="A103" s="12">
        <v>23112</v>
      </c>
      <c r="B103" s="12" t="s">
        <v>202</v>
      </c>
      <c r="C103" s="12" t="s">
        <v>203</v>
      </c>
      <c r="D103" s="12" t="s">
        <v>86</v>
      </c>
      <c r="E103" s="12">
        <v>77705</v>
      </c>
      <c r="F103" s="12" t="s">
        <v>87</v>
      </c>
      <c r="G103" s="12">
        <v>5</v>
      </c>
      <c r="H103" s="12" t="s">
        <v>49</v>
      </c>
      <c r="I103" s="39"/>
      <c r="J103" s="39"/>
      <c r="K103" s="39" t="s">
        <v>137</v>
      </c>
      <c r="L103" s="12" t="s">
        <v>136</v>
      </c>
      <c r="M103" s="39">
        <v>54</v>
      </c>
      <c r="N103" s="39">
        <v>7</v>
      </c>
      <c r="O103" s="39">
        <v>61</v>
      </c>
      <c r="P103" s="12" t="s">
        <v>50</v>
      </c>
      <c r="Q103" s="27">
        <v>1509832</v>
      </c>
      <c r="R103" s="12" t="s">
        <v>265</v>
      </c>
      <c r="S103" s="12" t="s">
        <v>416</v>
      </c>
      <c r="T103" s="12">
        <v>48245002200</v>
      </c>
      <c r="U103" s="12">
        <v>48245002200</v>
      </c>
      <c r="V103" s="12" t="s">
        <v>546</v>
      </c>
    </row>
    <row r="104" spans="1:97" s="51" customFormat="1" ht="15" x14ac:dyDescent="0.25">
      <c r="A104" s="44">
        <v>23906</v>
      </c>
      <c r="B104" s="12" t="s">
        <v>366</v>
      </c>
      <c r="C104" s="12" t="s">
        <v>367</v>
      </c>
      <c r="D104" s="12" t="s">
        <v>86</v>
      </c>
      <c r="E104" s="12">
        <v>77708</v>
      </c>
      <c r="F104" s="12" t="s">
        <v>87</v>
      </c>
      <c r="G104" s="12">
        <v>5</v>
      </c>
      <c r="H104" s="12" t="s">
        <v>49</v>
      </c>
      <c r="I104" s="39"/>
      <c r="J104" s="39"/>
      <c r="K104" s="39"/>
      <c r="L104" s="12" t="s">
        <v>136</v>
      </c>
      <c r="M104" s="39">
        <v>72</v>
      </c>
      <c r="N104" s="39">
        <v>10</v>
      </c>
      <c r="O104" s="39">
        <v>82</v>
      </c>
      <c r="P104" s="12" t="s">
        <v>53</v>
      </c>
      <c r="Q104" s="27">
        <v>147600</v>
      </c>
      <c r="R104" s="12" t="s">
        <v>291</v>
      </c>
      <c r="S104" s="12"/>
      <c r="T104" s="12">
        <v>48245000101</v>
      </c>
      <c r="U104" s="12"/>
      <c r="V104" s="12" t="s">
        <v>555</v>
      </c>
    </row>
    <row r="105" spans="1:97" s="12" customFormat="1" ht="15" customHeight="1" x14ac:dyDescent="0.25">
      <c r="A105" s="56" t="s">
        <v>19</v>
      </c>
      <c r="B105" s="57"/>
      <c r="C105" s="20">
        <v>1035265.3875571511</v>
      </c>
      <c r="D105" s="58"/>
      <c r="E105" s="39"/>
      <c r="F105" s="58"/>
      <c r="G105" s="59"/>
      <c r="H105" s="60"/>
      <c r="I105" s="59"/>
      <c r="J105" s="59"/>
      <c r="K105" s="59"/>
      <c r="L105" s="58"/>
      <c r="M105" s="58"/>
      <c r="N105" s="58"/>
      <c r="O105" s="58"/>
      <c r="P105" s="61" t="s">
        <v>551</v>
      </c>
      <c r="Q105" s="62">
        <f>SUM(Q103:Q104)</f>
        <v>1657432</v>
      </c>
      <c r="R105" s="63"/>
      <c r="S105" s="58"/>
      <c r="T105" s="58"/>
      <c r="U105" s="58"/>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1"/>
      <c r="BS105" s="51"/>
      <c r="BT105" s="51"/>
      <c r="BU105" s="51"/>
      <c r="BV105" s="51"/>
      <c r="BW105" s="51"/>
      <c r="BX105" s="51"/>
      <c r="BY105" s="51"/>
      <c r="BZ105" s="51"/>
      <c r="CA105" s="51"/>
      <c r="CB105" s="51"/>
      <c r="CC105" s="51"/>
      <c r="CD105" s="51"/>
      <c r="CE105" s="51"/>
      <c r="CF105" s="51"/>
      <c r="CG105" s="51"/>
      <c r="CH105" s="51"/>
      <c r="CI105" s="51"/>
      <c r="CJ105" s="51"/>
      <c r="CK105" s="51"/>
      <c r="CL105" s="51"/>
      <c r="CM105" s="51"/>
      <c r="CN105" s="51"/>
      <c r="CO105" s="51"/>
      <c r="CP105" s="51"/>
      <c r="CQ105" s="51"/>
      <c r="CR105" s="51"/>
      <c r="CS105" s="51"/>
    </row>
    <row r="106" spans="1:97" s="12" customFormat="1" ht="15" customHeight="1" x14ac:dyDescent="0.2">
      <c r="A106" s="38"/>
      <c r="C106" s="19"/>
      <c r="E106" s="39"/>
      <c r="G106" s="39"/>
      <c r="I106" s="39"/>
      <c r="J106" s="39"/>
      <c r="K106" s="39"/>
      <c r="Q106" s="27"/>
    </row>
    <row r="107" spans="1:97" s="96" customFormat="1" ht="15" customHeight="1" x14ac:dyDescent="0.25">
      <c r="A107" s="90" t="s">
        <v>29</v>
      </c>
      <c r="B107" s="91"/>
      <c r="C107" s="92"/>
      <c r="D107" s="91"/>
      <c r="E107" s="93"/>
      <c r="F107" s="91"/>
      <c r="G107" s="93"/>
      <c r="H107" s="91"/>
      <c r="I107" s="93"/>
      <c r="J107" s="93"/>
      <c r="K107" s="93"/>
      <c r="L107" s="91"/>
      <c r="M107" s="91"/>
      <c r="N107" s="91"/>
      <c r="O107" s="91"/>
      <c r="P107" s="91"/>
      <c r="Q107" s="94"/>
      <c r="R107" s="91"/>
      <c r="S107" s="91"/>
      <c r="T107" s="91"/>
      <c r="U107" s="91"/>
      <c r="V107" s="91"/>
    </row>
    <row r="108" spans="1:97" s="51" customFormat="1" ht="15" x14ac:dyDescent="0.25">
      <c r="A108" s="12">
        <v>23199</v>
      </c>
      <c r="B108" s="12" t="s">
        <v>116</v>
      </c>
      <c r="C108" s="12" t="s">
        <v>204</v>
      </c>
      <c r="D108" s="12" t="s">
        <v>88</v>
      </c>
      <c r="E108" s="12">
        <v>77515</v>
      </c>
      <c r="F108" s="12" t="s">
        <v>89</v>
      </c>
      <c r="G108" s="12">
        <v>6</v>
      </c>
      <c r="H108" s="12" t="s">
        <v>52</v>
      </c>
      <c r="I108" s="39"/>
      <c r="J108" s="39"/>
      <c r="K108" s="39"/>
      <c r="L108" s="12" t="s">
        <v>136</v>
      </c>
      <c r="M108" s="39">
        <v>40</v>
      </c>
      <c r="N108" s="39">
        <v>8</v>
      </c>
      <c r="O108" s="39">
        <v>48</v>
      </c>
      <c r="P108" s="12" t="s">
        <v>53</v>
      </c>
      <c r="Q108" s="27">
        <v>900000</v>
      </c>
      <c r="R108" s="12" t="s">
        <v>425</v>
      </c>
      <c r="S108" s="12" t="s">
        <v>426</v>
      </c>
      <c r="T108" s="12">
        <v>48039662100</v>
      </c>
      <c r="U108" s="12">
        <v>48039662100</v>
      </c>
      <c r="V108" s="12" t="s">
        <v>546</v>
      </c>
    </row>
    <row r="109" spans="1:97" s="51" customFormat="1" ht="15" x14ac:dyDescent="0.25">
      <c r="A109" s="44">
        <v>23900</v>
      </c>
      <c r="B109" s="12" t="s">
        <v>296</v>
      </c>
      <c r="C109" s="12" t="s">
        <v>297</v>
      </c>
      <c r="D109" s="12" t="s">
        <v>67</v>
      </c>
      <c r="E109" s="12">
        <v>77377</v>
      </c>
      <c r="F109" s="12" t="s">
        <v>48</v>
      </c>
      <c r="G109" s="12">
        <v>6</v>
      </c>
      <c r="H109" s="12" t="s">
        <v>52</v>
      </c>
      <c r="I109" s="39"/>
      <c r="J109" s="39"/>
      <c r="K109" s="39" t="s">
        <v>137</v>
      </c>
      <c r="L109" s="12" t="s">
        <v>136</v>
      </c>
      <c r="M109" s="39">
        <v>50</v>
      </c>
      <c r="N109" s="39">
        <v>9</v>
      </c>
      <c r="O109" s="39">
        <v>59</v>
      </c>
      <c r="P109" s="12" t="s">
        <v>50</v>
      </c>
      <c r="Q109" s="27">
        <v>135000</v>
      </c>
      <c r="R109" s="12" t="s">
        <v>436</v>
      </c>
      <c r="S109" s="12"/>
      <c r="T109" s="12">
        <v>48201555501</v>
      </c>
      <c r="U109" s="12"/>
      <c r="V109" s="12" t="s">
        <v>555</v>
      </c>
    </row>
    <row r="110" spans="1:97" s="12" customFormat="1" ht="15" customHeight="1" x14ac:dyDescent="0.25">
      <c r="A110" s="56" t="s">
        <v>19</v>
      </c>
      <c r="B110" s="57"/>
      <c r="C110" s="20">
        <v>600000</v>
      </c>
      <c r="D110" s="58"/>
      <c r="E110" s="39"/>
      <c r="F110" s="58"/>
      <c r="G110" s="59"/>
      <c r="H110" s="60"/>
      <c r="I110" s="59"/>
      <c r="J110" s="59"/>
      <c r="K110" s="59"/>
      <c r="L110" s="58"/>
      <c r="M110" s="58"/>
      <c r="N110" s="58"/>
      <c r="O110" s="58"/>
      <c r="P110" s="61" t="s">
        <v>551</v>
      </c>
      <c r="Q110" s="62">
        <f>SUM(Q108:Q109)</f>
        <v>1035000</v>
      </c>
      <c r="R110" s="63"/>
      <c r="S110" s="58"/>
      <c r="T110" s="58"/>
      <c r="U110" s="58"/>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c r="BT110" s="51"/>
      <c r="BU110" s="51"/>
      <c r="BV110" s="51"/>
      <c r="BW110" s="51"/>
      <c r="BX110" s="51"/>
      <c r="BY110" s="51"/>
      <c r="BZ110" s="51"/>
      <c r="CA110" s="51"/>
      <c r="CB110" s="51"/>
      <c r="CC110" s="51"/>
      <c r="CD110" s="51"/>
      <c r="CE110" s="51"/>
      <c r="CF110" s="51"/>
      <c r="CG110" s="51"/>
      <c r="CH110" s="51"/>
      <c r="CI110" s="51"/>
      <c r="CJ110" s="51"/>
      <c r="CK110" s="51"/>
      <c r="CL110" s="51"/>
      <c r="CM110" s="51"/>
      <c r="CN110" s="51"/>
      <c r="CO110" s="51"/>
      <c r="CP110" s="51"/>
      <c r="CQ110" s="51"/>
      <c r="CR110" s="51"/>
      <c r="CS110" s="51"/>
    </row>
    <row r="111" spans="1:97" s="12" customFormat="1" ht="15" customHeight="1" x14ac:dyDescent="0.2">
      <c r="A111" s="38"/>
      <c r="C111" s="19"/>
      <c r="E111" s="39"/>
      <c r="G111" s="39"/>
      <c r="I111" s="39"/>
      <c r="J111" s="39"/>
      <c r="K111" s="39"/>
      <c r="Q111" s="27"/>
    </row>
    <row r="112" spans="1:97" s="96" customFormat="1" ht="15" customHeight="1" x14ac:dyDescent="0.25">
      <c r="A112" s="90" t="s">
        <v>30</v>
      </c>
      <c r="B112" s="91"/>
      <c r="C112" s="92"/>
      <c r="D112" s="91"/>
      <c r="E112" s="93"/>
      <c r="F112" s="91"/>
      <c r="G112" s="93"/>
      <c r="H112" s="91"/>
      <c r="I112" s="93"/>
      <c r="J112" s="93"/>
      <c r="K112" s="93"/>
      <c r="L112" s="91"/>
      <c r="M112" s="91"/>
      <c r="N112" s="91"/>
      <c r="O112" s="91"/>
      <c r="P112" s="91"/>
      <c r="Q112" s="94"/>
      <c r="R112" s="91"/>
      <c r="S112" s="91"/>
      <c r="T112" s="91"/>
      <c r="U112" s="91"/>
      <c r="V112" s="91"/>
    </row>
    <row r="113" spans="1:22" s="51" customFormat="1" ht="15" x14ac:dyDescent="0.25">
      <c r="A113" s="12">
        <v>23008</v>
      </c>
      <c r="B113" s="12" t="s">
        <v>205</v>
      </c>
      <c r="C113" s="12" t="s">
        <v>514</v>
      </c>
      <c r="D113" s="12" t="s">
        <v>515</v>
      </c>
      <c r="E113" s="12">
        <v>77084</v>
      </c>
      <c r="F113" s="12" t="s">
        <v>48</v>
      </c>
      <c r="G113" s="12">
        <v>6</v>
      </c>
      <c r="H113" s="12" t="s">
        <v>49</v>
      </c>
      <c r="I113" s="39"/>
      <c r="J113" s="39"/>
      <c r="K113" s="39"/>
      <c r="L113" s="12" t="s">
        <v>136</v>
      </c>
      <c r="M113" s="39">
        <v>58</v>
      </c>
      <c r="N113" s="39">
        <v>35</v>
      </c>
      <c r="O113" s="39">
        <v>93</v>
      </c>
      <c r="P113" s="12" t="s">
        <v>53</v>
      </c>
      <c r="Q113" s="27">
        <v>1500000</v>
      </c>
      <c r="R113" s="12" t="s">
        <v>403</v>
      </c>
      <c r="S113" s="12" t="s">
        <v>404</v>
      </c>
      <c r="T113" s="12">
        <v>48201541800</v>
      </c>
      <c r="U113" s="12">
        <v>48201541801</v>
      </c>
      <c r="V113" s="12" t="s">
        <v>546</v>
      </c>
    </row>
    <row r="114" spans="1:22" s="51" customFormat="1" ht="15" x14ac:dyDescent="0.25">
      <c r="A114" s="12">
        <v>23061</v>
      </c>
      <c r="B114" s="12" t="s">
        <v>208</v>
      </c>
      <c r="C114" s="12" t="s">
        <v>209</v>
      </c>
      <c r="D114" s="12" t="s">
        <v>47</v>
      </c>
      <c r="E114" s="12">
        <v>77075</v>
      </c>
      <c r="F114" s="12" t="s">
        <v>48</v>
      </c>
      <c r="G114" s="12">
        <v>6</v>
      </c>
      <c r="H114" s="12" t="s">
        <v>49</v>
      </c>
      <c r="I114" s="39"/>
      <c r="J114" s="39"/>
      <c r="K114" s="39"/>
      <c r="L114" s="32" t="s">
        <v>136</v>
      </c>
      <c r="M114" s="39">
        <v>66</v>
      </c>
      <c r="N114" s="39">
        <v>0</v>
      </c>
      <c r="O114" s="39">
        <v>66</v>
      </c>
      <c r="P114" s="12" t="s">
        <v>53</v>
      </c>
      <c r="Q114" s="27">
        <v>2000000</v>
      </c>
      <c r="R114" s="12" t="s">
        <v>422</v>
      </c>
      <c r="S114" s="12" t="s">
        <v>406</v>
      </c>
      <c r="T114" s="12">
        <v>48201333902</v>
      </c>
      <c r="U114" s="12">
        <v>48201333904</v>
      </c>
      <c r="V114" s="12" t="s">
        <v>546</v>
      </c>
    </row>
    <row r="115" spans="1:22" s="51" customFormat="1" ht="15" x14ac:dyDescent="0.25">
      <c r="A115" s="12">
        <v>23068</v>
      </c>
      <c r="B115" s="12" t="s">
        <v>210</v>
      </c>
      <c r="C115" s="12" t="s">
        <v>211</v>
      </c>
      <c r="D115" s="12" t="s">
        <v>47</v>
      </c>
      <c r="E115" s="12">
        <v>77080</v>
      </c>
      <c r="F115" s="12" t="s">
        <v>48</v>
      </c>
      <c r="G115" s="12">
        <v>6</v>
      </c>
      <c r="H115" s="12" t="s">
        <v>49</v>
      </c>
      <c r="I115" s="39"/>
      <c r="J115" s="39"/>
      <c r="K115" s="39"/>
      <c r="L115" s="12" t="s">
        <v>136</v>
      </c>
      <c r="M115" s="39">
        <v>65</v>
      </c>
      <c r="N115" s="39">
        <v>0</v>
      </c>
      <c r="O115" s="39">
        <v>65</v>
      </c>
      <c r="P115" s="12" t="s">
        <v>50</v>
      </c>
      <c r="Q115" s="27">
        <v>2000000</v>
      </c>
      <c r="R115" s="12" t="s">
        <v>436</v>
      </c>
      <c r="S115" s="12" t="s">
        <v>421</v>
      </c>
      <c r="T115" s="12">
        <v>48201521200</v>
      </c>
      <c r="U115" s="12">
        <v>48201521202</v>
      </c>
      <c r="V115" s="12" t="s">
        <v>546</v>
      </c>
    </row>
    <row r="116" spans="1:22" s="51" customFormat="1" ht="15" x14ac:dyDescent="0.25">
      <c r="A116" s="12">
        <v>23209</v>
      </c>
      <c r="B116" s="12" t="s">
        <v>214</v>
      </c>
      <c r="C116" s="12" t="s">
        <v>215</v>
      </c>
      <c r="D116" s="12" t="s">
        <v>47</v>
      </c>
      <c r="E116" s="12">
        <v>77018</v>
      </c>
      <c r="F116" s="12" t="s">
        <v>48</v>
      </c>
      <c r="G116" s="12">
        <v>6</v>
      </c>
      <c r="H116" s="12" t="s">
        <v>49</v>
      </c>
      <c r="I116" s="39"/>
      <c r="J116" s="39"/>
      <c r="K116" s="39"/>
      <c r="L116" s="12" t="s">
        <v>136</v>
      </c>
      <c r="M116" s="39">
        <v>78</v>
      </c>
      <c r="N116" s="39">
        <v>0</v>
      </c>
      <c r="O116" s="39">
        <v>78</v>
      </c>
      <c r="P116" s="12" t="s">
        <v>53</v>
      </c>
      <c r="Q116" s="27">
        <v>2000000</v>
      </c>
      <c r="R116" s="12" t="s">
        <v>516</v>
      </c>
      <c r="S116" s="12" t="s">
        <v>517</v>
      </c>
      <c r="T116" s="12">
        <v>48201530900</v>
      </c>
      <c r="U116" s="12">
        <v>48201530900</v>
      </c>
      <c r="V116" s="12" t="s">
        <v>546</v>
      </c>
    </row>
    <row r="117" spans="1:22" s="51" customFormat="1" ht="15" x14ac:dyDescent="0.25">
      <c r="A117" s="12">
        <v>23013</v>
      </c>
      <c r="B117" s="12" t="s">
        <v>206</v>
      </c>
      <c r="C117" s="12" t="s">
        <v>207</v>
      </c>
      <c r="D117" s="12" t="s">
        <v>47</v>
      </c>
      <c r="E117" s="12">
        <v>77075</v>
      </c>
      <c r="F117" s="12" t="s">
        <v>48</v>
      </c>
      <c r="G117" s="12">
        <v>6</v>
      </c>
      <c r="H117" s="12" t="s">
        <v>49</v>
      </c>
      <c r="I117" s="39"/>
      <c r="J117" s="39"/>
      <c r="K117" s="39"/>
      <c r="L117" s="12" t="s">
        <v>139</v>
      </c>
      <c r="M117" s="39">
        <v>89</v>
      </c>
      <c r="N117" s="39">
        <v>31</v>
      </c>
      <c r="O117" s="39">
        <v>120</v>
      </c>
      <c r="P117" s="12" t="s">
        <v>50</v>
      </c>
      <c r="Q117" s="27">
        <v>2000000</v>
      </c>
      <c r="R117" s="12" t="s">
        <v>417</v>
      </c>
      <c r="S117" s="12" t="s">
        <v>418</v>
      </c>
      <c r="T117" s="12">
        <v>48201333901</v>
      </c>
      <c r="U117" s="12">
        <v>48201333905</v>
      </c>
      <c r="V117" s="12" t="s">
        <v>546</v>
      </c>
    </row>
    <row r="118" spans="1:22" s="51" customFormat="1" ht="15" x14ac:dyDescent="0.25">
      <c r="A118" s="12">
        <v>23049</v>
      </c>
      <c r="B118" s="12" t="s">
        <v>532</v>
      </c>
      <c r="C118" s="12" t="s">
        <v>533</v>
      </c>
      <c r="D118" s="12" t="s">
        <v>47</v>
      </c>
      <c r="E118" s="12">
        <v>77090</v>
      </c>
      <c r="F118" s="12" t="s">
        <v>48</v>
      </c>
      <c r="G118" s="12">
        <v>6</v>
      </c>
      <c r="H118" s="12" t="s">
        <v>49</v>
      </c>
      <c r="I118" s="39"/>
      <c r="J118" s="39"/>
      <c r="K118" s="39"/>
      <c r="L118" s="12" t="s">
        <v>136</v>
      </c>
      <c r="M118" s="39">
        <v>72</v>
      </c>
      <c r="N118" s="39">
        <v>0</v>
      </c>
      <c r="O118" s="39">
        <v>72</v>
      </c>
      <c r="P118" s="12" t="s">
        <v>53</v>
      </c>
      <c r="Q118" s="27">
        <v>1943784</v>
      </c>
      <c r="R118" s="12" t="s">
        <v>534</v>
      </c>
      <c r="S118" s="12" t="s">
        <v>535</v>
      </c>
      <c r="T118" s="12">
        <v>48201553100</v>
      </c>
      <c r="U118" s="12">
        <v>48201553102</v>
      </c>
      <c r="V118" s="12" t="s">
        <v>546</v>
      </c>
    </row>
    <row r="119" spans="1:22" s="51" customFormat="1" ht="15" x14ac:dyDescent="0.25">
      <c r="A119" s="12">
        <v>23149</v>
      </c>
      <c r="B119" s="12" t="s">
        <v>212</v>
      </c>
      <c r="C119" s="12" t="s">
        <v>213</v>
      </c>
      <c r="D119" s="12" t="s">
        <v>47</v>
      </c>
      <c r="E119" s="12">
        <v>77043</v>
      </c>
      <c r="F119" s="12" t="s">
        <v>48</v>
      </c>
      <c r="G119" s="12">
        <v>6</v>
      </c>
      <c r="H119" s="12" t="s">
        <v>49</v>
      </c>
      <c r="I119" s="39"/>
      <c r="J119" s="39"/>
      <c r="K119" s="39" t="s">
        <v>137</v>
      </c>
      <c r="L119" s="12" t="s">
        <v>136</v>
      </c>
      <c r="M119" s="39">
        <v>96</v>
      </c>
      <c r="N119" s="39">
        <v>24</v>
      </c>
      <c r="O119" s="39">
        <v>120</v>
      </c>
      <c r="P119" s="12" t="s">
        <v>53</v>
      </c>
      <c r="Q119" s="27">
        <v>2000000</v>
      </c>
      <c r="R119" s="12" t="s">
        <v>423</v>
      </c>
      <c r="S119" s="12" t="s">
        <v>66</v>
      </c>
      <c r="T119" s="12">
        <v>48201543200</v>
      </c>
      <c r="U119" s="12">
        <v>48201543201</v>
      </c>
      <c r="V119" s="12" t="s">
        <v>546</v>
      </c>
    </row>
    <row r="120" spans="1:22" s="51" customFormat="1" ht="15" x14ac:dyDescent="0.25">
      <c r="A120" s="35">
        <v>23904</v>
      </c>
      <c r="B120" s="31" t="s">
        <v>351</v>
      </c>
      <c r="C120" s="32" t="s">
        <v>352</v>
      </c>
      <c r="D120" s="32" t="s">
        <v>47</v>
      </c>
      <c r="E120" s="32">
        <v>77003</v>
      </c>
      <c r="F120" s="32" t="s">
        <v>48</v>
      </c>
      <c r="G120" s="32">
        <v>6</v>
      </c>
      <c r="H120" s="32" t="s">
        <v>49</v>
      </c>
      <c r="I120" s="33"/>
      <c r="J120" s="33"/>
      <c r="K120" s="33" t="s">
        <v>137</v>
      </c>
      <c r="L120" s="32" t="s">
        <v>136</v>
      </c>
      <c r="M120" s="33">
        <v>112</v>
      </c>
      <c r="N120" s="33">
        <v>0</v>
      </c>
      <c r="O120" s="33">
        <v>112</v>
      </c>
      <c r="P120" s="32" t="s">
        <v>50</v>
      </c>
      <c r="Q120" s="37">
        <v>225000</v>
      </c>
      <c r="R120" s="31" t="s">
        <v>424</v>
      </c>
      <c r="S120" s="32"/>
      <c r="T120" s="32">
        <v>48201310200</v>
      </c>
      <c r="U120" s="12"/>
      <c r="V120" s="12" t="s">
        <v>555</v>
      </c>
    </row>
    <row r="121" spans="1:22" s="51" customFormat="1" ht="15" x14ac:dyDescent="0.25">
      <c r="A121" s="35">
        <v>23907</v>
      </c>
      <c r="B121" s="31" t="s">
        <v>353</v>
      </c>
      <c r="C121" s="32" t="s">
        <v>354</v>
      </c>
      <c r="D121" s="32" t="s">
        <v>47</v>
      </c>
      <c r="E121" s="32">
        <v>77004</v>
      </c>
      <c r="F121" s="32" t="s">
        <v>48</v>
      </c>
      <c r="G121" s="32">
        <v>6</v>
      </c>
      <c r="H121" s="32" t="s">
        <v>49</v>
      </c>
      <c r="I121" s="33"/>
      <c r="J121" s="33"/>
      <c r="K121" s="33"/>
      <c r="L121" s="32" t="s">
        <v>136</v>
      </c>
      <c r="M121" s="33">
        <v>74</v>
      </c>
      <c r="N121" s="33">
        <v>2</v>
      </c>
      <c r="O121" s="33">
        <v>76</v>
      </c>
      <c r="P121" s="32" t="s">
        <v>53</v>
      </c>
      <c r="Q121" s="37">
        <v>225000</v>
      </c>
      <c r="R121" s="31" t="s">
        <v>438</v>
      </c>
      <c r="S121" s="32"/>
      <c r="T121" s="32">
        <v>48201312400</v>
      </c>
      <c r="U121" s="12"/>
      <c r="V121" s="12" t="s">
        <v>555</v>
      </c>
    </row>
    <row r="122" spans="1:22" s="51" customFormat="1" ht="15" x14ac:dyDescent="0.25">
      <c r="A122" s="35">
        <v>23922</v>
      </c>
      <c r="B122" s="31" t="s">
        <v>355</v>
      </c>
      <c r="C122" s="32" t="s">
        <v>356</v>
      </c>
      <c r="D122" s="32" t="s">
        <v>47</v>
      </c>
      <c r="E122" s="32">
        <v>77082</v>
      </c>
      <c r="F122" s="32" t="s">
        <v>48</v>
      </c>
      <c r="G122" s="32">
        <v>6</v>
      </c>
      <c r="H122" s="32" t="s">
        <v>49</v>
      </c>
      <c r="I122" s="33"/>
      <c r="J122" s="33"/>
      <c r="K122" s="33"/>
      <c r="L122" s="32" t="s">
        <v>136</v>
      </c>
      <c r="M122" s="33">
        <v>79</v>
      </c>
      <c r="N122" s="33">
        <v>11</v>
      </c>
      <c r="O122" s="33">
        <v>90</v>
      </c>
      <c r="P122" s="32" t="s">
        <v>50</v>
      </c>
      <c r="Q122" s="37">
        <v>225000</v>
      </c>
      <c r="R122" s="31" t="s">
        <v>417</v>
      </c>
      <c r="S122" s="32"/>
      <c r="T122" s="32">
        <v>48201452100</v>
      </c>
      <c r="U122" s="12"/>
      <c r="V122" s="12" t="s">
        <v>555</v>
      </c>
    </row>
    <row r="123" spans="1:22" s="51" customFormat="1" ht="15" x14ac:dyDescent="0.25">
      <c r="A123" s="35">
        <v>23933</v>
      </c>
      <c r="B123" s="31" t="s">
        <v>357</v>
      </c>
      <c r="C123" s="32" t="s">
        <v>358</v>
      </c>
      <c r="D123" s="32" t="s">
        <v>47</v>
      </c>
      <c r="E123" s="32">
        <v>77057</v>
      </c>
      <c r="F123" s="32" t="s">
        <v>48</v>
      </c>
      <c r="G123" s="32">
        <v>6</v>
      </c>
      <c r="H123" s="32" t="s">
        <v>49</v>
      </c>
      <c r="I123" s="33"/>
      <c r="J123" s="33"/>
      <c r="K123" s="33"/>
      <c r="L123" s="32" t="s">
        <v>136</v>
      </c>
      <c r="M123" s="33">
        <v>90</v>
      </c>
      <c r="N123" s="33">
        <v>10</v>
      </c>
      <c r="O123" s="33">
        <v>100</v>
      </c>
      <c r="P123" s="32" t="s">
        <v>53</v>
      </c>
      <c r="Q123" s="37">
        <v>225000</v>
      </c>
      <c r="R123" s="31" t="s">
        <v>359</v>
      </c>
      <c r="S123" s="32"/>
      <c r="T123" s="32">
        <v>48201432702</v>
      </c>
      <c r="U123" s="12"/>
      <c r="V123" s="12" t="s">
        <v>555</v>
      </c>
    </row>
    <row r="124" spans="1:22" s="51" customFormat="1" ht="15" x14ac:dyDescent="0.25">
      <c r="A124" s="35">
        <v>23934</v>
      </c>
      <c r="B124" s="31" t="s">
        <v>360</v>
      </c>
      <c r="C124" s="32" t="s">
        <v>361</v>
      </c>
      <c r="D124" s="32" t="s">
        <v>47</v>
      </c>
      <c r="E124" s="32">
        <v>77023</v>
      </c>
      <c r="F124" s="32" t="s">
        <v>48</v>
      </c>
      <c r="G124" s="32">
        <v>6</v>
      </c>
      <c r="H124" s="32" t="s">
        <v>49</v>
      </c>
      <c r="I124" s="33"/>
      <c r="J124" s="33"/>
      <c r="K124" s="33"/>
      <c r="L124" s="32" t="s">
        <v>136</v>
      </c>
      <c r="M124" s="33">
        <v>109</v>
      </c>
      <c r="N124" s="33">
        <v>21</v>
      </c>
      <c r="O124" s="33">
        <v>130</v>
      </c>
      <c r="P124" s="32" t="s">
        <v>53</v>
      </c>
      <c r="Q124" s="37">
        <v>225000</v>
      </c>
      <c r="R124" s="31" t="s">
        <v>446</v>
      </c>
      <c r="S124" s="32"/>
      <c r="T124" s="32">
        <v>48201311800</v>
      </c>
      <c r="U124" s="12"/>
      <c r="V124" s="12" t="s">
        <v>555</v>
      </c>
    </row>
    <row r="125" spans="1:22" s="51" customFormat="1" ht="15" x14ac:dyDescent="0.25">
      <c r="A125" s="41">
        <v>23953</v>
      </c>
      <c r="B125" s="31" t="s">
        <v>362</v>
      </c>
      <c r="C125" s="32" t="s">
        <v>363</v>
      </c>
      <c r="D125" s="32" t="s">
        <v>47</v>
      </c>
      <c r="E125" s="32">
        <v>77072</v>
      </c>
      <c r="F125" s="32" t="s">
        <v>48</v>
      </c>
      <c r="G125" s="32">
        <v>6</v>
      </c>
      <c r="H125" s="32" t="s">
        <v>49</v>
      </c>
      <c r="I125" s="33"/>
      <c r="J125" s="33"/>
      <c r="K125" s="33"/>
      <c r="L125" s="32" t="s">
        <v>136</v>
      </c>
      <c r="M125" s="33">
        <v>79</v>
      </c>
      <c r="N125" s="33">
        <v>41</v>
      </c>
      <c r="O125" s="33">
        <v>120</v>
      </c>
      <c r="P125" s="32" t="s">
        <v>53</v>
      </c>
      <c r="Q125" s="37">
        <v>225000</v>
      </c>
      <c r="R125" s="31" t="s">
        <v>417</v>
      </c>
      <c r="S125" s="32"/>
      <c r="T125" s="32">
        <v>48201452300</v>
      </c>
      <c r="U125" s="12"/>
      <c r="V125" s="12" t="s">
        <v>555</v>
      </c>
    </row>
    <row r="126" spans="1:22" s="51" customFormat="1" ht="15" x14ac:dyDescent="0.25">
      <c r="A126" s="35">
        <v>23958</v>
      </c>
      <c r="B126" s="31" t="s">
        <v>364</v>
      </c>
      <c r="C126" s="32" t="s">
        <v>365</v>
      </c>
      <c r="D126" s="32" t="s">
        <v>47</v>
      </c>
      <c r="E126" s="32">
        <v>77008</v>
      </c>
      <c r="F126" s="32" t="s">
        <v>48</v>
      </c>
      <c r="G126" s="32">
        <v>6</v>
      </c>
      <c r="H126" s="32" t="s">
        <v>49</v>
      </c>
      <c r="I126" s="33"/>
      <c r="J126" s="33"/>
      <c r="K126" s="33"/>
      <c r="L126" s="32" t="s">
        <v>136</v>
      </c>
      <c r="M126" s="33">
        <v>93</v>
      </c>
      <c r="N126" s="33">
        <v>24</v>
      </c>
      <c r="O126" s="33">
        <v>117</v>
      </c>
      <c r="P126" s="32" t="s">
        <v>50</v>
      </c>
      <c r="Q126" s="37">
        <v>225000</v>
      </c>
      <c r="R126" s="31" t="s">
        <v>456</v>
      </c>
      <c r="S126" s="32"/>
      <c r="T126" s="32">
        <v>48201511001</v>
      </c>
      <c r="U126" s="12"/>
      <c r="V126" s="12" t="s">
        <v>555</v>
      </c>
    </row>
    <row r="127" spans="1:22" s="51" customFormat="1" ht="15" x14ac:dyDescent="0.25">
      <c r="A127" s="35">
        <v>23962</v>
      </c>
      <c r="B127" s="31" t="s">
        <v>462</v>
      </c>
      <c r="C127" s="32" t="s">
        <v>463</v>
      </c>
      <c r="D127" s="32" t="s">
        <v>47</v>
      </c>
      <c r="E127" s="32">
        <v>77057</v>
      </c>
      <c r="F127" s="32" t="s">
        <v>48</v>
      </c>
      <c r="G127" s="32">
        <v>6</v>
      </c>
      <c r="H127" s="32" t="s">
        <v>49</v>
      </c>
      <c r="I127" s="33"/>
      <c r="J127" s="33"/>
      <c r="K127" s="33" t="s">
        <v>137</v>
      </c>
      <c r="L127" s="32" t="s">
        <v>136</v>
      </c>
      <c r="M127" s="33">
        <v>82</v>
      </c>
      <c r="N127" s="33">
        <v>3</v>
      </c>
      <c r="O127" s="33">
        <v>85</v>
      </c>
      <c r="P127" s="32" t="s">
        <v>50</v>
      </c>
      <c r="Q127" s="37">
        <v>211002</v>
      </c>
      <c r="R127" s="32" t="s">
        <v>436</v>
      </c>
      <c r="S127" s="32"/>
      <c r="T127" s="32">
        <v>48201432001</v>
      </c>
      <c r="U127" s="12"/>
      <c r="V127" s="12" t="s">
        <v>555</v>
      </c>
    </row>
    <row r="128" spans="1:22" s="51" customFormat="1" ht="15" x14ac:dyDescent="0.25">
      <c r="A128" s="35">
        <v>23964</v>
      </c>
      <c r="B128" s="31" t="s">
        <v>469</v>
      </c>
      <c r="C128" s="32" t="s">
        <v>470</v>
      </c>
      <c r="D128" s="32" t="s">
        <v>47</v>
      </c>
      <c r="E128" s="32">
        <v>77079</v>
      </c>
      <c r="F128" s="32" t="s">
        <v>48</v>
      </c>
      <c r="G128" s="32">
        <v>6</v>
      </c>
      <c r="H128" s="32" t="s">
        <v>49</v>
      </c>
      <c r="I128" s="33"/>
      <c r="J128" s="33"/>
      <c r="K128" s="33"/>
      <c r="L128" s="32" t="s">
        <v>136</v>
      </c>
      <c r="M128" s="33">
        <v>85</v>
      </c>
      <c r="N128" s="33">
        <v>16</v>
      </c>
      <c r="O128" s="33">
        <v>101</v>
      </c>
      <c r="P128" s="32" t="s">
        <v>53</v>
      </c>
      <c r="Q128" s="37">
        <v>225000</v>
      </c>
      <c r="R128" s="32" t="s">
        <v>448</v>
      </c>
      <c r="S128" s="32"/>
      <c r="T128" s="32">
        <v>48201454400</v>
      </c>
      <c r="U128" s="12"/>
      <c r="V128" s="12" t="s">
        <v>555</v>
      </c>
    </row>
    <row r="129" spans="1:97" s="12" customFormat="1" ht="15" customHeight="1" x14ac:dyDescent="0.25">
      <c r="A129" s="56" t="s">
        <v>19</v>
      </c>
      <c r="B129" s="57"/>
      <c r="C129" s="20">
        <v>15856000.528257068</v>
      </c>
      <c r="D129" s="71"/>
      <c r="E129" s="39"/>
      <c r="F129" s="58"/>
      <c r="G129" s="59"/>
      <c r="H129" s="60"/>
      <c r="I129" s="59"/>
      <c r="J129" s="59"/>
      <c r="K129" s="59"/>
      <c r="L129" s="58"/>
      <c r="M129" s="58"/>
      <c r="N129" s="58"/>
      <c r="O129" s="58"/>
      <c r="P129" s="61" t="s">
        <v>551</v>
      </c>
      <c r="Q129" s="62">
        <f>SUM(Q113:Q128)</f>
        <v>15454786</v>
      </c>
      <c r="R129" s="63"/>
      <c r="S129" s="58"/>
      <c r="T129" s="58"/>
      <c r="U129" s="58"/>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51"/>
      <c r="BO129" s="51"/>
      <c r="BP129" s="51"/>
      <c r="BQ129" s="51"/>
      <c r="BR129" s="51"/>
      <c r="BS129" s="51"/>
      <c r="BT129" s="51"/>
      <c r="BU129" s="51"/>
      <c r="BV129" s="51"/>
      <c r="BW129" s="51"/>
      <c r="BX129" s="51"/>
      <c r="BY129" s="51"/>
      <c r="BZ129" s="51"/>
      <c r="CA129" s="51"/>
      <c r="CB129" s="51"/>
      <c r="CC129" s="51"/>
      <c r="CD129" s="51"/>
      <c r="CE129" s="51"/>
      <c r="CF129" s="51"/>
      <c r="CG129" s="51"/>
      <c r="CH129" s="51"/>
      <c r="CI129" s="51"/>
      <c r="CJ129" s="51"/>
      <c r="CK129" s="51"/>
      <c r="CL129" s="51"/>
      <c r="CM129" s="51"/>
      <c r="CN129" s="51"/>
      <c r="CO129" s="51"/>
      <c r="CP129" s="51"/>
      <c r="CQ129" s="51"/>
      <c r="CR129" s="51"/>
      <c r="CS129" s="51"/>
    </row>
    <row r="130" spans="1:97" s="12" customFormat="1" ht="15" customHeight="1" x14ac:dyDescent="0.25">
      <c r="A130" s="56"/>
      <c r="B130" s="55" t="s">
        <v>536</v>
      </c>
      <c r="C130" s="20">
        <f>C129*0.4226</f>
        <v>6700745.8232414369</v>
      </c>
      <c r="D130" s="71"/>
      <c r="E130" s="39"/>
      <c r="F130" s="58"/>
      <c r="G130" s="59"/>
      <c r="H130" s="60"/>
      <c r="I130" s="59"/>
      <c r="J130" s="59"/>
      <c r="K130" s="59"/>
      <c r="L130" s="58"/>
      <c r="M130" s="58"/>
      <c r="N130" s="58"/>
      <c r="O130" s="58"/>
      <c r="P130" s="61"/>
      <c r="Q130" s="62"/>
      <c r="R130" s="63"/>
      <c r="S130" s="58"/>
      <c r="T130" s="58"/>
      <c r="U130" s="58"/>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c r="BO130" s="51"/>
      <c r="BP130" s="51"/>
      <c r="BQ130" s="51"/>
      <c r="BR130" s="51"/>
      <c r="BS130" s="51"/>
      <c r="BT130" s="51"/>
      <c r="BU130" s="51"/>
      <c r="BV130" s="51"/>
      <c r="BW130" s="51"/>
      <c r="BX130" s="51"/>
      <c r="BY130" s="51"/>
      <c r="BZ130" s="51"/>
      <c r="CA130" s="51"/>
      <c r="CB130" s="51"/>
      <c r="CC130" s="51"/>
      <c r="CD130" s="51"/>
      <c r="CE130" s="51"/>
      <c r="CF130" s="51"/>
      <c r="CG130" s="51"/>
      <c r="CH130" s="51"/>
      <c r="CI130" s="51"/>
      <c r="CJ130" s="51"/>
      <c r="CK130" s="51"/>
      <c r="CL130" s="51"/>
      <c r="CM130" s="51"/>
      <c r="CN130" s="51"/>
      <c r="CO130" s="51"/>
      <c r="CP130" s="51"/>
      <c r="CQ130" s="51"/>
      <c r="CR130" s="51"/>
      <c r="CS130" s="51"/>
    </row>
    <row r="131" spans="1:97" s="12" customFormat="1" ht="15" customHeight="1" x14ac:dyDescent="0.2">
      <c r="A131" s="38"/>
      <c r="C131" s="19"/>
      <c r="E131" s="39"/>
      <c r="G131" s="39"/>
      <c r="I131" s="39"/>
      <c r="J131" s="39"/>
      <c r="K131" s="39"/>
      <c r="Q131" s="27"/>
    </row>
    <row r="132" spans="1:97" s="91" customFormat="1" ht="15" customHeight="1" x14ac:dyDescent="0.2">
      <c r="A132" s="90" t="s">
        <v>31</v>
      </c>
      <c r="C132" s="92"/>
      <c r="E132" s="93"/>
      <c r="G132" s="93"/>
      <c r="I132" s="93"/>
      <c r="J132" s="93"/>
      <c r="K132" s="93"/>
      <c r="Q132" s="94"/>
    </row>
    <row r="133" spans="1:97" s="12" customFormat="1" x14ac:dyDescent="0.2">
      <c r="A133" s="12">
        <v>23236</v>
      </c>
      <c r="B133" s="12" t="s">
        <v>471</v>
      </c>
      <c r="C133" s="12" t="s">
        <v>472</v>
      </c>
      <c r="D133" s="12" t="s">
        <v>473</v>
      </c>
      <c r="E133" s="12">
        <v>78644</v>
      </c>
      <c r="F133" s="12" t="s">
        <v>164</v>
      </c>
      <c r="G133" s="12">
        <v>7</v>
      </c>
      <c r="H133" s="12" t="s">
        <v>52</v>
      </c>
      <c r="I133" s="39"/>
      <c r="J133" s="39"/>
      <c r="K133" s="39"/>
      <c r="L133" s="12" t="s">
        <v>136</v>
      </c>
      <c r="M133" s="39">
        <v>30</v>
      </c>
      <c r="N133" s="39">
        <v>0</v>
      </c>
      <c r="O133" s="39">
        <v>30</v>
      </c>
      <c r="P133" s="12" t="s">
        <v>50</v>
      </c>
      <c r="Q133" s="75">
        <v>900000</v>
      </c>
      <c r="R133" s="12" t="s">
        <v>278</v>
      </c>
      <c r="S133" s="12" t="s">
        <v>400</v>
      </c>
      <c r="T133" s="12">
        <v>48055960300</v>
      </c>
      <c r="U133" s="12">
        <v>48055960300</v>
      </c>
      <c r="V133" s="12" t="s">
        <v>546</v>
      </c>
    </row>
    <row r="134" spans="1:97" s="51" customFormat="1" ht="15" x14ac:dyDescent="0.25">
      <c r="A134" s="44">
        <v>23942</v>
      </c>
      <c r="B134" s="12" t="s">
        <v>298</v>
      </c>
      <c r="C134" s="12" t="s">
        <v>299</v>
      </c>
      <c r="D134" s="12" t="s">
        <v>300</v>
      </c>
      <c r="E134" s="12">
        <v>78634</v>
      </c>
      <c r="F134" s="12" t="s">
        <v>301</v>
      </c>
      <c r="G134" s="12">
        <v>7</v>
      </c>
      <c r="H134" s="12" t="s">
        <v>52</v>
      </c>
      <c r="I134" s="39"/>
      <c r="J134" s="39"/>
      <c r="K134" s="39"/>
      <c r="L134" s="12" t="s">
        <v>136</v>
      </c>
      <c r="M134" s="39">
        <v>48</v>
      </c>
      <c r="N134" s="39">
        <v>12</v>
      </c>
      <c r="O134" s="39">
        <v>60</v>
      </c>
      <c r="P134" s="12" t="s">
        <v>53</v>
      </c>
      <c r="Q134" s="75">
        <v>135000</v>
      </c>
      <c r="R134" s="12" t="s">
        <v>449</v>
      </c>
      <c r="S134" s="12"/>
      <c r="T134" s="12">
        <v>48491020809</v>
      </c>
      <c r="U134" s="12"/>
      <c r="V134" s="12" t="s">
        <v>555</v>
      </c>
    </row>
    <row r="135" spans="1:97" s="12" customFormat="1" ht="15" customHeight="1" x14ac:dyDescent="0.25">
      <c r="A135" s="56" t="s">
        <v>19</v>
      </c>
      <c r="B135" s="57"/>
      <c r="C135" s="20">
        <v>1182238.1409941416</v>
      </c>
      <c r="D135" s="58"/>
      <c r="E135" s="39"/>
      <c r="F135" s="58"/>
      <c r="G135" s="59"/>
      <c r="H135" s="60"/>
      <c r="I135" s="59"/>
      <c r="J135" s="59"/>
      <c r="K135" s="59"/>
      <c r="L135" s="58"/>
      <c r="M135" s="58"/>
      <c r="N135" s="58"/>
      <c r="O135" s="58"/>
      <c r="P135" s="61" t="s">
        <v>551</v>
      </c>
      <c r="Q135" s="62">
        <f>SUM(Q133:Q134)</f>
        <v>1035000</v>
      </c>
      <c r="R135" s="63"/>
      <c r="S135" s="58"/>
      <c r="T135" s="58"/>
      <c r="U135" s="58"/>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1"/>
      <c r="BS135" s="51"/>
      <c r="BT135" s="51"/>
      <c r="BU135" s="51"/>
      <c r="BV135" s="51"/>
      <c r="BW135" s="51"/>
      <c r="BX135" s="51"/>
      <c r="BY135" s="51"/>
      <c r="BZ135" s="51"/>
      <c r="CA135" s="51"/>
      <c r="CB135" s="51"/>
      <c r="CC135" s="51"/>
      <c r="CD135" s="51"/>
      <c r="CE135" s="51"/>
      <c r="CF135" s="51"/>
      <c r="CG135" s="51"/>
      <c r="CH135" s="51"/>
      <c r="CI135" s="51"/>
      <c r="CJ135" s="51"/>
      <c r="CK135" s="51"/>
      <c r="CL135" s="51"/>
      <c r="CM135" s="51"/>
      <c r="CN135" s="51"/>
      <c r="CO135" s="51"/>
      <c r="CP135" s="51"/>
      <c r="CQ135" s="51"/>
      <c r="CR135" s="51"/>
      <c r="CS135" s="51"/>
    </row>
    <row r="136" spans="1:97" s="12" customFormat="1" ht="15" customHeight="1" x14ac:dyDescent="0.2">
      <c r="A136" s="38"/>
      <c r="C136" s="19"/>
      <c r="E136" s="39"/>
      <c r="G136" s="39"/>
      <c r="I136" s="39"/>
      <c r="J136" s="39"/>
      <c r="K136" s="39"/>
      <c r="Q136" s="27"/>
    </row>
    <row r="137" spans="1:97" s="96" customFormat="1" ht="15" customHeight="1" x14ac:dyDescent="0.25">
      <c r="A137" s="90" t="s">
        <v>32</v>
      </c>
      <c r="B137" s="91"/>
      <c r="C137" s="92"/>
      <c r="D137" s="91"/>
      <c r="E137" s="93"/>
      <c r="F137" s="91"/>
      <c r="G137" s="93"/>
      <c r="H137" s="91"/>
      <c r="I137" s="93"/>
      <c r="J137" s="93"/>
      <c r="K137" s="93"/>
      <c r="L137" s="91"/>
      <c r="M137" s="91"/>
      <c r="N137" s="91"/>
      <c r="O137" s="91"/>
      <c r="P137" s="91"/>
      <c r="Q137" s="94"/>
      <c r="R137" s="91"/>
      <c r="S137" s="91"/>
      <c r="T137" s="91"/>
      <c r="U137" s="91"/>
      <c r="V137" s="91"/>
    </row>
    <row r="138" spans="1:97" s="51" customFormat="1" ht="15" x14ac:dyDescent="0.25">
      <c r="A138" s="12">
        <v>23155</v>
      </c>
      <c r="B138" s="12" t="s">
        <v>218</v>
      </c>
      <c r="C138" s="12" t="s">
        <v>219</v>
      </c>
      <c r="D138" s="12" t="s">
        <v>56</v>
      </c>
      <c r="E138" s="12">
        <v>78741</v>
      </c>
      <c r="F138" s="12" t="s">
        <v>57</v>
      </c>
      <c r="G138" s="12">
        <v>7</v>
      </c>
      <c r="H138" s="12" t="s">
        <v>49</v>
      </c>
      <c r="I138" s="39"/>
      <c r="J138" s="39"/>
      <c r="K138" s="39"/>
      <c r="L138" s="13" t="s">
        <v>136</v>
      </c>
      <c r="M138" s="39">
        <v>100</v>
      </c>
      <c r="N138" s="39">
        <v>0</v>
      </c>
      <c r="O138" s="39">
        <v>100</v>
      </c>
      <c r="P138" s="12" t="s">
        <v>468</v>
      </c>
      <c r="Q138" s="27">
        <v>1965000</v>
      </c>
      <c r="R138" s="12" t="s">
        <v>428</v>
      </c>
      <c r="S138" s="12" t="s">
        <v>66</v>
      </c>
      <c r="T138" s="12">
        <v>48453002307</v>
      </c>
      <c r="U138" s="12">
        <v>48453002307</v>
      </c>
      <c r="V138" s="12" t="s">
        <v>546</v>
      </c>
    </row>
    <row r="139" spans="1:97" s="51" customFormat="1" ht="15" x14ac:dyDescent="0.25">
      <c r="A139" s="12">
        <v>23011</v>
      </c>
      <c r="B139" s="12" t="s">
        <v>216</v>
      </c>
      <c r="C139" s="12" t="s">
        <v>217</v>
      </c>
      <c r="D139" s="12" t="s">
        <v>56</v>
      </c>
      <c r="E139" s="12">
        <v>78741</v>
      </c>
      <c r="F139" s="12" t="s">
        <v>57</v>
      </c>
      <c r="G139" s="12">
        <v>7</v>
      </c>
      <c r="H139" s="12" t="s">
        <v>49</v>
      </c>
      <c r="I139" s="39"/>
      <c r="J139" s="39"/>
      <c r="K139" s="39" t="s">
        <v>137</v>
      </c>
      <c r="L139" s="13" t="s">
        <v>136</v>
      </c>
      <c r="M139" s="39">
        <v>60</v>
      </c>
      <c r="N139" s="39">
        <v>0</v>
      </c>
      <c r="O139" s="39">
        <v>60</v>
      </c>
      <c r="P139" s="12" t="s">
        <v>468</v>
      </c>
      <c r="Q139" s="27">
        <v>1946000</v>
      </c>
      <c r="R139" s="12" t="s">
        <v>427</v>
      </c>
      <c r="S139" s="12" t="s">
        <v>359</v>
      </c>
      <c r="T139" s="12">
        <v>48453002318</v>
      </c>
      <c r="U139" s="12">
        <v>48453002325</v>
      </c>
      <c r="V139" s="12" t="s">
        <v>546</v>
      </c>
    </row>
    <row r="140" spans="1:97" s="51" customFormat="1" ht="15" customHeight="1" x14ac:dyDescent="0.25">
      <c r="A140" s="43">
        <v>23916</v>
      </c>
      <c r="B140" s="31" t="s">
        <v>347</v>
      </c>
      <c r="C140" s="49" t="s">
        <v>348</v>
      </c>
      <c r="D140" s="13" t="s">
        <v>56</v>
      </c>
      <c r="E140" s="13">
        <v>78759</v>
      </c>
      <c r="F140" s="13" t="s">
        <v>57</v>
      </c>
      <c r="G140" s="13">
        <v>7</v>
      </c>
      <c r="H140" s="13" t="s">
        <v>49</v>
      </c>
      <c r="I140" s="33"/>
      <c r="J140" s="33"/>
      <c r="K140" s="33"/>
      <c r="L140" s="13" t="s">
        <v>136</v>
      </c>
      <c r="M140" s="45">
        <v>82</v>
      </c>
      <c r="N140" s="45">
        <v>34</v>
      </c>
      <c r="O140" s="45">
        <v>116</v>
      </c>
      <c r="P140" s="13" t="s">
        <v>53</v>
      </c>
      <c r="Q140" s="42">
        <v>225000</v>
      </c>
      <c r="R140" s="47" t="s">
        <v>441</v>
      </c>
      <c r="S140" s="13"/>
      <c r="T140" s="13">
        <v>48453001753</v>
      </c>
      <c r="U140" s="12"/>
      <c r="V140" s="12" t="s">
        <v>555</v>
      </c>
    </row>
    <row r="141" spans="1:97" s="51" customFormat="1" ht="15" x14ac:dyDescent="0.25">
      <c r="A141" s="35">
        <v>23917</v>
      </c>
      <c r="B141" s="31" t="s">
        <v>349</v>
      </c>
      <c r="C141" s="32" t="s">
        <v>350</v>
      </c>
      <c r="D141" s="32" t="s">
        <v>56</v>
      </c>
      <c r="E141" s="32">
        <v>78756</v>
      </c>
      <c r="F141" s="32" t="s">
        <v>57</v>
      </c>
      <c r="G141" s="32">
        <v>7</v>
      </c>
      <c r="H141" s="32" t="s">
        <v>49</v>
      </c>
      <c r="I141" s="33"/>
      <c r="J141" s="33"/>
      <c r="K141" s="33"/>
      <c r="L141" s="32" t="s">
        <v>136</v>
      </c>
      <c r="M141" s="33">
        <v>80</v>
      </c>
      <c r="N141" s="33">
        <v>0</v>
      </c>
      <c r="O141" s="33">
        <v>80</v>
      </c>
      <c r="P141" s="32" t="s">
        <v>53</v>
      </c>
      <c r="Q141" s="37">
        <v>225000</v>
      </c>
      <c r="R141" s="31" t="s">
        <v>442</v>
      </c>
      <c r="S141" s="32"/>
      <c r="T141" s="32">
        <v>48453001505</v>
      </c>
      <c r="U141" s="12"/>
      <c r="V141" s="12" t="s">
        <v>555</v>
      </c>
    </row>
    <row r="142" spans="1:97" s="12" customFormat="1" ht="15" customHeight="1" x14ac:dyDescent="0.25">
      <c r="A142" s="56" t="s">
        <v>19</v>
      </c>
      <c r="B142" s="57"/>
      <c r="C142" s="20">
        <v>4683708.7038210295</v>
      </c>
      <c r="D142" s="71"/>
      <c r="E142" s="39"/>
      <c r="F142" s="58"/>
      <c r="G142" s="59"/>
      <c r="H142" s="60"/>
      <c r="I142" s="59"/>
      <c r="J142" s="59"/>
      <c r="K142" s="59"/>
      <c r="L142" s="58"/>
      <c r="M142" s="58"/>
      <c r="N142" s="58"/>
      <c r="O142" s="58"/>
      <c r="P142" s="61" t="s">
        <v>551</v>
      </c>
      <c r="Q142" s="62">
        <f>SUM(Q138:Q141)</f>
        <v>4361000</v>
      </c>
      <c r="R142" s="63"/>
      <c r="S142" s="58"/>
      <c r="T142" s="58"/>
      <c r="U142" s="58"/>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c r="BT142" s="51"/>
      <c r="BU142" s="51"/>
      <c r="BV142" s="51"/>
      <c r="BW142" s="51"/>
      <c r="BX142" s="51"/>
      <c r="BY142" s="51"/>
      <c r="BZ142" s="51"/>
      <c r="CA142" s="51"/>
      <c r="CB142" s="51"/>
      <c r="CC142" s="51"/>
      <c r="CD142" s="51"/>
      <c r="CE142" s="51"/>
      <c r="CF142" s="51"/>
      <c r="CG142" s="51"/>
      <c r="CH142" s="51"/>
      <c r="CI142" s="51"/>
      <c r="CJ142" s="51"/>
      <c r="CK142" s="51"/>
      <c r="CL142" s="51"/>
      <c r="CM142" s="51"/>
      <c r="CN142" s="51"/>
      <c r="CO142" s="51"/>
      <c r="CP142" s="51"/>
      <c r="CQ142" s="51"/>
      <c r="CR142" s="51"/>
      <c r="CS142" s="51"/>
    </row>
    <row r="143" spans="1:97" s="12" customFormat="1" ht="15" customHeight="1" x14ac:dyDescent="0.25">
      <c r="A143" s="56"/>
      <c r="B143" s="55" t="s">
        <v>536</v>
      </c>
      <c r="C143" s="20">
        <f>C142*0.3864</f>
        <v>1809785.043156446</v>
      </c>
      <c r="D143" s="71"/>
      <c r="E143" s="39"/>
      <c r="F143" s="58"/>
      <c r="G143" s="59"/>
      <c r="H143" s="60"/>
      <c r="I143" s="59"/>
      <c r="J143" s="59"/>
      <c r="K143" s="59"/>
      <c r="L143" s="58"/>
      <c r="M143" s="58"/>
      <c r="N143" s="58"/>
      <c r="O143" s="58"/>
      <c r="P143" s="61"/>
      <c r="Q143" s="62"/>
      <c r="R143" s="63"/>
      <c r="S143" s="58"/>
      <c r="T143" s="58"/>
      <c r="U143" s="58"/>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c r="BT143" s="51"/>
      <c r="BU143" s="51"/>
      <c r="BV143" s="51"/>
      <c r="BW143" s="51"/>
      <c r="BX143" s="51"/>
      <c r="BY143" s="51"/>
      <c r="BZ143" s="51"/>
      <c r="CA143" s="51"/>
      <c r="CB143" s="51"/>
      <c r="CC143" s="51"/>
      <c r="CD143" s="51"/>
      <c r="CE143" s="51"/>
      <c r="CF143" s="51"/>
      <c r="CG143" s="51"/>
      <c r="CH143" s="51"/>
      <c r="CI143" s="51"/>
      <c r="CJ143" s="51"/>
      <c r="CK143" s="51"/>
      <c r="CL143" s="51"/>
      <c r="CM143" s="51"/>
      <c r="CN143" s="51"/>
      <c r="CO143" s="51"/>
      <c r="CP143" s="51"/>
      <c r="CQ143" s="51"/>
      <c r="CR143" s="51"/>
      <c r="CS143" s="51"/>
    </row>
    <row r="144" spans="1:97" s="12" customFormat="1" ht="15" customHeight="1" x14ac:dyDescent="0.2">
      <c r="A144" s="38"/>
      <c r="C144" s="19"/>
      <c r="E144" s="39"/>
      <c r="G144" s="39"/>
      <c r="I144" s="39"/>
      <c r="J144" s="39"/>
      <c r="K144" s="39"/>
      <c r="Q144" s="27"/>
    </row>
    <row r="145" spans="1:97" s="96" customFormat="1" ht="15" customHeight="1" x14ac:dyDescent="0.25">
      <c r="A145" s="90" t="s">
        <v>33</v>
      </c>
      <c r="B145" s="91"/>
      <c r="C145" s="92"/>
      <c r="D145" s="91"/>
      <c r="E145" s="93"/>
      <c r="F145" s="91"/>
      <c r="G145" s="93"/>
      <c r="H145" s="91"/>
      <c r="I145" s="93"/>
      <c r="J145" s="93"/>
      <c r="K145" s="93"/>
      <c r="L145" s="91"/>
      <c r="M145" s="91"/>
      <c r="N145" s="91"/>
      <c r="O145" s="91"/>
      <c r="P145" s="91"/>
      <c r="Q145" s="94"/>
      <c r="R145" s="91"/>
      <c r="S145" s="91"/>
      <c r="T145" s="91"/>
      <c r="U145" s="91"/>
      <c r="V145" s="91"/>
    </row>
    <row r="146" spans="1:97" s="51" customFormat="1" ht="15" x14ac:dyDescent="0.25">
      <c r="A146" s="12">
        <v>23172</v>
      </c>
      <c r="B146" s="12" t="s">
        <v>224</v>
      </c>
      <c r="C146" s="12" t="s">
        <v>518</v>
      </c>
      <c r="D146" s="12" t="s">
        <v>225</v>
      </c>
      <c r="E146" s="12">
        <v>75860</v>
      </c>
      <c r="F146" s="12" t="s">
        <v>226</v>
      </c>
      <c r="G146" s="12">
        <v>8</v>
      </c>
      <c r="H146" s="12" t="s">
        <v>52</v>
      </c>
      <c r="I146" s="39"/>
      <c r="J146" s="39"/>
      <c r="K146" s="39"/>
      <c r="L146" s="12" t="s">
        <v>136</v>
      </c>
      <c r="M146" s="39">
        <v>30</v>
      </c>
      <c r="N146" s="39">
        <v>2</v>
      </c>
      <c r="O146" s="39">
        <v>32</v>
      </c>
      <c r="P146" s="12" t="s">
        <v>50</v>
      </c>
      <c r="Q146" s="27">
        <v>1032347</v>
      </c>
      <c r="R146" s="12" t="s">
        <v>519</v>
      </c>
      <c r="S146" s="12" t="s">
        <v>414</v>
      </c>
      <c r="T146" s="12">
        <v>48161000600</v>
      </c>
      <c r="U146" s="12">
        <v>48161000600</v>
      </c>
      <c r="V146" s="12" t="s">
        <v>546</v>
      </c>
    </row>
    <row r="147" spans="1:97" s="12" customFormat="1" ht="15" customHeight="1" x14ac:dyDescent="0.25">
      <c r="A147" s="56" t="s">
        <v>19</v>
      </c>
      <c r="B147" s="57"/>
      <c r="C147" s="20">
        <v>707294.97036243149</v>
      </c>
      <c r="D147" s="58"/>
      <c r="E147" s="39"/>
      <c r="F147" s="58"/>
      <c r="G147" s="59"/>
      <c r="H147" s="60"/>
      <c r="I147" s="59"/>
      <c r="J147" s="59"/>
      <c r="K147" s="59"/>
      <c r="L147" s="58"/>
      <c r="M147" s="58"/>
      <c r="N147" s="58"/>
      <c r="O147" s="58"/>
      <c r="P147" s="61" t="s">
        <v>551</v>
      </c>
      <c r="Q147" s="62">
        <f>SUM(Q146:Q146)</f>
        <v>1032347</v>
      </c>
      <c r="R147" s="63"/>
      <c r="S147" s="58"/>
      <c r="T147" s="58"/>
      <c r="U147" s="58"/>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c r="BT147" s="51"/>
      <c r="BU147" s="51"/>
      <c r="BV147" s="51"/>
      <c r="BW147" s="51"/>
      <c r="BX147" s="51"/>
      <c r="BY147" s="51"/>
      <c r="BZ147" s="51"/>
      <c r="CA147" s="51"/>
      <c r="CB147" s="51"/>
      <c r="CC147" s="51"/>
      <c r="CD147" s="51"/>
      <c r="CE147" s="51"/>
      <c r="CF147" s="51"/>
      <c r="CG147" s="51"/>
      <c r="CH147" s="51"/>
      <c r="CI147" s="51"/>
      <c r="CJ147" s="51"/>
      <c r="CK147" s="51"/>
      <c r="CL147" s="51"/>
      <c r="CM147" s="51"/>
      <c r="CN147" s="51"/>
      <c r="CO147" s="51"/>
      <c r="CP147" s="51"/>
      <c r="CQ147" s="51"/>
      <c r="CR147" s="51"/>
      <c r="CS147" s="51"/>
    </row>
    <row r="148" spans="1:97" s="12" customFormat="1" ht="15" customHeight="1" x14ac:dyDescent="0.2">
      <c r="A148" s="38"/>
      <c r="C148" s="19"/>
      <c r="E148" s="39"/>
      <c r="G148" s="39"/>
      <c r="I148" s="39"/>
      <c r="J148" s="39"/>
      <c r="K148" s="39"/>
      <c r="Q148" s="27"/>
    </row>
    <row r="149" spans="1:97" s="96" customFormat="1" ht="15" customHeight="1" x14ac:dyDescent="0.25">
      <c r="A149" s="90" t="s">
        <v>34</v>
      </c>
      <c r="B149" s="91"/>
      <c r="C149" s="92"/>
      <c r="D149" s="91"/>
      <c r="E149" s="93"/>
      <c r="F149" s="91"/>
      <c r="G149" s="93"/>
      <c r="H149" s="91"/>
      <c r="I149" s="93"/>
      <c r="J149" s="93"/>
      <c r="K149" s="93"/>
      <c r="L149" s="91"/>
      <c r="M149" s="91"/>
      <c r="N149" s="91"/>
      <c r="O149" s="91"/>
      <c r="P149" s="91"/>
      <c r="Q149" s="94"/>
      <c r="R149" s="91"/>
      <c r="S149" s="91"/>
      <c r="T149" s="91"/>
      <c r="U149" s="91"/>
      <c r="V149" s="91"/>
    </row>
    <row r="150" spans="1:97" s="51" customFormat="1" ht="15" x14ac:dyDescent="0.25">
      <c r="A150" s="12">
        <v>23194</v>
      </c>
      <c r="B150" s="12" t="s">
        <v>221</v>
      </c>
      <c r="C150" s="12" t="s">
        <v>222</v>
      </c>
      <c r="D150" s="12" t="s">
        <v>120</v>
      </c>
      <c r="E150" s="12">
        <v>76543</v>
      </c>
      <c r="F150" s="12" t="s">
        <v>59</v>
      </c>
      <c r="G150" s="12">
        <v>8</v>
      </c>
      <c r="H150" s="12" t="s">
        <v>49</v>
      </c>
      <c r="I150" s="12"/>
      <c r="J150" s="12"/>
      <c r="K150" s="12"/>
      <c r="L150" s="12" t="s">
        <v>136</v>
      </c>
      <c r="M150" s="39">
        <v>69</v>
      </c>
      <c r="N150" s="39">
        <v>0</v>
      </c>
      <c r="O150" s="39">
        <v>69</v>
      </c>
      <c r="P150" s="12" t="s">
        <v>53</v>
      </c>
      <c r="Q150" s="27">
        <v>2000000</v>
      </c>
      <c r="R150" s="12" t="s">
        <v>520</v>
      </c>
      <c r="S150" s="12" t="s">
        <v>420</v>
      </c>
      <c r="T150" s="12">
        <v>48027022401</v>
      </c>
      <c r="U150" s="12">
        <v>48027022401</v>
      </c>
      <c r="V150" s="12" t="s">
        <v>546</v>
      </c>
    </row>
    <row r="151" spans="1:97" s="51" customFormat="1" ht="15" x14ac:dyDescent="0.25">
      <c r="A151" s="44">
        <v>23903</v>
      </c>
      <c r="B151" s="12" t="s">
        <v>339</v>
      </c>
      <c r="C151" s="12" t="s">
        <v>340</v>
      </c>
      <c r="D151" s="12" t="s">
        <v>90</v>
      </c>
      <c r="E151" s="12">
        <v>76711</v>
      </c>
      <c r="F151" s="12" t="s">
        <v>91</v>
      </c>
      <c r="G151" s="12">
        <v>8</v>
      </c>
      <c r="H151" s="12" t="s">
        <v>49</v>
      </c>
      <c r="I151" s="39"/>
      <c r="J151" s="39"/>
      <c r="K151" s="39" t="s">
        <v>137</v>
      </c>
      <c r="L151" s="12" t="s">
        <v>140</v>
      </c>
      <c r="M151" s="39">
        <v>34</v>
      </c>
      <c r="N151" s="39">
        <v>0</v>
      </c>
      <c r="O151" s="39">
        <v>34</v>
      </c>
      <c r="P151" s="12" t="s">
        <v>468</v>
      </c>
      <c r="Q151" s="27">
        <v>68100</v>
      </c>
      <c r="R151" s="12" t="s">
        <v>437</v>
      </c>
      <c r="S151" s="12"/>
      <c r="T151" s="12">
        <v>48309004300</v>
      </c>
      <c r="U151" s="12"/>
      <c r="V151" s="12" t="s">
        <v>555</v>
      </c>
    </row>
    <row r="152" spans="1:97" s="51" customFormat="1" ht="15" x14ac:dyDescent="0.25">
      <c r="A152" s="44">
        <v>23931</v>
      </c>
      <c r="B152" s="12" t="s">
        <v>341</v>
      </c>
      <c r="C152" s="12" t="s">
        <v>342</v>
      </c>
      <c r="D152" s="12" t="s">
        <v>90</v>
      </c>
      <c r="E152" s="12">
        <v>76706</v>
      </c>
      <c r="F152" s="12" t="s">
        <v>343</v>
      </c>
      <c r="G152" s="12">
        <v>8</v>
      </c>
      <c r="H152" s="12" t="s">
        <v>49</v>
      </c>
      <c r="I152" s="39"/>
      <c r="J152" s="39"/>
      <c r="K152" s="39"/>
      <c r="L152" s="12" t="s">
        <v>136</v>
      </c>
      <c r="M152" s="39">
        <v>64</v>
      </c>
      <c r="N152" s="39">
        <v>0</v>
      </c>
      <c r="O152" s="39">
        <v>64</v>
      </c>
      <c r="P152" s="12" t="s">
        <v>50</v>
      </c>
      <c r="Q152" s="27">
        <v>168300</v>
      </c>
      <c r="R152" s="12" t="s">
        <v>278</v>
      </c>
      <c r="S152" s="12"/>
      <c r="T152" s="12">
        <v>48309000400</v>
      </c>
      <c r="U152" s="12"/>
      <c r="V152" s="12" t="s">
        <v>555</v>
      </c>
    </row>
    <row r="153" spans="1:97" s="51" customFormat="1" ht="15" x14ac:dyDescent="0.25">
      <c r="A153" s="44">
        <v>23961</v>
      </c>
      <c r="B153" s="12" t="s">
        <v>344</v>
      </c>
      <c r="C153" s="12" t="s">
        <v>345</v>
      </c>
      <c r="D153" s="12" t="s">
        <v>223</v>
      </c>
      <c r="E153" s="12">
        <v>76502</v>
      </c>
      <c r="F153" s="12" t="s">
        <v>59</v>
      </c>
      <c r="G153" s="12">
        <v>8</v>
      </c>
      <c r="H153" s="12" t="s">
        <v>49</v>
      </c>
      <c r="I153" s="39"/>
      <c r="J153" s="39"/>
      <c r="K153" s="39"/>
      <c r="L153" s="12" t="s">
        <v>136</v>
      </c>
      <c r="M153" s="39">
        <v>90</v>
      </c>
      <c r="N153" s="39">
        <v>90</v>
      </c>
      <c r="O153" s="39">
        <v>180</v>
      </c>
      <c r="P153" s="12" t="s">
        <v>53</v>
      </c>
      <c r="Q153" s="27">
        <v>225000</v>
      </c>
      <c r="R153" s="12" t="s">
        <v>411</v>
      </c>
      <c r="S153" s="12"/>
      <c r="T153" s="12">
        <v>48027020300</v>
      </c>
      <c r="U153" s="12"/>
      <c r="V153" s="12" t="s">
        <v>555</v>
      </c>
    </row>
    <row r="154" spans="1:97" s="12" customFormat="1" ht="15" customHeight="1" x14ac:dyDescent="0.25">
      <c r="A154" s="56" t="s">
        <v>19</v>
      </c>
      <c r="B154" s="57"/>
      <c r="C154" s="20">
        <v>2617266.856487962</v>
      </c>
      <c r="D154" s="58"/>
      <c r="E154" s="39"/>
      <c r="F154" s="58"/>
      <c r="G154" s="59"/>
      <c r="H154" s="60"/>
      <c r="I154" s="59"/>
      <c r="J154" s="59"/>
      <c r="K154" s="59"/>
      <c r="L154" s="58"/>
      <c r="M154" s="58"/>
      <c r="N154" s="58"/>
      <c r="O154" s="58"/>
      <c r="P154" s="61" t="s">
        <v>551</v>
      </c>
      <c r="Q154" s="62">
        <f>SUM(Q150:Q153)</f>
        <v>2461400</v>
      </c>
      <c r="R154" s="63"/>
      <c r="S154" s="58"/>
      <c r="T154" s="58"/>
      <c r="U154" s="58"/>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c r="CS154" s="51"/>
    </row>
    <row r="155" spans="1:97" s="12" customFormat="1" ht="15" customHeight="1" x14ac:dyDescent="0.2">
      <c r="A155" s="38"/>
      <c r="C155" s="19"/>
      <c r="E155" s="39"/>
      <c r="G155" s="39"/>
      <c r="I155" s="39"/>
      <c r="J155" s="39"/>
      <c r="K155" s="39"/>
      <c r="Q155" s="27"/>
    </row>
    <row r="156" spans="1:97" s="91" customFormat="1" ht="15" customHeight="1" x14ac:dyDescent="0.2">
      <c r="A156" s="90" t="s">
        <v>35</v>
      </c>
      <c r="C156" s="92"/>
      <c r="E156" s="93"/>
      <c r="G156" s="93"/>
      <c r="I156" s="93"/>
      <c r="J156" s="93"/>
      <c r="K156" s="93"/>
      <c r="Q156" s="94"/>
    </row>
    <row r="157" spans="1:97" s="51" customFormat="1" ht="15" x14ac:dyDescent="0.25">
      <c r="A157" s="35">
        <v>23926</v>
      </c>
      <c r="B157" s="31" t="s">
        <v>302</v>
      </c>
      <c r="C157" s="32" t="s">
        <v>303</v>
      </c>
      <c r="D157" s="32" t="s">
        <v>92</v>
      </c>
      <c r="E157" s="32">
        <v>78028</v>
      </c>
      <c r="F157" s="32" t="s">
        <v>93</v>
      </c>
      <c r="G157" s="32">
        <v>9</v>
      </c>
      <c r="H157" s="32" t="s">
        <v>52</v>
      </c>
      <c r="I157" s="33"/>
      <c r="J157" s="33"/>
      <c r="K157" s="33"/>
      <c r="L157" s="32" t="s">
        <v>136</v>
      </c>
      <c r="M157" s="33">
        <v>32</v>
      </c>
      <c r="N157" s="33">
        <v>4</v>
      </c>
      <c r="O157" s="33">
        <v>36</v>
      </c>
      <c r="P157" s="32" t="s">
        <v>53</v>
      </c>
      <c r="Q157" s="37">
        <v>135000</v>
      </c>
      <c r="R157" s="31" t="s">
        <v>443</v>
      </c>
      <c r="S157" s="32"/>
      <c r="T157" s="32">
        <v>48265960500</v>
      </c>
      <c r="U157" s="12"/>
      <c r="V157" s="12" t="s">
        <v>555</v>
      </c>
    </row>
    <row r="158" spans="1:97" s="12" customFormat="1" ht="15" customHeight="1" x14ac:dyDescent="0.25">
      <c r="A158" s="56" t="s">
        <v>19</v>
      </c>
      <c r="B158" s="57"/>
      <c r="C158" s="20">
        <v>600000</v>
      </c>
      <c r="D158" s="58"/>
      <c r="E158" s="39"/>
      <c r="F158" s="58"/>
      <c r="G158" s="59"/>
      <c r="H158" s="60"/>
      <c r="I158" s="59"/>
      <c r="J158" s="59"/>
      <c r="K158" s="59"/>
      <c r="L158" s="58"/>
      <c r="M158" s="58"/>
      <c r="N158" s="58"/>
      <c r="O158" s="58"/>
      <c r="P158" s="61" t="s">
        <v>551</v>
      </c>
      <c r="Q158" s="62">
        <f>SUM(Q157:Q157)</f>
        <v>135000</v>
      </c>
      <c r="R158" s="63"/>
      <c r="S158" s="58"/>
      <c r="T158" s="58"/>
      <c r="U158" s="58"/>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c r="BM158" s="51"/>
      <c r="BN158" s="51"/>
      <c r="BO158" s="51"/>
      <c r="BP158" s="51"/>
      <c r="BQ158" s="51"/>
      <c r="BR158" s="51"/>
      <c r="BS158" s="51"/>
      <c r="BT158" s="51"/>
      <c r="BU158" s="51"/>
      <c r="BV158" s="51"/>
      <c r="BW158" s="51"/>
      <c r="BX158" s="51"/>
      <c r="BY158" s="51"/>
      <c r="BZ158" s="51"/>
      <c r="CA158" s="51"/>
      <c r="CB158" s="51"/>
      <c r="CC158" s="51"/>
      <c r="CD158" s="51"/>
      <c r="CE158" s="51"/>
      <c r="CF158" s="51"/>
      <c r="CG158" s="51"/>
      <c r="CH158" s="51"/>
      <c r="CI158" s="51"/>
      <c r="CJ158" s="51"/>
      <c r="CK158" s="51"/>
      <c r="CL158" s="51"/>
      <c r="CM158" s="51"/>
      <c r="CN158" s="51"/>
      <c r="CO158" s="51"/>
      <c r="CP158" s="51"/>
      <c r="CQ158" s="51"/>
      <c r="CR158" s="51"/>
      <c r="CS158" s="51"/>
    </row>
    <row r="159" spans="1:97" s="12" customFormat="1" ht="15" customHeight="1" x14ac:dyDescent="0.2">
      <c r="A159" s="38"/>
      <c r="C159" s="19"/>
      <c r="E159" s="39"/>
      <c r="G159" s="39"/>
      <c r="I159" s="39"/>
      <c r="J159" s="39"/>
      <c r="K159" s="39"/>
      <c r="Q159" s="27"/>
    </row>
    <row r="160" spans="1:97" s="96" customFormat="1" ht="15" customHeight="1" x14ac:dyDescent="0.25">
      <c r="A160" s="90" t="s">
        <v>36</v>
      </c>
      <c r="B160" s="91"/>
      <c r="C160" s="92"/>
      <c r="D160" s="91"/>
      <c r="E160" s="93"/>
      <c r="F160" s="91"/>
      <c r="G160" s="93"/>
      <c r="H160" s="91"/>
      <c r="I160" s="93"/>
      <c r="J160" s="93"/>
      <c r="K160" s="93"/>
      <c r="L160" s="91"/>
      <c r="M160" s="91"/>
      <c r="N160" s="91"/>
      <c r="O160" s="91"/>
      <c r="P160" s="91"/>
      <c r="Q160" s="94"/>
      <c r="R160" s="91"/>
      <c r="S160" s="91"/>
      <c r="T160" s="91"/>
      <c r="U160" s="91"/>
      <c r="V160" s="91"/>
    </row>
    <row r="161" spans="1:97" s="51" customFormat="1" ht="15" x14ac:dyDescent="0.25">
      <c r="A161" s="12">
        <v>23160</v>
      </c>
      <c r="B161" s="12" t="s">
        <v>121</v>
      </c>
      <c r="C161" s="12" t="s">
        <v>229</v>
      </c>
      <c r="D161" s="12" t="s">
        <v>61</v>
      </c>
      <c r="E161" s="12">
        <v>78212</v>
      </c>
      <c r="F161" s="12" t="s">
        <v>62</v>
      </c>
      <c r="G161" s="12">
        <v>9</v>
      </c>
      <c r="H161" s="12" t="s">
        <v>49</v>
      </c>
      <c r="I161" s="39"/>
      <c r="J161" s="39"/>
      <c r="K161" s="39"/>
      <c r="L161" s="12" t="s">
        <v>136</v>
      </c>
      <c r="M161" s="39">
        <v>80</v>
      </c>
      <c r="N161" s="39">
        <v>0</v>
      </c>
      <c r="O161" s="39">
        <v>80</v>
      </c>
      <c r="P161" s="12" t="s">
        <v>468</v>
      </c>
      <c r="Q161" s="27">
        <v>2000000</v>
      </c>
      <c r="R161" s="12" t="s">
        <v>432</v>
      </c>
      <c r="S161" s="12" t="s">
        <v>66</v>
      </c>
      <c r="T161" s="12">
        <v>48029110700</v>
      </c>
      <c r="U161" s="12">
        <v>48029110700</v>
      </c>
      <c r="V161" s="12" t="s">
        <v>546</v>
      </c>
    </row>
    <row r="162" spans="1:97" s="51" customFormat="1" ht="15" x14ac:dyDescent="0.25">
      <c r="A162" s="12">
        <v>23115</v>
      </c>
      <c r="B162" s="12" t="s">
        <v>227</v>
      </c>
      <c r="C162" s="12" t="s">
        <v>228</v>
      </c>
      <c r="D162" s="12" t="s">
        <v>61</v>
      </c>
      <c r="E162" s="12">
        <v>78251</v>
      </c>
      <c r="F162" s="12" t="s">
        <v>62</v>
      </c>
      <c r="G162" s="12">
        <v>9</v>
      </c>
      <c r="H162" s="12" t="s">
        <v>49</v>
      </c>
      <c r="I162" s="39"/>
      <c r="J162" s="39"/>
      <c r="K162" s="39"/>
      <c r="L162" s="12" t="s">
        <v>136</v>
      </c>
      <c r="M162" s="39">
        <v>55</v>
      </c>
      <c r="N162" s="39">
        <v>1</v>
      </c>
      <c r="O162" s="39">
        <v>56</v>
      </c>
      <c r="P162" s="12" t="s">
        <v>53</v>
      </c>
      <c r="Q162" s="27">
        <v>2000000</v>
      </c>
      <c r="R162" s="12" t="s">
        <v>430</v>
      </c>
      <c r="S162" s="12" t="s">
        <v>431</v>
      </c>
      <c r="T162" s="12">
        <v>48029171925</v>
      </c>
      <c r="U162" s="12">
        <v>48029171929</v>
      </c>
      <c r="V162" s="12" t="s">
        <v>546</v>
      </c>
    </row>
    <row r="163" spans="1:97" s="51" customFormat="1" ht="15" x14ac:dyDescent="0.25">
      <c r="A163" s="44">
        <v>23946</v>
      </c>
      <c r="B163" s="12" t="s">
        <v>335</v>
      </c>
      <c r="C163" s="12" t="s">
        <v>336</v>
      </c>
      <c r="D163" s="12" t="s">
        <v>61</v>
      </c>
      <c r="E163" s="12">
        <v>78217</v>
      </c>
      <c r="F163" s="12" t="s">
        <v>62</v>
      </c>
      <c r="G163" s="12">
        <v>9</v>
      </c>
      <c r="H163" s="12" t="s">
        <v>49</v>
      </c>
      <c r="I163" s="39"/>
      <c r="J163" s="39"/>
      <c r="K163" s="39" t="s">
        <v>137</v>
      </c>
      <c r="L163" s="12" t="s">
        <v>136</v>
      </c>
      <c r="M163" s="39">
        <v>80</v>
      </c>
      <c r="N163" s="39">
        <v>12</v>
      </c>
      <c r="O163" s="39">
        <v>92</v>
      </c>
      <c r="P163" s="12" t="s">
        <v>53</v>
      </c>
      <c r="Q163" s="27">
        <v>225000</v>
      </c>
      <c r="R163" s="38" t="s">
        <v>450</v>
      </c>
      <c r="S163" s="12"/>
      <c r="T163" s="12">
        <v>48029121204</v>
      </c>
      <c r="U163" s="12"/>
      <c r="V163" s="12" t="s">
        <v>555</v>
      </c>
    </row>
    <row r="164" spans="1:97" s="51" customFormat="1" ht="15" x14ac:dyDescent="0.25">
      <c r="A164" s="44">
        <v>23956</v>
      </c>
      <c r="B164" s="12" t="s">
        <v>337</v>
      </c>
      <c r="C164" s="12" t="s">
        <v>338</v>
      </c>
      <c r="D164" s="12" t="s">
        <v>61</v>
      </c>
      <c r="E164" s="12">
        <v>78240</v>
      </c>
      <c r="F164" s="12" t="s">
        <v>62</v>
      </c>
      <c r="G164" s="12">
        <v>9</v>
      </c>
      <c r="H164" s="12" t="s">
        <v>49</v>
      </c>
      <c r="I164" s="39"/>
      <c r="J164" s="39"/>
      <c r="K164" s="39" t="s">
        <v>137</v>
      </c>
      <c r="L164" s="12" t="s">
        <v>136</v>
      </c>
      <c r="M164" s="39">
        <v>135</v>
      </c>
      <c r="N164" s="39">
        <v>0</v>
      </c>
      <c r="O164" s="39">
        <v>135</v>
      </c>
      <c r="P164" s="12" t="s">
        <v>50</v>
      </c>
      <c r="Q164" s="27">
        <v>225000</v>
      </c>
      <c r="R164" s="12" t="s">
        <v>455</v>
      </c>
      <c r="S164" s="12"/>
      <c r="T164" s="12">
        <v>48029181504</v>
      </c>
      <c r="U164" s="12"/>
      <c r="V164" s="12" t="s">
        <v>555</v>
      </c>
    </row>
    <row r="165" spans="1:97" s="12" customFormat="1" ht="15" customHeight="1" x14ac:dyDescent="0.25">
      <c r="A165" s="56" t="s">
        <v>19</v>
      </c>
      <c r="B165" s="57"/>
      <c r="C165" s="20">
        <v>6069055.9548060335</v>
      </c>
      <c r="D165" s="71"/>
      <c r="E165" s="39"/>
      <c r="F165" s="58"/>
      <c r="G165" s="59"/>
      <c r="H165" s="60"/>
      <c r="I165" s="59"/>
      <c r="J165" s="59"/>
      <c r="K165" s="59"/>
      <c r="L165" s="58"/>
      <c r="M165" s="58"/>
      <c r="N165" s="58"/>
      <c r="O165" s="58"/>
      <c r="P165" s="61" t="s">
        <v>551</v>
      </c>
      <c r="Q165" s="62">
        <f>SUM(Q161:Q164)</f>
        <v>4450000</v>
      </c>
      <c r="R165" s="63"/>
      <c r="S165" s="58"/>
      <c r="T165" s="58"/>
      <c r="U165" s="58"/>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1"/>
      <c r="BS165" s="51"/>
      <c r="BT165" s="51"/>
      <c r="BU165" s="51"/>
      <c r="BV165" s="51"/>
      <c r="BW165" s="51"/>
      <c r="BX165" s="51"/>
      <c r="BY165" s="51"/>
      <c r="BZ165" s="51"/>
      <c r="CA165" s="51"/>
      <c r="CB165" s="51"/>
      <c r="CC165" s="51"/>
      <c r="CD165" s="51"/>
      <c r="CE165" s="51"/>
      <c r="CF165" s="51"/>
      <c r="CG165" s="51"/>
      <c r="CH165" s="51"/>
      <c r="CI165" s="51"/>
      <c r="CJ165" s="51"/>
      <c r="CK165" s="51"/>
      <c r="CL165" s="51"/>
      <c r="CM165" s="51"/>
      <c r="CN165" s="51"/>
      <c r="CO165" s="51"/>
      <c r="CP165" s="51"/>
      <c r="CQ165" s="51"/>
      <c r="CR165" s="51"/>
      <c r="CS165" s="51"/>
    </row>
    <row r="166" spans="1:97" s="12" customFormat="1" ht="15" customHeight="1" x14ac:dyDescent="0.25">
      <c r="A166" s="56"/>
      <c r="B166" s="55" t="s">
        <v>536</v>
      </c>
      <c r="C166" s="20">
        <f>C165*0.4463</f>
        <v>2708619.6726299324</v>
      </c>
      <c r="D166" s="71"/>
      <c r="E166" s="39"/>
      <c r="F166" s="58"/>
      <c r="G166" s="59"/>
      <c r="H166" s="60"/>
      <c r="I166" s="59"/>
      <c r="J166" s="59"/>
      <c r="K166" s="59"/>
      <c r="L166" s="58"/>
      <c r="M166" s="58"/>
      <c r="N166" s="58"/>
      <c r="O166" s="58"/>
      <c r="P166" s="61"/>
      <c r="Q166" s="62"/>
      <c r="R166" s="63"/>
      <c r="S166" s="58"/>
      <c r="T166" s="58"/>
      <c r="U166" s="58"/>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c r="BM166" s="51"/>
      <c r="BN166" s="51"/>
      <c r="BO166" s="51"/>
      <c r="BP166" s="51"/>
      <c r="BQ166" s="51"/>
      <c r="BR166" s="51"/>
      <c r="BS166" s="51"/>
      <c r="BT166" s="51"/>
      <c r="BU166" s="51"/>
      <c r="BV166" s="51"/>
      <c r="BW166" s="51"/>
      <c r="BX166" s="51"/>
      <c r="BY166" s="51"/>
      <c r="BZ166" s="51"/>
      <c r="CA166" s="51"/>
      <c r="CB166" s="51"/>
      <c r="CC166" s="51"/>
      <c r="CD166" s="51"/>
      <c r="CE166" s="51"/>
      <c r="CF166" s="51"/>
      <c r="CG166" s="51"/>
      <c r="CH166" s="51"/>
      <c r="CI166" s="51"/>
      <c r="CJ166" s="51"/>
      <c r="CK166" s="51"/>
      <c r="CL166" s="51"/>
      <c r="CM166" s="51"/>
      <c r="CN166" s="51"/>
      <c r="CO166" s="51"/>
      <c r="CP166" s="51"/>
      <c r="CQ166" s="51"/>
      <c r="CR166" s="51"/>
      <c r="CS166" s="51"/>
    </row>
    <row r="167" spans="1:97" s="12" customFormat="1" ht="15" customHeight="1" x14ac:dyDescent="0.2">
      <c r="A167" s="38"/>
      <c r="C167" s="19"/>
      <c r="E167" s="39"/>
      <c r="G167" s="39"/>
      <c r="I167" s="39"/>
      <c r="J167" s="39"/>
      <c r="K167" s="39"/>
      <c r="Q167" s="27"/>
    </row>
    <row r="168" spans="1:97" s="91" customFormat="1" ht="15" customHeight="1" x14ac:dyDescent="0.2">
      <c r="A168" s="90" t="s">
        <v>37</v>
      </c>
      <c r="C168" s="92"/>
      <c r="E168" s="93"/>
      <c r="G168" s="93"/>
      <c r="I168" s="93"/>
      <c r="J168" s="93"/>
      <c r="K168" s="93"/>
      <c r="Q168" s="94"/>
    </row>
    <row r="169" spans="1:97" s="51" customFormat="1" ht="15" x14ac:dyDescent="0.25">
      <c r="A169" s="12">
        <v>23147</v>
      </c>
      <c r="B169" s="12" t="s">
        <v>230</v>
      </c>
      <c r="C169" s="12" t="s">
        <v>231</v>
      </c>
      <c r="D169" s="12" t="s">
        <v>125</v>
      </c>
      <c r="E169" s="12">
        <v>78332</v>
      </c>
      <c r="F169" s="12" t="s">
        <v>126</v>
      </c>
      <c r="G169" s="12">
        <v>10</v>
      </c>
      <c r="H169" s="12" t="s">
        <v>52</v>
      </c>
      <c r="I169" s="12"/>
      <c r="J169" s="12"/>
      <c r="K169" s="12"/>
      <c r="L169" s="12" t="s">
        <v>138</v>
      </c>
      <c r="M169" s="39">
        <v>80</v>
      </c>
      <c r="N169" s="39">
        <v>0</v>
      </c>
      <c r="O169" s="39">
        <v>80</v>
      </c>
      <c r="P169" s="12" t="s">
        <v>53</v>
      </c>
      <c r="Q169" s="27">
        <v>1017100</v>
      </c>
      <c r="R169" s="12" t="s">
        <v>119</v>
      </c>
      <c r="S169" s="12" t="s">
        <v>171</v>
      </c>
      <c r="T169" s="12">
        <v>48249950300</v>
      </c>
      <c r="U169" s="12">
        <v>48249950301</v>
      </c>
      <c r="V169" s="12" t="s">
        <v>546</v>
      </c>
    </row>
    <row r="170" spans="1:97" s="51" customFormat="1" ht="15" x14ac:dyDescent="0.25">
      <c r="A170" s="44">
        <v>23957</v>
      </c>
      <c r="B170" s="12" t="s">
        <v>304</v>
      </c>
      <c r="C170" s="12" t="s">
        <v>305</v>
      </c>
      <c r="D170" s="12" t="s">
        <v>125</v>
      </c>
      <c r="E170" s="12">
        <v>78332</v>
      </c>
      <c r="F170" s="12" t="s">
        <v>126</v>
      </c>
      <c r="G170" s="12">
        <v>10</v>
      </c>
      <c r="H170" s="12" t="s">
        <v>52</v>
      </c>
      <c r="I170" s="39"/>
      <c r="J170" s="39"/>
      <c r="K170" s="39"/>
      <c r="L170" s="12" t="s">
        <v>136</v>
      </c>
      <c r="M170" s="39">
        <v>67</v>
      </c>
      <c r="N170" s="39">
        <v>2</v>
      </c>
      <c r="O170" s="39">
        <v>69</v>
      </c>
      <c r="P170" s="12" t="s">
        <v>50</v>
      </c>
      <c r="Q170" s="27">
        <v>151230</v>
      </c>
      <c r="R170" s="12" t="s">
        <v>458</v>
      </c>
      <c r="S170" s="12"/>
      <c r="T170" s="12">
        <v>48249950400</v>
      </c>
      <c r="U170" s="12"/>
      <c r="V170" s="12" t="s">
        <v>555</v>
      </c>
    </row>
    <row r="171" spans="1:97" s="12" customFormat="1" ht="15" customHeight="1" x14ac:dyDescent="0.25">
      <c r="A171" s="56" t="s">
        <v>19</v>
      </c>
      <c r="B171" s="57"/>
      <c r="C171" s="20">
        <v>695819.52677226509</v>
      </c>
      <c r="D171" s="58"/>
      <c r="E171" s="39"/>
      <c r="F171" s="58"/>
      <c r="G171" s="59"/>
      <c r="H171" s="60"/>
      <c r="I171" s="59"/>
      <c r="J171" s="59"/>
      <c r="K171" s="59"/>
      <c r="L171" s="58"/>
      <c r="M171" s="58"/>
      <c r="N171" s="58"/>
      <c r="O171" s="58"/>
      <c r="P171" s="61" t="s">
        <v>551</v>
      </c>
      <c r="Q171" s="62">
        <f>SUM(Q169:Q170)</f>
        <v>1168330</v>
      </c>
      <c r="R171" s="63"/>
      <c r="S171" s="58"/>
      <c r="T171" s="58"/>
      <c r="U171" s="58"/>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c r="BM171" s="51"/>
      <c r="BN171" s="51"/>
      <c r="BO171" s="51"/>
      <c r="BP171" s="51"/>
      <c r="BQ171" s="51"/>
      <c r="BR171" s="51"/>
      <c r="BS171" s="51"/>
      <c r="BT171" s="51"/>
      <c r="BU171" s="51"/>
      <c r="BV171" s="51"/>
      <c r="BW171" s="51"/>
      <c r="BX171" s="51"/>
      <c r="BY171" s="51"/>
      <c r="BZ171" s="51"/>
      <c r="CA171" s="51"/>
      <c r="CB171" s="51"/>
      <c r="CC171" s="51"/>
      <c r="CD171" s="51"/>
      <c r="CE171" s="51"/>
      <c r="CF171" s="51"/>
      <c r="CG171" s="51"/>
      <c r="CH171" s="51"/>
      <c r="CI171" s="51"/>
      <c r="CJ171" s="51"/>
      <c r="CK171" s="51"/>
      <c r="CL171" s="51"/>
      <c r="CM171" s="51"/>
      <c r="CN171" s="51"/>
      <c r="CO171" s="51"/>
      <c r="CP171" s="51"/>
      <c r="CQ171" s="51"/>
      <c r="CR171" s="51"/>
      <c r="CS171" s="51"/>
    </row>
    <row r="172" spans="1:97" s="12" customFormat="1" ht="15" customHeight="1" x14ac:dyDescent="0.2">
      <c r="A172" s="38"/>
      <c r="C172" s="19"/>
      <c r="E172" s="39"/>
      <c r="G172" s="39"/>
      <c r="I172" s="39"/>
      <c r="J172" s="39"/>
      <c r="K172" s="39"/>
      <c r="Q172" s="27"/>
    </row>
    <row r="173" spans="1:97" s="96" customFormat="1" ht="15" customHeight="1" x14ac:dyDescent="0.25">
      <c r="A173" s="90" t="s">
        <v>38</v>
      </c>
      <c r="B173" s="91"/>
      <c r="C173" s="92"/>
      <c r="D173" s="91"/>
      <c r="E173" s="93"/>
      <c r="F173" s="91"/>
      <c r="G173" s="93"/>
      <c r="H173" s="91"/>
      <c r="I173" s="93"/>
      <c r="J173" s="93"/>
      <c r="K173" s="93"/>
      <c r="L173" s="91"/>
      <c r="M173" s="91"/>
      <c r="N173" s="91"/>
      <c r="O173" s="91"/>
      <c r="P173" s="91"/>
      <c r="Q173" s="94"/>
      <c r="R173" s="91"/>
      <c r="S173" s="91"/>
      <c r="T173" s="91"/>
      <c r="U173" s="91"/>
      <c r="V173" s="91"/>
    </row>
    <row r="174" spans="1:97" s="51" customFormat="1" ht="15" x14ac:dyDescent="0.25">
      <c r="A174" s="12">
        <v>23166</v>
      </c>
      <c r="B174" s="12" t="s">
        <v>127</v>
      </c>
      <c r="C174" s="12" t="s">
        <v>522</v>
      </c>
      <c r="D174" s="12" t="s">
        <v>96</v>
      </c>
      <c r="E174" s="12">
        <v>77901</v>
      </c>
      <c r="F174" s="12" t="s">
        <v>96</v>
      </c>
      <c r="G174" s="12">
        <v>10</v>
      </c>
      <c r="H174" s="12" t="s">
        <v>49</v>
      </c>
      <c r="I174" s="12"/>
      <c r="J174" s="12"/>
      <c r="K174" s="12"/>
      <c r="L174" s="12" t="s">
        <v>136</v>
      </c>
      <c r="M174" s="39">
        <v>60</v>
      </c>
      <c r="N174" s="39">
        <v>8</v>
      </c>
      <c r="O174" s="39">
        <v>68</v>
      </c>
      <c r="P174" s="12" t="s">
        <v>50</v>
      </c>
      <c r="Q174" s="27">
        <v>1308910</v>
      </c>
      <c r="R174" s="12" t="s">
        <v>521</v>
      </c>
      <c r="S174" s="12" t="s">
        <v>429</v>
      </c>
      <c r="T174" s="12">
        <v>48469001605</v>
      </c>
      <c r="U174" s="12">
        <v>48469001605</v>
      </c>
      <c r="V174" s="12" t="s">
        <v>546</v>
      </c>
    </row>
    <row r="175" spans="1:97" s="51" customFormat="1" ht="15" x14ac:dyDescent="0.25">
      <c r="A175" s="12">
        <v>23945</v>
      </c>
      <c r="B175" s="12" t="s">
        <v>333</v>
      </c>
      <c r="C175" s="12" t="s">
        <v>334</v>
      </c>
      <c r="D175" s="12" t="s">
        <v>95</v>
      </c>
      <c r="E175" s="12">
        <v>78401</v>
      </c>
      <c r="F175" s="12" t="s">
        <v>94</v>
      </c>
      <c r="G175" s="12">
        <v>10</v>
      </c>
      <c r="H175" s="12" t="s">
        <v>49</v>
      </c>
      <c r="I175" s="39"/>
      <c r="J175" s="39"/>
      <c r="K175" s="39" t="s">
        <v>137</v>
      </c>
      <c r="L175" s="12" t="s">
        <v>136</v>
      </c>
      <c r="M175" s="39">
        <v>72</v>
      </c>
      <c r="N175" s="39">
        <v>0</v>
      </c>
      <c r="O175" s="39">
        <v>72</v>
      </c>
      <c r="P175" s="12" t="s">
        <v>53</v>
      </c>
      <c r="Q175" s="27">
        <v>225000</v>
      </c>
      <c r="R175" s="38" t="s">
        <v>450</v>
      </c>
      <c r="S175" s="12"/>
      <c r="T175" s="12">
        <v>48355006400</v>
      </c>
      <c r="U175" s="12"/>
      <c r="V175" s="12" t="s">
        <v>555</v>
      </c>
    </row>
    <row r="176" spans="1:97" s="12" customFormat="1" ht="15" customHeight="1" x14ac:dyDescent="0.25">
      <c r="A176" s="56" t="s">
        <v>19</v>
      </c>
      <c r="B176" s="57"/>
      <c r="C176" s="20">
        <v>1347711.5104916156</v>
      </c>
      <c r="D176" s="58"/>
      <c r="E176" s="39"/>
      <c r="F176" s="58"/>
      <c r="G176" s="59"/>
      <c r="H176" s="60"/>
      <c r="I176" s="59"/>
      <c r="J176" s="59"/>
      <c r="K176" s="59"/>
      <c r="L176" s="58"/>
      <c r="M176" s="58"/>
      <c r="N176" s="58"/>
      <c r="O176" s="58"/>
      <c r="P176" s="61" t="s">
        <v>551</v>
      </c>
      <c r="Q176" s="62">
        <f>SUM(Q174:Q175)</f>
        <v>1533910</v>
      </c>
      <c r="R176" s="63"/>
      <c r="S176" s="58"/>
      <c r="T176" s="58"/>
      <c r="U176" s="58"/>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c r="BM176" s="51"/>
      <c r="BN176" s="51"/>
      <c r="BO176" s="51"/>
      <c r="BP176" s="51"/>
      <c r="BQ176" s="51"/>
      <c r="BR176" s="51"/>
      <c r="BS176" s="51"/>
      <c r="BT176" s="51"/>
      <c r="BU176" s="51"/>
      <c r="BV176" s="51"/>
      <c r="BW176" s="51"/>
      <c r="BX176" s="51"/>
      <c r="BY176" s="51"/>
      <c r="BZ176" s="51"/>
      <c r="CA176" s="51"/>
      <c r="CB176" s="51"/>
      <c r="CC176" s="51"/>
      <c r="CD176" s="51"/>
      <c r="CE176" s="51"/>
      <c r="CF176" s="51"/>
      <c r="CG176" s="51"/>
      <c r="CH176" s="51"/>
      <c r="CI176" s="51"/>
      <c r="CJ176" s="51"/>
      <c r="CK176" s="51"/>
      <c r="CL176" s="51"/>
      <c r="CM176" s="51"/>
      <c r="CN176" s="51"/>
      <c r="CO176" s="51"/>
      <c r="CP176" s="51"/>
      <c r="CQ176" s="51"/>
      <c r="CR176" s="51"/>
      <c r="CS176" s="51"/>
    </row>
    <row r="177" spans="1:97" s="12" customFormat="1" ht="15" customHeight="1" x14ac:dyDescent="0.2">
      <c r="A177" s="38"/>
      <c r="C177" s="19"/>
      <c r="E177" s="39"/>
      <c r="G177" s="39"/>
      <c r="I177" s="39"/>
      <c r="J177" s="39"/>
      <c r="K177" s="39"/>
      <c r="Q177" s="27"/>
    </row>
    <row r="178" spans="1:97" s="96" customFormat="1" ht="15" customHeight="1" x14ac:dyDescent="0.25">
      <c r="A178" s="90" t="s">
        <v>39</v>
      </c>
      <c r="B178" s="91"/>
      <c r="C178" s="92"/>
      <c r="D178" s="91"/>
      <c r="E178" s="93"/>
      <c r="F178" s="91"/>
      <c r="G178" s="93"/>
      <c r="H178" s="91"/>
      <c r="I178" s="93"/>
      <c r="J178" s="93"/>
      <c r="K178" s="93"/>
      <c r="L178" s="91"/>
      <c r="M178" s="91"/>
      <c r="N178" s="91"/>
      <c r="O178" s="91"/>
      <c r="P178" s="91"/>
      <c r="Q178" s="94"/>
      <c r="R178" s="91"/>
      <c r="S178" s="91"/>
      <c r="T178" s="91"/>
      <c r="U178" s="91"/>
      <c r="V178" s="91"/>
    </row>
    <row r="179" spans="1:97" s="51" customFormat="1" ht="15" x14ac:dyDescent="0.25">
      <c r="A179" s="12">
        <v>23027</v>
      </c>
      <c r="B179" s="12" t="s">
        <v>474</v>
      </c>
      <c r="C179" s="12" t="s">
        <v>475</v>
      </c>
      <c r="D179" s="12" t="s">
        <v>476</v>
      </c>
      <c r="E179" s="12">
        <v>78538</v>
      </c>
      <c r="F179" s="12" t="s">
        <v>58</v>
      </c>
      <c r="G179" s="12">
        <v>11</v>
      </c>
      <c r="H179" s="12" t="s">
        <v>52</v>
      </c>
      <c r="I179" s="39"/>
      <c r="J179" s="39"/>
      <c r="K179" s="39"/>
      <c r="L179" s="12" t="s">
        <v>136</v>
      </c>
      <c r="M179" s="39">
        <v>45</v>
      </c>
      <c r="N179" s="39">
        <v>3</v>
      </c>
      <c r="O179" s="39">
        <v>48</v>
      </c>
      <c r="P179" s="12" t="s">
        <v>53</v>
      </c>
      <c r="Q179" s="27">
        <v>1578251</v>
      </c>
      <c r="R179" s="12" t="s">
        <v>477</v>
      </c>
      <c r="S179" s="12" t="s">
        <v>97</v>
      </c>
      <c r="T179" s="12">
        <v>48215024500</v>
      </c>
      <c r="U179" s="12">
        <v>48215024502</v>
      </c>
      <c r="V179" s="12" t="s">
        <v>546</v>
      </c>
    </row>
    <row r="180" spans="1:97" s="51" customFormat="1" ht="15" x14ac:dyDescent="0.25">
      <c r="A180" s="44">
        <v>23912</v>
      </c>
      <c r="B180" s="12" t="s">
        <v>306</v>
      </c>
      <c r="C180" s="12" t="s">
        <v>307</v>
      </c>
      <c r="D180" s="12" t="s">
        <v>308</v>
      </c>
      <c r="E180" s="12">
        <v>78840</v>
      </c>
      <c r="F180" s="12" t="s">
        <v>309</v>
      </c>
      <c r="G180" s="12">
        <v>11</v>
      </c>
      <c r="H180" s="12" t="s">
        <v>52</v>
      </c>
      <c r="I180" s="39"/>
      <c r="J180" s="39"/>
      <c r="K180" s="39"/>
      <c r="L180" s="12" t="s">
        <v>136</v>
      </c>
      <c r="M180" s="39">
        <v>55</v>
      </c>
      <c r="N180" s="39">
        <v>6</v>
      </c>
      <c r="O180" s="39">
        <v>61</v>
      </c>
      <c r="P180" s="12" t="s">
        <v>53</v>
      </c>
      <c r="Q180" s="27">
        <v>150990</v>
      </c>
      <c r="R180" s="12" t="s">
        <v>438</v>
      </c>
      <c r="S180" s="12"/>
      <c r="T180" s="12">
        <v>48465950400</v>
      </c>
      <c r="U180" s="12"/>
      <c r="V180" s="12" t="s">
        <v>555</v>
      </c>
    </row>
    <row r="181" spans="1:97" s="51" customFormat="1" ht="15" x14ac:dyDescent="0.25">
      <c r="A181" s="44">
        <v>23948</v>
      </c>
      <c r="B181" s="12" t="s">
        <v>310</v>
      </c>
      <c r="C181" s="12" t="s">
        <v>311</v>
      </c>
      <c r="D181" s="12" t="s">
        <v>312</v>
      </c>
      <c r="E181" s="12">
        <v>78852</v>
      </c>
      <c r="F181" s="12" t="s">
        <v>313</v>
      </c>
      <c r="G181" s="12">
        <v>11</v>
      </c>
      <c r="H181" s="12" t="s">
        <v>52</v>
      </c>
      <c r="I181" s="39"/>
      <c r="J181" s="39"/>
      <c r="K181" s="39"/>
      <c r="L181" s="12" t="s">
        <v>136</v>
      </c>
      <c r="M181" s="39">
        <v>48</v>
      </c>
      <c r="N181" s="39">
        <v>0</v>
      </c>
      <c r="O181" s="39">
        <v>48</v>
      </c>
      <c r="P181" s="12" t="s">
        <v>53</v>
      </c>
      <c r="Q181" s="27">
        <v>145118</v>
      </c>
      <c r="R181" s="12" t="s">
        <v>452</v>
      </c>
      <c r="S181" s="12"/>
      <c r="T181" s="12">
        <v>48323950602</v>
      </c>
      <c r="U181" s="12"/>
      <c r="V181" s="12" t="s">
        <v>555</v>
      </c>
    </row>
    <row r="182" spans="1:97" s="12" customFormat="1" ht="15" customHeight="1" x14ac:dyDescent="0.25">
      <c r="A182" s="56" t="s">
        <v>19</v>
      </c>
      <c r="B182" s="57"/>
      <c r="C182" s="20">
        <v>1082399.9830631085</v>
      </c>
      <c r="D182" s="58"/>
      <c r="E182" s="39"/>
      <c r="F182" s="58"/>
      <c r="G182" s="59"/>
      <c r="H182" s="60"/>
      <c r="I182" s="59"/>
      <c r="J182" s="59"/>
      <c r="K182" s="59"/>
      <c r="L182" s="58"/>
      <c r="M182" s="58"/>
      <c r="N182" s="58"/>
      <c r="O182" s="58"/>
      <c r="P182" s="61" t="s">
        <v>551</v>
      </c>
      <c r="Q182" s="62">
        <f>SUM(Q179:Q181)</f>
        <v>1874359</v>
      </c>
      <c r="R182" s="63"/>
      <c r="S182" s="58"/>
      <c r="T182" s="58"/>
      <c r="U182" s="58"/>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c r="BE182" s="51"/>
      <c r="BF182" s="51"/>
      <c r="BG182" s="51"/>
      <c r="BH182" s="51"/>
      <c r="BI182" s="51"/>
      <c r="BJ182" s="51"/>
      <c r="BK182" s="51"/>
      <c r="BL182" s="51"/>
      <c r="BM182" s="51"/>
      <c r="BN182" s="51"/>
      <c r="BO182" s="51"/>
      <c r="BP182" s="51"/>
      <c r="BQ182" s="51"/>
      <c r="BR182" s="51"/>
      <c r="BS182" s="51"/>
      <c r="BT182" s="51"/>
      <c r="BU182" s="51"/>
      <c r="BV182" s="51"/>
      <c r="BW182" s="51"/>
      <c r="BX182" s="51"/>
      <c r="BY182" s="51"/>
      <c r="BZ182" s="51"/>
      <c r="CA182" s="51"/>
      <c r="CB182" s="51"/>
      <c r="CC182" s="51"/>
      <c r="CD182" s="51"/>
      <c r="CE182" s="51"/>
      <c r="CF182" s="51"/>
      <c r="CG182" s="51"/>
      <c r="CH182" s="51"/>
      <c r="CI182" s="51"/>
      <c r="CJ182" s="51"/>
      <c r="CK182" s="51"/>
      <c r="CL182" s="51"/>
      <c r="CM182" s="51"/>
      <c r="CN182" s="51"/>
      <c r="CO182" s="51"/>
      <c r="CP182" s="51"/>
      <c r="CQ182" s="51"/>
      <c r="CR182" s="51"/>
      <c r="CS182" s="51"/>
    </row>
    <row r="183" spans="1:97" s="12" customFormat="1" ht="15" customHeight="1" x14ac:dyDescent="0.2">
      <c r="A183" s="38"/>
      <c r="C183" s="19"/>
      <c r="E183" s="39"/>
      <c r="G183" s="39"/>
      <c r="I183" s="39"/>
      <c r="J183" s="39"/>
      <c r="K183" s="39"/>
      <c r="Q183" s="27"/>
    </row>
    <row r="184" spans="1:97" s="96" customFormat="1" ht="15" customHeight="1" x14ac:dyDescent="0.25">
      <c r="A184" s="90" t="s">
        <v>40</v>
      </c>
      <c r="B184" s="91"/>
      <c r="C184" s="92"/>
      <c r="D184" s="91"/>
      <c r="E184" s="93"/>
      <c r="F184" s="91"/>
      <c r="G184" s="93"/>
      <c r="H184" s="91"/>
      <c r="I184" s="93"/>
      <c r="J184" s="93"/>
      <c r="K184" s="93"/>
      <c r="L184" s="91"/>
      <c r="M184" s="91"/>
      <c r="N184" s="91"/>
      <c r="O184" s="91"/>
      <c r="P184" s="91"/>
      <c r="Q184" s="94"/>
      <c r="R184" s="91"/>
      <c r="S184" s="91"/>
      <c r="T184" s="91"/>
      <c r="U184" s="91"/>
      <c r="V184" s="91"/>
    </row>
    <row r="185" spans="1:97" s="51" customFormat="1" ht="15" x14ac:dyDescent="0.25">
      <c r="A185" s="12">
        <v>23015</v>
      </c>
      <c r="B185" s="12" t="s">
        <v>232</v>
      </c>
      <c r="C185" s="12" t="s">
        <v>523</v>
      </c>
      <c r="D185" s="12" t="s">
        <v>98</v>
      </c>
      <c r="E185" s="12">
        <v>78520</v>
      </c>
      <c r="F185" s="12" t="s">
        <v>60</v>
      </c>
      <c r="G185" s="12">
        <v>11</v>
      </c>
      <c r="H185" s="12" t="s">
        <v>49</v>
      </c>
      <c r="I185" s="12"/>
      <c r="J185" s="12"/>
      <c r="K185" s="12"/>
      <c r="L185" s="12" t="s">
        <v>136</v>
      </c>
      <c r="M185" s="39">
        <v>84</v>
      </c>
      <c r="N185" s="39">
        <v>0</v>
      </c>
      <c r="O185" s="39">
        <v>84</v>
      </c>
      <c r="P185" s="12" t="s">
        <v>50</v>
      </c>
      <c r="Q185" s="27">
        <v>2000000</v>
      </c>
      <c r="R185" s="12" t="s">
        <v>459</v>
      </c>
      <c r="S185" s="12" t="s">
        <v>97</v>
      </c>
      <c r="T185" s="12">
        <v>48061012504</v>
      </c>
      <c r="U185" s="12">
        <v>48061012516</v>
      </c>
      <c r="V185" s="12" t="s">
        <v>546</v>
      </c>
    </row>
    <row r="186" spans="1:97" s="51" customFormat="1" ht="15" x14ac:dyDescent="0.25">
      <c r="A186" s="12">
        <v>23019</v>
      </c>
      <c r="B186" s="12" t="s">
        <v>233</v>
      </c>
      <c r="C186" s="12" t="s">
        <v>525</v>
      </c>
      <c r="D186" s="12" t="s">
        <v>98</v>
      </c>
      <c r="E186" s="12">
        <v>78520</v>
      </c>
      <c r="F186" s="12" t="s">
        <v>60</v>
      </c>
      <c r="G186" s="12">
        <v>11</v>
      </c>
      <c r="H186" s="12" t="s">
        <v>49</v>
      </c>
      <c r="I186" s="12"/>
      <c r="J186" s="12"/>
      <c r="K186" s="12"/>
      <c r="L186" s="12" t="s">
        <v>136</v>
      </c>
      <c r="M186" s="39">
        <v>84</v>
      </c>
      <c r="N186" s="39">
        <v>0</v>
      </c>
      <c r="O186" s="39">
        <v>84</v>
      </c>
      <c r="P186" s="12" t="s">
        <v>50</v>
      </c>
      <c r="Q186" s="27">
        <v>2000000</v>
      </c>
      <c r="R186" s="12" t="s">
        <v>524</v>
      </c>
      <c r="S186" s="12" t="s">
        <v>97</v>
      </c>
      <c r="T186" s="12">
        <v>48061012504</v>
      </c>
      <c r="U186" s="12">
        <v>48061012517</v>
      </c>
      <c r="V186" s="12" t="s">
        <v>546</v>
      </c>
    </row>
    <row r="187" spans="1:97" s="51" customFormat="1" ht="15" x14ac:dyDescent="0.25">
      <c r="A187" s="12">
        <v>23035</v>
      </c>
      <c r="B187" s="12" t="s">
        <v>234</v>
      </c>
      <c r="C187" s="12" t="s">
        <v>235</v>
      </c>
      <c r="D187" s="12" t="s">
        <v>98</v>
      </c>
      <c r="E187" s="12">
        <v>78520</v>
      </c>
      <c r="F187" s="12" t="s">
        <v>60</v>
      </c>
      <c r="G187" s="12">
        <v>11</v>
      </c>
      <c r="H187" s="12" t="s">
        <v>49</v>
      </c>
      <c r="I187" s="12"/>
      <c r="J187" s="12"/>
      <c r="K187" s="12"/>
      <c r="L187" s="12" t="s">
        <v>136</v>
      </c>
      <c r="M187" s="39">
        <v>76</v>
      </c>
      <c r="N187" s="39">
        <v>2</v>
      </c>
      <c r="O187" s="39">
        <v>78</v>
      </c>
      <c r="P187" s="12" t="s">
        <v>53</v>
      </c>
      <c r="Q187" s="27">
        <v>1801000</v>
      </c>
      <c r="R187" s="12" t="s">
        <v>526</v>
      </c>
      <c r="S187" s="12" t="s">
        <v>438</v>
      </c>
      <c r="T187" s="12">
        <v>48061012504</v>
      </c>
      <c r="U187" s="12">
        <v>48061012515</v>
      </c>
      <c r="V187" s="12" t="s">
        <v>546</v>
      </c>
    </row>
    <row r="188" spans="1:97" s="51" customFormat="1" ht="15" x14ac:dyDescent="0.25">
      <c r="A188" s="44">
        <v>23909</v>
      </c>
      <c r="B188" s="12" t="s">
        <v>322</v>
      </c>
      <c r="C188" s="12" t="s">
        <v>323</v>
      </c>
      <c r="D188" s="12" t="s">
        <v>324</v>
      </c>
      <c r="E188" s="12">
        <v>78503</v>
      </c>
      <c r="F188" s="12" t="s">
        <v>58</v>
      </c>
      <c r="G188" s="12">
        <v>11</v>
      </c>
      <c r="H188" s="12" t="s">
        <v>49</v>
      </c>
      <c r="I188" s="39"/>
      <c r="J188" s="39"/>
      <c r="K188" s="39"/>
      <c r="L188" s="12" t="s">
        <v>136</v>
      </c>
      <c r="M188" s="39">
        <v>96</v>
      </c>
      <c r="N188" s="39">
        <v>6</v>
      </c>
      <c r="O188" s="39">
        <v>102</v>
      </c>
      <c r="P188" s="12" t="s">
        <v>53</v>
      </c>
      <c r="Q188" s="27">
        <v>225000</v>
      </c>
      <c r="R188" s="12" t="s">
        <v>439</v>
      </c>
      <c r="S188" s="12"/>
      <c r="T188" s="12">
        <v>48215021202</v>
      </c>
      <c r="U188" s="12"/>
      <c r="V188" s="12" t="s">
        <v>555</v>
      </c>
    </row>
    <row r="189" spans="1:97" s="51" customFormat="1" ht="15" x14ac:dyDescent="0.25">
      <c r="A189" s="44">
        <v>23910</v>
      </c>
      <c r="B189" s="12" t="s">
        <v>325</v>
      </c>
      <c r="C189" s="12" t="s">
        <v>326</v>
      </c>
      <c r="D189" s="12" t="s">
        <v>98</v>
      </c>
      <c r="E189" s="12">
        <v>78521</v>
      </c>
      <c r="F189" s="12" t="s">
        <v>60</v>
      </c>
      <c r="G189" s="12">
        <v>11</v>
      </c>
      <c r="H189" s="12" t="s">
        <v>49</v>
      </c>
      <c r="I189" s="39"/>
      <c r="J189" s="39"/>
      <c r="K189" s="39"/>
      <c r="L189" s="12" t="s">
        <v>136</v>
      </c>
      <c r="M189" s="39">
        <v>81</v>
      </c>
      <c r="N189" s="39">
        <v>7</v>
      </c>
      <c r="O189" s="39">
        <v>88</v>
      </c>
      <c r="P189" s="12" t="s">
        <v>53</v>
      </c>
      <c r="Q189" s="27">
        <v>53000</v>
      </c>
      <c r="R189" s="12" t="s">
        <v>419</v>
      </c>
      <c r="S189" s="12"/>
      <c r="T189" s="12">
        <v>48061013104</v>
      </c>
      <c r="U189" s="12"/>
      <c r="V189" s="12" t="s">
        <v>555</v>
      </c>
    </row>
    <row r="190" spans="1:97" s="51" customFormat="1" ht="15" x14ac:dyDescent="0.25">
      <c r="A190" s="44">
        <v>23954</v>
      </c>
      <c r="B190" s="12" t="s">
        <v>327</v>
      </c>
      <c r="C190" s="12" t="s">
        <v>328</v>
      </c>
      <c r="D190" s="12" t="s">
        <v>324</v>
      </c>
      <c r="E190" s="12">
        <v>78504</v>
      </c>
      <c r="F190" s="12" t="s">
        <v>58</v>
      </c>
      <c r="G190" s="12">
        <v>11</v>
      </c>
      <c r="H190" s="12" t="s">
        <v>49</v>
      </c>
      <c r="I190" s="39"/>
      <c r="J190" s="39"/>
      <c r="K190" s="39"/>
      <c r="L190" s="12" t="s">
        <v>136</v>
      </c>
      <c r="M190" s="39">
        <v>80</v>
      </c>
      <c r="N190" s="39">
        <v>4</v>
      </c>
      <c r="O190" s="39">
        <v>84</v>
      </c>
      <c r="P190" s="12" t="s">
        <v>50</v>
      </c>
      <c r="Q190" s="27">
        <v>225000</v>
      </c>
      <c r="R190" s="12" t="s">
        <v>459</v>
      </c>
      <c r="S190" s="12"/>
      <c r="T190" s="12">
        <v>48215020901</v>
      </c>
      <c r="U190" s="12"/>
      <c r="V190" s="12" t="s">
        <v>555</v>
      </c>
    </row>
    <row r="191" spans="1:97" s="12" customFormat="1" ht="15" customHeight="1" x14ac:dyDescent="0.25">
      <c r="A191" s="56" t="s">
        <v>19</v>
      </c>
      <c r="B191" s="57"/>
      <c r="C191" s="20">
        <v>6248285.6182609079</v>
      </c>
      <c r="D191" s="58"/>
      <c r="E191" s="39"/>
      <c r="F191" s="58"/>
      <c r="G191" s="59"/>
      <c r="H191" s="60"/>
      <c r="I191" s="59"/>
      <c r="J191" s="59"/>
      <c r="K191" s="59"/>
      <c r="L191" s="58"/>
      <c r="M191" s="58"/>
      <c r="N191" s="58"/>
      <c r="O191" s="58"/>
      <c r="P191" s="61" t="s">
        <v>551</v>
      </c>
      <c r="Q191" s="62">
        <f>SUM(Q185:Q190)</f>
        <v>6304000</v>
      </c>
      <c r="R191" s="63"/>
      <c r="S191" s="58"/>
      <c r="T191" s="58"/>
      <c r="U191" s="58"/>
      <c r="W191" s="51"/>
      <c r="X191" s="51"/>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c r="BM191" s="51"/>
      <c r="BN191" s="51"/>
      <c r="BO191" s="51"/>
      <c r="BP191" s="51"/>
      <c r="BQ191" s="51"/>
      <c r="BR191" s="51"/>
      <c r="BS191" s="51"/>
      <c r="BT191" s="51"/>
      <c r="BU191" s="51"/>
      <c r="BV191" s="51"/>
      <c r="BW191" s="51"/>
      <c r="BX191" s="51"/>
      <c r="BY191" s="51"/>
      <c r="BZ191" s="51"/>
      <c r="CA191" s="51"/>
      <c r="CB191" s="51"/>
      <c r="CC191" s="51"/>
      <c r="CD191" s="51"/>
      <c r="CE191" s="51"/>
      <c r="CF191" s="51"/>
      <c r="CG191" s="51"/>
      <c r="CH191" s="51"/>
      <c r="CI191" s="51"/>
      <c r="CJ191" s="51"/>
      <c r="CK191" s="51"/>
      <c r="CL191" s="51"/>
      <c r="CM191" s="51"/>
      <c r="CN191" s="51"/>
      <c r="CO191" s="51"/>
      <c r="CP191" s="51"/>
      <c r="CQ191" s="51"/>
      <c r="CR191" s="51"/>
      <c r="CS191" s="51"/>
    </row>
    <row r="192" spans="1:97" s="12" customFormat="1" x14ac:dyDescent="0.2">
      <c r="A192" s="38"/>
      <c r="C192" s="19"/>
      <c r="E192" s="39"/>
      <c r="G192" s="39"/>
      <c r="I192" s="39"/>
      <c r="J192" s="39"/>
      <c r="K192" s="39"/>
      <c r="Q192" s="27"/>
    </row>
    <row r="193" spans="1:97" s="96" customFormat="1" ht="15" customHeight="1" x14ac:dyDescent="0.25">
      <c r="A193" s="90" t="s">
        <v>41</v>
      </c>
      <c r="B193" s="91"/>
      <c r="C193" s="92"/>
      <c r="D193" s="91"/>
      <c r="E193" s="93"/>
      <c r="F193" s="91"/>
      <c r="G193" s="93"/>
      <c r="H193" s="91"/>
      <c r="I193" s="93"/>
      <c r="J193" s="93"/>
      <c r="K193" s="93"/>
      <c r="L193" s="91"/>
      <c r="M193" s="91"/>
      <c r="N193" s="91"/>
      <c r="O193" s="91"/>
      <c r="P193" s="91"/>
      <c r="Q193" s="94"/>
      <c r="R193" s="91"/>
      <c r="S193" s="91"/>
      <c r="T193" s="91"/>
      <c r="U193" s="91"/>
      <c r="V193" s="91"/>
    </row>
    <row r="194" spans="1:97" s="51" customFormat="1" ht="15" x14ac:dyDescent="0.25">
      <c r="A194" s="12">
        <v>23171</v>
      </c>
      <c r="B194" s="12" t="s">
        <v>133</v>
      </c>
      <c r="C194" s="12" t="s">
        <v>134</v>
      </c>
      <c r="D194" s="12" t="s">
        <v>131</v>
      </c>
      <c r="E194" s="12">
        <v>79720</v>
      </c>
      <c r="F194" s="12" t="s">
        <v>132</v>
      </c>
      <c r="G194" s="12">
        <v>12</v>
      </c>
      <c r="H194" s="12" t="s">
        <v>52</v>
      </c>
      <c r="I194" s="12"/>
      <c r="J194" s="12"/>
      <c r="K194" s="12"/>
      <c r="L194" s="12" t="s">
        <v>136</v>
      </c>
      <c r="M194" s="39">
        <v>40</v>
      </c>
      <c r="N194" s="39">
        <v>8</v>
      </c>
      <c r="O194" s="39">
        <v>48</v>
      </c>
      <c r="P194" s="12" t="s">
        <v>53</v>
      </c>
      <c r="Q194" s="27">
        <v>900000</v>
      </c>
      <c r="R194" s="12" t="s">
        <v>527</v>
      </c>
      <c r="S194" s="12" t="s">
        <v>528</v>
      </c>
      <c r="T194" s="12">
        <v>48227950802</v>
      </c>
      <c r="U194" s="12">
        <v>48227950802</v>
      </c>
      <c r="V194" s="12" t="s">
        <v>546</v>
      </c>
    </row>
    <row r="195" spans="1:97" s="12" customFormat="1" ht="15" customHeight="1" x14ac:dyDescent="0.25">
      <c r="A195" s="56" t="s">
        <v>19</v>
      </c>
      <c r="B195" s="57"/>
      <c r="C195" s="20">
        <v>600000</v>
      </c>
      <c r="D195" s="58"/>
      <c r="E195" s="39"/>
      <c r="F195" s="58"/>
      <c r="G195" s="59"/>
      <c r="H195" s="60"/>
      <c r="L195" s="58"/>
      <c r="M195" s="58"/>
      <c r="N195" s="58"/>
      <c r="O195" s="58"/>
      <c r="P195" s="61" t="s">
        <v>551</v>
      </c>
      <c r="Q195" s="62">
        <f>SUM(Q194:Q194)</f>
        <v>900000</v>
      </c>
      <c r="R195" s="63"/>
      <c r="S195" s="58"/>
      <c r="T195" s="58"/>
      <c r="U195" s="58"/>
      <c r="W195" s="51"/>
      <c r="X195" s="51"/>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c r="AU195" s="51"/>
      <c r="AV195" s="51"/>
      <c r="AW195" s="51"/>
      <c r="AX195" s="51"/>
      <c r="AY195" s="51"/>
      <c r="AZ195" s="51"/>
      <c r="BA195" s="51"/>
      <c r="BB195" s="51"/>
      <c r="BC195" s="51"/>
      <c r="BD195" s="51"/>
      <c r="BE195" s="51"/>
      <c r="BF195" s="51"/>
      <c r="BG195" s="51"/>
      <c r="BH195" s="51"/>
      <c r="BI195" s="51"/>
      <c r="BJ195" s="51"/>
      <c r="BK195" s="51"/>
      <c r="BL195" s="51"/>
      <c r="BM195" s="51"/>
      <c r="BN195" s="51"/>
      <c r="BO195" s="51"/>
      <c r="BP195" s="51"/>
      <c r="BQ195" s="51"/>
      <c r="BR195" s="51"/>
      <c r="BS195" s="51"/>
      <c r="BT195" s="51"/>
      <c r="BU195" s="51"/>
      <c r="BV195" s="51"/>
      <c r="BW195" s="51"/>
      <c r="BX195" s="51"/>
      <c r="BY195" s="51"/>
      <c r="BZ195" s="51"/>
      <c r="CA195" s="51"/>
      <c r="CB195" s="51"/>
      <c r="CC195" s="51"/>
      <c r="CD195" s="51"/>
      <c r="CE195" s="51"/>
      <c r="CF195" s="51"/>
      <c r="CG195" s="51"/>
      <c r="CH195" s="51"/>
      <c r="CI195" s="51"/>
      <c r="CJ195" s="51"/>
      <c r="CK195" s="51"/>
      <c r="CL195" s="51"/>
      <c r="CM195" s="51"/>
      <c r="CN195" s="51"/>
      <c r="CO195" s="51"/>
      <c r="CP195" s="51"/>
      <c r="CQ195" s="51"/>
      <c r="CR195" s="51"/>
      <c r="CS195" s="51"/>
    </row>
    <row r="196" spans="1:97" s="12" customFormat="1" ht="15" customHeight="1" x14ac:dyDescent="0.2">
      <c r="A196" s="38"/>
      <c r="C196" s="19"/>
      <c r="E196" s="39"/>
      <c r="G196" s="39"/>
      <c r="Q196" s="27"/>
    </row>
    <row r="197" spans="1:97" s="91" customFormat="1" ht="15" customHeight="1" x14ac:dyDescent="0.2">
      <c r="A197" s="90" t="s">
        <v>42</v>
      </c>
      <c r="C197" s="92"/>
      <c r="E197" s="93"/>
      <c r="G197" s="93"/>
      <c r="Q197" s="94"/>
    </row>
    <row r="198" spans="1:97" s="51" customFormat="1" ht="15" x14ac:dyDescent="0.25">
      <c r="A198" s="12">
        <v>23210</v>
      </c>
      <c r="B198" s="12" t="s">
        <v>236</v>
      </c>
      <c r="C198" s="12" t="s">
        <v>237</v>
      </c>
      <c r="D198" s="12" t="s">
        <v>100</v>
      </c>
      <c r="E198" s="12">
        <v>76903</v>
      </c>
      <c r="F198" s="12" t="s">
        <v>101</v>
      </c>
      <c r="G198" s="12">
        <v>12</v>
      </c>
      <c r="H198" s="12" t="s">
        <v>49</v>
      </c>
      <c r="I198" s="12"/>
      <c r="J198" s="12"/>
      <c r="K198" s="12"/>
      <c r="L198" s="12" t="s">
        <v>136</v>
      </c>
      <c r="M198" s="39">
        <v>25</v>
      </c>
      <c r="N198" s="39">
        <v>0</v>
      </c>
      <c r="O198" s="39">
        <v>25</v>
      </c>
      <c r="P198" s="12" t="s">
        <v>50</v>
      </c>
      <c r="Q198" s="27">
        <v>998280</v>
      </c>
      <c r="R198" s="12" t="s">
        <v>410</v>
      </c>
      <c r="S198" s="12" t="s">
        <v>66</v>
      </c>
      <c r="T198" s="12">
        <v>48451001800</v>
      </c>
      <c r="U198" s="12">
        <v>48451001800</v>
      </c>
      <c r="V198" s="12" t="s">
        <v>546</v>
      </c>
    </row>
    <row r="199" spans="1:97" s="51" customFormat="1" ht="15" x14ac:dyDescent="0.25">
      <c r="A199" s="44">
        <v>23925</v>
      </c>
      <c r="B199" s="12" t="s">
        <v>329</v>
      </c>
      <c r="C199" s="12" t="s">
        <v>330</v>
      </c>
      <c r="D199" s="12" t="s">
        <v>100</v>
      </c>
      <c r="E199" s="12">
        <v>76901</v>
      </c>
      <c r="F199" s="12" t="s">
        <v>101</v>
      </c>
      <c r="G199" s="12">
        <v>12</v>
      </c>
      <c r="H199" s="12" t="s">
        <v>49</v>
      </c>
      <c r="I199" s="39"/>
      <c r="J199" s="39"/>
      <c r="K199" s="39"/>
      <c r="L199" s="12" t="s">
        <v>136</v>
      </c>
      <c r="M199" s="39">
        <v>27</v>
      </c>
      <c r="N199" s="39">
        <v>9</v>
      </c>
      <c r="O199" s="39">
        <v>36</v>
      </c>
      <c r="P199" s="12" t="s">
        <v>53</v>
      </c>
      <c r="Q199" s="27">
        <v>91800</v>
      </c>
      <c r="R199" s="12" t="s">
        <v>288</v>
      </c>
      <c r="S199" s="12"/>
      <c r="T199" s="12">
        <v>48451001101</v>
      </c>
      <c r="U199" s="12"/>
      <c r="V199" s="12" t="s">
        <v>555</v>
      </c>
    </row>
    <row r="200" spans="1:97" s="51" customFormat="1" ht="15" x14ac:dyDescent="0.25">
      <c r="A200" s="44">
        <v>23960</v>
      </c>
      <c r="B200" s="12" t="s">
        <v>331</v>
      </c>
      <c r="C200" s="12" t="s">
        <v>332</v>
      </c>
      <c r="D200" s="12" t="s">
        <v>100</v>
      </c>
      <c r="E200" s="12">
        <v>76904</v>
      </c>
      <c r="F200" s="12" t="s">
        <v>101</v>
      </c>
      <c r="G200" s="12">
        <v>12</v>
      </c>
      <c r="H200" s="12" t="s">
        <v>49</v>
      </c>
      <c r="I200" s="39"/>
      <c r="J200" s="39"/>
      <c r="K200" s="39"/>
      <c r="L200" s="12" t="s">
        <v>136</v>
      </c>
      <c r="M200" s="39">
        <v>58</v>
      </c>
      <c r="N200" s="39">
        <v>14</v>
      </c>
      <c r="O200" s="39">
        <v>72</v>
      </c>
      <c r="P200" s="12" t="s">
        <v>53</v>
      </c>
      <c r="Q200" s="27">
        <v>199225</v>
      </c>
      <c r="R200" s="12" t="s">
        <v>457</v>
      </c>
      <c r="S200" s="12"/>
      <c r="T200" s="12">
        <v>48451001707</v>
      </c>
      <c r="U200" s="12"/>
      <c r="V200" s="12" t="s">
        <v>555</v>
      </c>
    </row>
    <row r="201" spans="1:97" s="12" customFormat="1" ht="15" customHeight="1" x14ac:dyDescent="0.25">
      <c r="A201" s="56" t="s">
        <v>19</v>
      </c>
      <c r="B201" s="57"/>
      <c r="C201" s="20">
        <v>968371.75030593271</v>
      </c>
      <c r="D201" s="58"/>
      <c r="E201" s="39"/>
      <c r="F201" s="58"/>
      <c r="G201" s="59"/>
      <c r="H201" s="60"/>
      <c r="I201" s="59"/>
      <c r="J201" s="59"/>
      <c r="K201" s="59"/>
      <c r="L201" s="58"/>
      <c r="M201" s="58"/>
      <c r="N201" s="58"/>
      <c r="O201" s="58"/>
      <c r="P201" s="61" t="s">
        <v>551</v>
      </c>
      <c r="Q201" s="62">
        <f>SUM(Q198:Q200)</f>
        <v>1289305</v>
      </c>
      <c r="R201" s="63"/>
      <c r="S201" s="58"/>
      <c r="T201" s="58"/>
      <c r="U201" s="58"/>
      <c r="W201" s="51"/>
      <c r="X201" s="51"/>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51"/>
      <c r="BO201" s="51"/>
      <c r="BP201" s="51"/>
      <c r="BQ201" s="51"/>
      <c r="BR201" s="51"/>
      <c r="BS201" s="51"/>
      <c r="BT201" s="51"/>
      <c r="BU201" s="51"/>
      <c r="BV201" s="51"/>
      <c r="BW201" s="51"/>
      <c r="BX201" s="51"/>
      <c r="BY201" s="51"/>
      <c r="BZ201" s="51"/>
      <c r="CA201" s="51"/>
      <c r="CB201" s="51"/>
      <c r="CC201" s="51"/>
      <c r="CD201" s="51"/>
      <c r="CE201" s="51"/>
      <c r="CF201" s="51"/>
      <c r="CG201" s="51"/>
      <c r="CH201" s="51"/>
      <c r="CI201" s="51"/>
      <c r="CJ201" s="51"/>
      <c r="CK201" s="51"/>
      <c r="CL201" s="51"/>
      <c r="CM201" s="51"/>
      <c r="CN201" s="51"/>
      <c r="CO201" s="51"/>
      <c r="CP201" s="51"/>
      <c r="CQ201" s="51"/>
      <c r="CR201" s="51"/>
      <c r="CS201" s="51"/>
    </row>
    <row r="202" spans="1:97" s="12" customFormat="1" ht="15" customHeight="1" x14ac:dyDescent="0.2">
      <c r="A202" s="38"/>
      <c r="C202" s="19"/>
      <c r="E202" s="39"/>
      <c r="G202" s="39"/>
      <c r="I202" s="39"/>
      <c r="J202" s="39"/>
      <c r="K202" s="39"/>
      <c r="Q202" s="27"/>
    </row>
    <row r="203" spans="1:97" s="91" customFormat="1" ht="15" customHeight="1" x14ac:dyDescent="0.2">
      <c r="A203" s="90" t="s">
        <v>43</v>
      </c>
      <c r="C203" s="92"/>
      <c r="E203" s="93"/>
      <c r="G203" s="93"/>
      <c r="I203" s="93"/>
      <c r="J203" s="93"/>
      <c r="K203" s="93"/>
      <c r="Q203" s="94"/>
    </row>
    <row r="204" spans="1:97" s="51" customFormat="1" ht="15" x14ac:dyDescent="0.25">
      <c r="A204" s="12">
        <v>23119</v>
      </c>
      <c r="B204" s="12" t="s">
        <v>238</v>
      </c>
      <c r="C204" s="12" t="s">
        <v>239</v>
      </c>
      <c r="D204" s="12" t="s">
        <v>159</v>
      </c>
      <c r="E204" s="12">
        <v>79830</v>
      </c>
      <c r="F204" s="12" t="s">
        <v>163</v>
      </c>
      <c r="G204" s="12">
        <v>13</v>
      </c>
      <c r="H204" s="12" t="s">
        <v>52</v>
      </c>
      <c r="I204" s="12"/>
      <c r="J204" s="12"/>
      <c r="K204" s="12"/>
      <c r="L204" s="12" t="s">
        <v>136</v>
      </c>
      <c r="M204" s="39">
        <v>40</v>
      </c>
      <c r="N204" s="39">
        <v>4</v>
      </c>
      <c r="O204" s="39">
        <v>44</v>
      </c>
      <c r="P204" s="12" t="s">
        <v>53</v>
      </c>
      <c r="Q204" s="27">
        <v>900000</v>
      </c>
      <c r="R204" s="12" t="s">
        <v>321</v>
      </c>
      <c r="S204" s="12" t="s">
        <v>435</v>
      </c>
      <c r="T204" s="12">
        <v>48043950400</v>
      </c>
      <c r="U204" s="12">
        <v>48043950400</v>
      </c>
      <c r="V204" s="12" t="s">
        <v>546</v>
      </c>
    </row>
    <row r="205" spans="1:97" s="51" customFormat="1" ht="15" x14ac:dyDescent="0.25">
      <c r="A205" s="44">
        <v>23955</v>
      </c>
      <c r="B205" s="12" t="s">
        <v>314</v>
      </c>
      <c r="C205" s="12" t="s">
        <v>315</v>
      </c>
      <c r="D205" s="12" t="s">
        <v>316</v>
      </c>
      <c r="E205" s="12">
        <v>79821</v>
      </c>
      <c r="F205" s="12" t="s">
        <v>65</v>
      </c>
      <c r="G205" s="12">
        <v>13</v>
      </c>
      <c r="H205" s="12" t="s">
        <v>52</v>
      </c>
      <c r="I205" s="39"/>
      <c r="J205" s="39"/>
      <c r="K205" s="39"/>
      <c r="L205" s="12" t="s">
        <v>136</v>
      </c>
      <c r="M205" s="39">
        <v>48</v>
      </c>
      <c r="N205" s="39">
        <v>0</v>
      </c>
      <c r="O205" s="39">
        <v>48</v>
      </c>
      <c r="P205" s="12" t="s">
        <v>53</v>
      </c>
      <c r="Q205" s="27">
        <v>135000</v>
      </c>
      <c r="R205" s="12" t="s">
        <v>454</v>
      </c>
      <c r="S205" s="12"/>
      <c r="T205" s="12">
        <v>48141010221</v>
      </c>
      <c r="U205" s="12"/>
      <c r="V205" s="12" t="s">
        <v>555</v>
      </c>
    </row>
    <row r="206" spans="1:97" s="12" customFormat="1" ht="15" customHeight="1" x14ac:dyDescent="0.25">
      <c r="A206" s="56" t="s">
        <v>19</v>
      </c>
      <c r="B206" s="57"/>
      <c r="C206" s="20">
        <v>600000</v>
      </c>
      <c r="D206" s="58"/>
      <c r="E206" s="39"/>
      <c r="F206" s="58"/>
      <c r="G206" s="59"/>
      <c r="H206" s="60"/>
      <c r="I206" s="59"/>
      <c r="J206" s="59"/>
      <c r="K206" s="59"/>
      <c r="L206" s="58"/>
      <c r="M206" s="58"/>
      <c r="N206" s="58"/>
      <c r="O206" s="58"/>
      <c r="P206" s="61" t="s">
        <v>551</v>
      </c>
      <c r="Q206" s="62">
        <f>SUM(Q204:Q205)</f>
        <v>1035000</v>
      </c>
      <c r="R206" s="63"/>
      <c r="S206" s="58"/>
      <c r="T206" s="58"/>
      <c r="U206" s="58"/>
      <c r="W206" s="51"/>
      <c r="X206" s="51"/>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c r="CS206" s="51"/>
    </row>
    <row r="207" spans="1:97" s="12" customFormat="1" ht="15" customHeight="1" x14ac:dyDescent="0.2">
      <c r="A207" s="38"/>
      <c r="C207" s="19"/>
      <c r="E207" s="39"/>
      <c r="G207" s="39"/>
      <c r="I207" s="39"/>
      <c r="J207" s="39"/>
      <c r="K207" s="39"/>
      <c r="Q207" s="27"/>
    </row>
    <row r="208" spans="1:97" s="96" customFormat="1" ht="15" customHeight="1" x14ac:dyDescent="0.25">
      <c r="A208" s="90" t="s">
        <v>44</v>
      </c>
      <c r="B208" s="91"/>
      <c r="C208" s="92"/>
      <c r="D208" s="91"/>
      <c r="E208" s="93"/>
      <c r="F208" s="91"/>
      <c r="G208" s="93"/>
      <c r="H208" s="91"/>
      <c r="I208" s="93"/>
      <c r="J208" s="93"/>
      <c r="K208" s="93"/>
      <c r="L208" s="91"/>
      <c r="M208" s="91"/>
      <c r="N208" s="91"/>
      <c r="O208" s="91"/>
      <c r="P208" s="91"/>
      <c r="Q208" s="94"/>
      <c r="R208" s="91"/>
      <c r="S208" s="91"/>
      <c r="T208" s="91"/>
      <c r="U208" s="91"/>
      <c r="V208" s="91"/>
    </row>
    <row r="209" spans="1:97" s="51" customFormat="1" ht="15" x14ac:dyDescent="0.25">
      <c r="A209" s="12">
        <v>23169</v>
      </c>
      <c r="B209" s="12" t="s">
        <v>241</v>
      </c>
      <c r="C209" s="12" t="s">
        <v>529</v>
      </c>
      <c r="D209" s="12" t="s">
        <v>65</v>
      </c>
      <c r="E209" s="12">
        <v>79924</v>
      </c>
      <c r="F209" s="12" t="s">
        <v>65</v>
      </c>
      <c r="G209" s="12">
        <v>13</v>
      </c>
      <c r="H209" s="12" t="s">
        <v>49</v>
      </c>
      <c r="I209" s="39"/>
      <c r="J209" s="39"/>
      <c r="K209" s="39" t="s">
        <v>137</v>
      </c>
      <c r="L209" s="12" t="s">
        <v>136</v>
      </c>
      <c r="M209" s="39">
        <v>40</v>
      </c>
      <c r="N209" s="39">
        <v>0</v>
      </c>
      <c r="O209" s="39">
        <v>40</v>
      </c>
      <c r="P209" s="12" t="s">
        <v>53</v>
      </c>
      <c r="Q209" s="27">
        <v>1101885</v>
      </c>
      <c r="R209" s="12" t="s">
        <v>433</v>
      </c>
      <c r="S209" s="12" t="s">
        <v>66</v>
      </c>
      <c r="T209" s="12">
        <v>48141000101</v>
      </c>
      <c r="U209" s="12">
        <v>48141000114</v>
      </c>
      <c r="V209" s="12" t="s">
        <v>546</v>
      </c>
    </row>
    <row r="210" spans="1:97" s="51" customFormat="1" ht="15" x14ac:dyDescent="0.25">
      <c r="A210" s="12">
        <v>23135</v>
      </c>
      <c r="B210" s="12" t="s">
        <v>135</v>
      </c>
      <c r="C210" s="12" t="s">
        <v>240</v>
      </c>
      <c r="D210" s="12" t="s">
        <v>64</v>
      </c>
      <c r="E210" s="12">
        <v>79927</v>
      </c>
      <c r="F210" s="12" t="s">
        <v>65</v>
      </c>
      <c r="G210" s="12">
        <v>13</v>
      </c>
      <c r="H210" s="12" t="s">
        <v>49</v>
      </c>
      <c r="I210" s="12"/>
      <c r="J210" s="12"/>
      <c r="K210" s="12"/>
      <c r="L210" s="12" t="s">
        <v>136</v>
      </c>
      <c r="M210" s="39">
        <v>56</v>
      </c>
      <c r="N210" s="39">
        <v>40</v>
      </c>
      <c r="O210" s="39">
        <v>96</v>
      </c>
      <c r="P210" s="12" t="s">
        <v>53</v>
      </c>
      <c r="Q210" s="27">
        <v>1101885</v>
      </c>
      <c r="R210" s="12" t="s">
        <v>530</v>
      </c>
      <c r="S210" s="12" t="s">
        <v>434</v>
      </c>
      <c r="T210" s="12">
        <v>48141004002</v>
      </c>
      <c r="U210" s="12">
        <v>48141004006</v>
      </c>
      <c r="V210" s="12" t="s">
        <v>546</v>
      </c>
    </row>
    <row r="211" spans="1:97" s="51" customFormat="1" ht="15" x14ac:dyDescent="0.25">
      <c r="A211" s="44">
        <v>23932</v>
      </c>
      <c r="B211" s="12" t="s">
        <v>317</v>
      </c>
      <c r="C211" s="12" t="s">
        <v>318</v>
      </c>
      <c r="D211" s="12" t="s">
        <v>65</v>
      </c>
      <c r="E211" s="12">
        <v>79904</v>
      </c>
      <c r="F211" s="12" t="s">
        <v>65</v>
      </c>
      <c r="G211" s="12">
        <v>13</v>
      </c>
      <c r="H211" s="12" t="s">
        <v>49</v>
      </c>
      <c r="I211" s="39"/>
      <c r="J211" s="39"/>
      <c r="K211" s="39" t="s">
        <v>137</v>
      </c>
      <c r="L211" s="12" t="s">
        <v>138</v>
      </c>
      <c r="M211" s="39">
        <v>146</v>
      </c>
      <c r="N211" s="39">
        <v>0</v>
      </c>
      <c r="O211" s="39">
        <v>146</v>
      </c>
      <c r="P211" s="12" t="s">
        <v>53</v>
      </c>
      <c r="Q211" s="27">
        <v>184555</v>
      </c>
      <c r="R211" s="12" t="s">
        <v>445</v>
      </c>
      <c r="S211" s="12"/>
      <c r="T211" s="12">
        <v>48141000404</v>
      </c>
      <c r="U211" s="12"/>
      <c r="V211" s="12" t="s">
        <v>555</v>
      </c>
    </row>
    <row r="212" spans="1:97" s="51" customFormat="1" ht="15" x14ac:dyDescent="0.25">
      <c r="A212" s="44">
        <v>23939</v>
      </c>
      <c r="B212" s="12" t="s">
        <v>319</v>
      </c>
      <c r="C212" s="12" t="s">
        <v>320</v>
      </c>
      <c r="D212" s="12" t="s">
        <v>65</v>
      </c>
      <c r="E212" s="12">
        <v>79938</v>
      </c>
      <c r="F212" s="12" t="s">
        <v>65</v>
      </c>
      <c r="G212" s="12">
        <v>13</v>
      </c>
      <c r="H212" s="12" t="s">
        <v>49</v>
      </c>
      <c r="I212" s="39"/>
      <c r="J212" s="39"/>
      <c r="K212" s="39"/>
      <c r="L212" s="12" t="s">
        <v>136</v>
      </c>
      <c r="M212" s="39">
        <v>80</v>
      </c>
      <c r="N212" s="39">
        <v>0</v>
      </c>
      <c r="O212" s="39">
        <v>80</v>
      </c>
      <c r="P212" s="12" t="s">
        <v>53</v>
      </c>
      <c r="Q212" s="27">
        <v>30852</v>
      </c>
      <c r="R212" s="12" t="s">
        <v>321</v>
      </c>
      <c r="S212" s="12"/>
      <c r="T212" s="12">
        <v>48141010339</v>
      </c>
      <c r="U212" s="12"/>
      <c r="V212" s="12" t="s">
        <v>555</v>
      </c>
    </row>
    <row r="213" spans="1:97" s="12" customFormat="1" ht="15" x14ac:dyDescent="0.25">
      <c r="A213" s="56" t="s">
        <v>19</v>
      </c>
      <c r="B213" s="57"/>
      <c r="C213" s="15">
        <v>2561415.0799079612</v>
      </c>
      <c r="D213" s="58"/>
      <c r="E213" s="58"/>
      <c r="F213" s="58"/>
      <c r="G213" s="59"/>
      <c r="H213" s="60"/>
      <c r="I213" s="59"/>
      <c r="J213" s="59"/>
      <c r="K213" s="59"/>
      <c r="L213" s="58"/>
      <c r="M213" s="58"/>
      <c r="N213" s="58"/>
      <c r="O213" s="58"/>
      <c r="P213" s="61" t="s">
        <v>551</v>
      </c>
      <c r="Q213" s="62">
        <f>SUM(Q209:Q212)</f>
        <v>2419177</v>
      </c>
      <c r="R213" s="63"/>
      <c r="S213" s="58"/>
      <c r="T213" s="58"/>
      <c r="U213" s="58"/>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c r="CE213" s="51"/>
      <c r="CF213" s="51"/>
      <c r="CG213" s="51"/>
      <c r="CH213" s="51"/>
      <c r="CI213" s="51"/>
      <c r="CJ213" s="51"/>
      <c r="CK213" s="51"/>
      <c r="CL213" s="51"/>
      <c r="CM213" s="51"/>
      <c r="CN213" s="51"/>
      <c r="CO213" s="51"/>
      <c r="CP213" s="51"/>
      <c r="CQ213" s="51"/>
      <c r="CR213" s="51"/>
      <c r="CS213" s="51"/>
    </row>
    <row r="214" spans="1:97" s="12" customFormat="1" x14ac:dyDescent="0.2">
      <c r="A214" s="38"/>
      <c r="G214" s="39"/>
      <c r="I214" s="39"/>
      <c r="J214" s="39"/>
      <c r="K214" s="39"/>
      <c r="Q214" s="27"/>
    </row>
    <row r="215" spans="1:97" s="12" customFormat="1" ht="15" customHeight="1" x14ac:dyDescent="0.2">
      <c r="A215" s="69" t="s">
        <v>102</v>
      </c>
      <c r="B215" s="76"/>
      <c r="C215" s="77">
        <f>C36+C42+C48+C53+C58+C63+C83+C89+C94+C100+C105+C110+C129+C135+C142+C147+C154+C158+C165+C171+C176+C182+C191+C195+C201+C206+C213</f>
        <v>87709430</v>
      </c>
      <c r="D215" s="76" t="s">
        <v>478</v>
      </c>
      <c r="E215" s="76">
        <v>54</v>
      </c>
      <c r="F215" s="76"/>
      <c r="G215" s="78"/>
      <c r="H215" s="76"/>
      <c r="I215" s="78"/>
      <c r="J215" s="103" t="s">
        <v>45</v>
      </c>
      <c r="K215" s="103"/>
      <c r="L215" s="103"/>
      <c r="M215" s="103"/>
      <c r="N215" s="103"/>
      <c r="O215" s="103"/>
      <c r="P215" s="103"/>
      <c r="Q215" s="79">
        <f>Q213+Q206+Q201+Q195+Q191+Q182+Q176+Q171+Q165+Q158+Q154+Q147+Q142+Q135+Q129+Q110+Q105+Q100+Q94+Q89+Q83+Q63+Q58+Q53+Q48+Q42+Q36</f>
        <v>86751654.089999989</v>
      </c>
      <c r="R215" s="80"/>
    </row>
    <row r="216" spans="1:97" s="12" customFormat="1" x14ac:dyDescent="0.2">
      <c r="A216" s="38"/>
      <c r="G216" s="39"/>
      <c r="I216" s="39"/>
      <c r="J216" s="39"/>
      <c r="K216" s="39"/>
      <c r="Q216" s="27"/>
    </row>
  </sheetData>
  <sheetProtection formatCells="0" formatColumns="0" formatRows="0" insertColumns="0" insertRows="0" insertHyperlinks="0" deleteColumns="0" deleteRows="0" sort="0" autoFilter="0" pivotTables="0"/>
  <sortState ref="A52:DA54">
    <sortCondition ref="A52:A54"/>
  </sortState>
  <mergeCells count="4">
    <mergeCell ref="J215:P215"/>
    <mergeCell ref="A10:B10"/>
    <mergeCell ref="D10:T10"/>
    <mergeCell ref="A6:M9"/>
  </mergeCells>
  <conditionalFormatting sqref="A15">
    <cfRule type="duplicateValues" dxfId="2" priority="4"/>
  </conditionalFormatting>
  <conditionalFormatting sqref="A16:A34">
    <cfRule type="duplicateValues" dxfId="1" priority="27"/>
  </conditionalFormatting>
  <conditionalFormatting sqref="A14">
    <cfRule type="duplicateValues" dxfId="0" priority="1"/>
  </conditionalFormatting>
  <pageMargins left="0.5" right="0.3" top="0.4" bottom="0.4" header="0.3" footer="0.3"/>
  <pageSetup paperSize="5" scale="70" fitToHeight="0" orientation="landscape" r:id="rId1"/>
  <rowBreaks count="4" manualBreakCount="4">
    <brk id="42" max="32" man="1"/>
    <brk id="84" max="32" man="1"/>
    <brk id="130" max="32" man="1"/>
    <brk id="177" max="32" man="1"/>
  </rowBreaks>
  <ignoredErrors>
    <ignoredError sqref="Q135 Q83 Q18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2" zoomScaleNormal="92" workbookViewId="0">
      <selection sqref="A1:D1"/>
    </sheetView>
  </sheetViews>
  <sheetFormatPr defaultRowHeight="15" x14ac:dyDescent="0.25"/>
  <cols>
    <col min="1" max="1" width="16.7109375" bestFit="1" customWidth="1"/>
    <col min="2" max="2" width="26.42578125" bestFit="1" customWidth="1"/>
    <col min="3" max="3" width="13.5703125" bestFit="1" customWidth="1"/>
    <col min="4" max="4" width="12.7109375" bestFit="1" customWidth="1"/>
  </cols>
  <sheetData>
    <row r="1" spans="1:5" ht="20.25" customHeight="1" x14ac:dyDescent="0.3">
      <c r="A1" s="108" t="s">
        <v>542</v>
      </c>
      <c r="B1" s="108"/>
      <c r="C1" s="108"/>
      <c r="D1" s="108"/>
    </row>
    <row r="2" spans="1:5" ht="14.45" customHeight="1" x14ac:dyDescent="0.25">
      <c r="A2" s="107" t="s">
        <v>543</v>
      </c>
      <c r="B2" s="107"/>
      <c r="C2" s="107"/>
      <c r="D2" s="107"/>
    </row>
    <row r="3" spans="1:5" ht="14.45" customHeight="1" x14ac:dyDescent="0.25">
      <c r="A3" s="107"/>
      <c r="B3" s="107"/>
      <c r="C3" s="107"/>
      <c r="D3" s="107"/>
    </row>
    <row r="4" spans="1:5" ht="14.45" customHeight="1" x14ac:dyDescent="0.25">
      <c r="A4" s="107"/>
      <c r="B4" s="107"/>
      <c r="C4" s="107"/>
      <c r="D4" s="107"/>
    </row>
    <row r="5" spans="1:5" ht="14.45" customHeight="1" x14ac:dyDescent="0.25">
      <c r="A5" s="107"/>
      <c r="B5" s="107"/>
      <c r="C5" s="107"/>
      <c r="D5" s="107"/>
    </row>
    <row r="6" spans="1:5" x14ac:dyDescent="0.25">
      <c r="A6" s="88"/>
      <c r="B6" s="88"/>
      <c r="C6" s="88"/>
      <c r="D6" s="88"/>
    </row>
    <row r="7" spans="1:5" ht="36" customHeight="1" x14ac:dyDescent="0.25">
      <c r="A7" s="81" t="s">
        <v>0</v>
      </c>
      <c r="B7" s="82" t="s">
        <v>2</v>
      </c>
      <c r="C7" s="82" t="s">
        <v>537</v>
      </c>
      <c r="D7" s="83" t="s">
        <v>538</v>
      </c>
      <c r="E7" s="50"/>
    </row>
    <row r="8" spans="1:5" x14ac:dyDescent="0.25">
      <c r="A8" s="84">
        <v>21157</v>
      </c>
      <c r="B8" s="85" t="s">
        <v>539</v>
      </c>
      <c r="C8" s="86">
        <v>474238</v>
      </c>
      <c r="D8" s="87">
        <v>44929</v>
      </c>
      <c r="E8" s="50"/>
    </row>
    <row r="9" spans="1:5" x14ac:dyDescent="0.25">
      <c r="A9" s="84">
        <v>22270</v>
      </c>
      <c r="B9" s="85" t="s">
        <v>544</v>
      </c>
      <c r="C9" s="86">
        <v>753667</v>
      </c>
      <c r="D9" s="87">
        <v>44956</v>
      </c>
      <c r="E9" s="50"/>
    </row>
    <row r="10" spans="1:5" x14ac:dyDescent="0.25">
      <c r="A10" s="84">
        <v>22224</v>
      </c>
      <c r="B10" s="85" t="s">
        <v>541</v>
      </c>
      <c r="C10" s="86">
        <v>900000</v>
      </c>
      <c r="D10" s="87">
        <v>44986</v>
      </c>
      <c r="E10" s="50"/>
    </row>
    <row r="11" spans="1:5" x14ac:dyDescent="0.25">
      <c r="A11" s="84">
        <v>21038</v>
      </c>
      <c r="B11" s="85" t="s">
        <v>540</v>
      </c>
      <c r="C11" s="86">
        <v>2300000</v>
      </c>
      <c r="D11" s="87">
        <v>45026</v>
      </c>
      <c r="E11" s="50"/>
    </row>
    <row r="12" spans="1:5" x14ac:dyDescent="0.25">
      <c r="A12" s="50"/>
      <c r="B12" s="50"/>
      <c r="C12" s="50"/>
      <c r="D12" s="50"/>
      <c r="E12" s="50"/>
    </row>
    <row r="13" spans="1:5" x14ac:dyDescent="0.25">
      <c r="A13" s="50"/>
      <c r="B13" s="50"/>
      <c r="C13" s="50"/>
      <c r="D13" s="50"/>
      <c r="E13" s="50"/>
    </row>
    <row r="14" spans="1:5" x14ac:dyDescent="0.25">
      <c r="A14" s="50"/>
      <c r="B14" s="50"/>
      <c r="C14" s="50"/>
      <c r="D14" s="50"/>
      <c r="E14" s="50"/>
    </row>
    <row r="15" spans="1:5" x14ac:dyDescent="0.25">
      <c r="A15" s="50"/>
      <c r="B15" s="50"/>
      <c r="C15" s="50"/>
      <c r="D15" s="50"/>
      <c r="E15" s="50"/>
    </row>
    <row r="16" spans="1:5" x14ac:dyDescent="0.25">
      <c r="A16" s="50"/>
      <c r="B16" s="50"/>
      <c r="C16" s="50"/>
      <c r="D16" s="50"/>
      <c r="E16" s="50"/>
    </row>
    <row r="17" spans="1:5" x14ac:dyDescent="0.25">
      <c r="A17" s="50"/>
      <c r="B17" s="50"/>
      <c r="C17" s="50"/>
      <c r="D17" s="50"/>
      <c r="E17" s="50"/>
    </row>
  </sheetData>
  <sortState ref="A8:E9">
    <sortCondition ref="D6:D8"/>
  </sortState>
  <mergeCells count="2">
    <mergeCell ref="A2:D5"/>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HTC Award and Waiting List (XLSX) (July 28)</dc:title>
  <dc:subject>2018 Competitive HTC Pre-Application Submissions</dc:subject>
  <dc:creator>TDHCA</dc:creator>
  <cp:keywords>2023 9% HTC Award and Waiting List (XLSX) (July 28)</cp:keywords>
  <dc:description>2018 Competitive HTC Pre-Application Submissions received at jotform.com 1515539489</dc:description>
  <cp:lastModifiedBy>Windows User</cp:lastModifiedBy>
  <cp:lastPrinted>2023-07-14T16:41:07Z</cp:lastPrinted>
  <dcterms:created xsi:type="dcterms:W3CDTF">2018-01-09T23:11:29Z</dcterms:created>
  <dcterms:modified xsi:type="dcterms:W3CDTF">2024-01-24T19:09:50Z</dcterms:modified>
  <cp:category>2023 9HTC awards</cp:category>
</cp:coreProperties>
</file>