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7.xml" ContentType="application/vnd.openxmlformats-officedocument.drawing+xml"/>
  <Override PartName="/xl/ctrlProps/ctrlProp76.xml" ContentType="application/vnd.ms-excel.controlproperties+xml"/>
  <Override PartName="/xl/ctrlProps/ctrlProp77.xml" ContentType="application/vnd.ms-excel.controlproperties+xml"/>
  <Override PartName="/xl/drawings/drawing8.xml" ContentType="application/vnd.openxmlformats-officedocument.drawing+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drawings/drawing9.xml" ContentType="application/vnd.openxmlformats-officedocument.drawing+xml"/>
  <Override PartName="/xl/ctrlProps/ctrlProp104.xml" ContentType="application/vnd.ms-excel.controlproperties+xml"/>
  <Override PartName="/xl/ctrlProps/ctrlProp105.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never"/>
  <mc:AlternateContent xmlns:mc="http://schemas.openxmlformats.org/markup-compatibility/2006">
    <mc:Choice Requires="x15">
      <x15ac:absPath xmlns:x15ac="http://schemas.microsoft.com/office/spreadsheetml/2010/11/ac" url="\\kangaroo\sections\cm\cmad\PFC\HFC\Workbook\"/>
    </mc:Choice>
  </mc:AlternateContent>
  <xr:revisionPtr revIDLastSave="0" documentId="13_ncr:1_{E3BBB5BE-BF87-41E0-87E8-44BA908362CE}" xr6:coauthVersionLast="47" xr6:coauthVersionMax="47" xr10:uidLastSave="{00000000-0000-0000-0000-000000000000}"/>
  <bookViews>
    <workbookView xWindow="6105" yWindow="0" windowWidth="21480" windowHeight="15600" tabRatio="725" firstSheet="5" activeTab="9" xr2:uid="{00000000-000D-0000-FFFF-FFFF00000000}"/>
  </bookViews>
  <sheets>
    <sheet name="HFC Outline &amp; Definitions" sheetId="1" r:id="rId1"/>
    <sheet name="Tab 1-Development Info" sheetId="16" r:id="rId2"/>
    <sheet name="Tab 2-Auditor Info" sheetId="15" r:id="rId3"/>
    <sheet name="Tab 3-Income &amp; Rent Limits" sheetId="17" r:id="rId4"/>
    <sheet name="Tab 4-Development Info" sheetId="5" state="hidden" r:id="rId5"/>
    <sheet name="Tab 4-Fees" sheetId="21" r:id="rId6"/>
    <sheet name="Tab 5-Unit &amp; Occupancy " sheetId="19" r:id="rId7"/>
    <sheet name="Tab 6-Marketing HCV Lease " sheetId="10" r:id="rId8"/>
    <sheet name="TAB 7-Audit Sample" sheetId="12" r:id="rId9"/>
    <sheet name="Tab 8-Attachment Checklist" sheetId="14" r:id="rId10"/>
    <sheet name="Tab 9-Rent &amp; Public Benefit" sheetId="23" r:id="rId11"/>
    <sheet name="TDHCA USE ONLY Summary" sheetId="18" r:id="rId12"/>
    <sheet name="TDHCA USE ONLY List" sheetId="22" r:id="rId1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1" i="16" l="1"/>
  <c r="J42" i="16"/>
  <c r="E56" i="16"/>
  <c r="C7" i="19"/>
  <c r="AZ5" i="22"/>
  <c r="AY5" i="22"/>
  <c r="J107" i="18"/>
  <c r="J69" i="12" l="1" a="1"/>
  <c r="J69" i="12" s="1"/>
  <c r="J73" i="12" a="1"/>
  <c r="J73" i="12" s="1"/>
  <c r="AO5" i="22" l="1"/>
  <c r="AN5" i="22"/>
  <c r="AM5" i="22"/>
  <c r="AL5" i="22"/>
  <c r="AK5" i="22"/>
  <c r="AJ5" i="22"/>
  <c r="AI5" i="22"/>
  <c r="AH5" i="22"/>
  <c r="AG5" i="22"/>
  <c r="AE5" i="22"/>
  <c r="BY5" i="22"/>
  <c r="BX5" i="22"/>
  <c r="BW5" i="22"/>
  <c r="BT5" i="22"/>
  <c r="J95" i="18"/>
  <c r="F45" i="18"/>
  <c r="CG5" i="22"/>
  <c r="CF5" i="22"/>
  <c r="CN5" i="22"/>
  <c r="CM5" i="22"/>
  <c r="CL5" i="22"/>
  <c r="CK5" i="22"/>
  <c r="CJ5" i="22"/>
  <c r="CI5" i="22"/>
  <c r="CH5" i="22"/>
  <c r="CE5" i="22"/>
  <c r="CD5" i="22"/>
  <c r="CC5" i="22"/>
  <c r="CB5" i="22"/>
  <c r="CA5" i="22"/>
  <c r="BZ5" i="22"/>
  <c r="BV5" i="22"/>
  <c r="BU5" i="22"/>
  <c r="BP5" i="22"/>
  <c r="BR5" i="22"/>
  <c r="AR5" i="22"/>
  <c r="AV5" i="22"/>
  <c r="AD5" i="22"/>
  <c r="AC5" i="22"/>
  <c r="U5" i="22"/>
  <c r="V5" i="22"/>
  <c r="W5" i="22"/>
  <c r="X5" i="22"/>
  <c r="Y5" i="22"/>
  <c r="Z5" i="22"/>
  <c r="K5" i="22"/>
  <c r="G113" i="18"/>
  <c r="J113" i="18"/>
  <c r="G111" i="18"/>
  <c r="J111" i="18"/>
  <c r="J193" i="18"/>
  <c r="J217" i="18"/>
  <c r="J94" i="12" l="1" a="1"/>
  <c r="J94" i="12" s="1"/>
  <c r="J93" i="12" a="1"/>
  <c r="J93" i="12" s="1"/>
  <c r="J92" i="12" a="1"/>
  <c r="J92" i="12" s="1"/>
  <c r="J77" i="12" a="1"/>
  <c r="J77" i="12" s="1"/>
  <c r="J78" i="12" a="1"/>
  <c r="J78" i="12" s="1"/>
  <c r="J79" i="12" a="1"/>
  <c r="J79" i="12" s="1"/>
  <c r="J81" i="12" a="1"/>
  <c r="J81" i="12" s="1"/>
  <c r="J82" i="12" a="1"/>
  <c r="J82" i="12" s="1"/>
  <c r="J83" i="12" a="1"/>
  <c r="J83" i="12" s="1"/>
  <c r="J84" i="12" a="1"/>
  <c r="J84" i="12" s="1"/>
  <c r="J86" i="12" a="1"/>
  <c r="J86" i="12" s="1"/>
  <c r="J87" i="12" a="1"/>
  <c r="J87" i="12" s="1"/>
  <c r="J88" i="12" a="1"/>
  <c r="J88" i="12" s="1"/>
  <c r="J90" i="12" a="1"/>
  <c r="J90" i="12" s="1"/>
  <c r="J91" i="12" a="1"/>
  <c r="J91" i="12" s="1"/>
  <c r="I91" i="12"/>
  <c r="I65" i="12"/>
  <c r="I64" i="12"/>
  <c r="J10" i="19"/>
  <c r="I67" i="12" l="1"/>
  <c r="J179" i="18" s="1"/>
  <c r="J178" i="18"/>
  <c r="BF5" i="22"/>
  <c r="I87" i="12"/>
  <c r="J105" i="18"/>
  <c r="J221" i="18"/>
  <c r="J91" i="18"/>
  <c r="U4" i="12"/>
  <c r="U6" i="12"/>
  <c r="U7" i="12"/>
  <c r="U8" i="12"/>
  <c r="U9" i="12"/>
  <c r="U10" i="12"/>
  <c r="U11" i="12"/>
  <c r="U12" i="12"/>
  <c r="U13" i="12"/>
  <c r="U14" i="12"/>
  <c r="U15" i="12"/>
  <c r="U16" i="12"/>
  <c r="U17" i="12"/>
  <c r="U18" i="12"/>
  <c r="U19" i="12"/>
  <c r="U20" i="12"/>
  <c r="U21" i="12"/>
  <c r="U22" i="12"/>
  <c r="U23" i="12"/>
  <c r="U24" i="12"/>
  <c r="U25" i="12"/>
  <c r="U26" i="12"/>
  <c r="U27" i="12"/>
  <c r="U28" i="12"/>
  <c r="U29" i="12"/>
  <c r="U30" i="12"/>
  <c r="U31" i="12"/>
  <c r="U32" i="12"/>
  <c r="U33" i="12"/>
  <c r="U34" i="12"/>
  <c r="U35" i="12"/>
  <c r="U36" i="12"/>
  <c r="U37" i="12"/>
  <c r="U38" i="12"/>
  <c r="U39" i="12"/>
  <c r="U40" i="12"/>
  <c r="U41" i="12"/>
  <c r="U42" i="12"/>
  <c r="U43" i="12"/>
  <c r="U44" i="12"/>
  <c r="U45" i="12"/>
  <c r="U46" i="12"/>
  <c r="U47" i="12"/>
  <c r="U48" i="12"/>
  <c r="U49" i="12"/>
  <c r="U50" i="12"/>
  <c r="U51" i="12"/>
  <c r="U52" i="12"/>
  <c r="U53" i="12"/>
  <c r="U54" i="12"/>
  <c r="U5" i="12"/>
  <c r="E129" i="18"/>
  <c r="E131" i="18"/>
  <c r="E133" i="18"/>
  <c r="F14" i="19"/>
  <c r="F16" i="19"/>
  <c r="J13" i="18"/>
  <c r="G18" i="18"/>
  <c r="AX5" i="22"/>
  <c r="AW5" i="22"/>
  <c r="AT5" i="22"/>
  <c r="AU5" i="22"/>
  <c r="AS5" i="22"/>
  <c r="AQ5" i="22"/>
  <c r="AP5" i="22"/>
  <c r="AF5" i="22"/>
  <c r="AB5" i="22"/>
  <c r="AA5" i="22"/>
  <c r="T5" i="22"/>
  <c r="S5" i="22"/>
  <c r="R5" i="22"/>
  <c r="Q5" i="22"/>
  <c r="P5" i="22"/>
  <c r="O5" i="22"/>
  <c r="N5" i="22"/>
  <c r="M5" i="22"/>
  <c r="L5" i="22"/>
  <c r="J5" i="22"/>
  <c r="J4" i="22"/>
  <c r="I5" i="22"/>
  <c r="H5" i="22"/>
  <c r="D5" i="22"/>
  <c r="G5" i="22"/>
  <c r="F5" i="22"/>
  <c r="E5" i="22"/>
  <c r="C5" i="22"/>
  <c r="B5" i="22"/>
  <c r="J135" i="18"/>
  <c r="J134" i="18"/>
  <c r="J130" i="18"/>
  <c r="J129" i="18"/>
  <c r="E137" i="18"/>
  <c r="E135" i="18"/>
  <c r="J143" i="18"/>
  <c r="E127" i="18"/>
  <c r="F17" i="18"/>
  <c r="J121" i="18"/>
  <c r="J120" i="18"/>
  <c r="J119" i="18"/>
  <c r="J215" i="18"/>
  <c r="BA5" i="22" s="1"/>
  <c r="J167" i="18"/>
  <c r="J169" i="18"/>
  <c r="J165" i="18"/>
  <c r="J163" i="18"/>
  <c r="J159" i="18"/>
  <c r="J157" i="18"/>
  <c r="J155" i="18"/>
  <c r="J153" i="18"/>
  <c r="J151" i="18"/>
  <c r="J149" i="18"/>
  <c r="J145" i="18"/>
  <c r="J141" i="18"/>
  <c r="E125" i="18"/>
  <c r="D113" i="18"/>
  <c r="J115" i="18"/>
  <c r="G115" i="18"/>
  <c r="D115" i="18"/>
  <c r="J101" i="18"/>
  <c r="J99" i="18"/>
  <c r="J97" i="18"/>
  <c r="J93" i="18"/>
  <c r="J79" i="18"/>
  <c r="J77" i="18"/>
  <c r="J75" i="18"/>
  <c r="J55" i="18" l="1"/>
  <c r="J57" i="18"/>
  <c r="J59" i="18"/>
  <c r="J61" i="18"/>
  <c r="F42" i="18" l="1"/>
  <c r="F49" i="18"/>
  <c r="F48" i="18"/>
  <c r="F47" i="18"/>
  <c r="F44" i="18"/>
  <c r="E49" i="18"/>
  <c r="D49" i="18"/>
  <c r="E48" i="18"/>
  <c r="E47" i="18"/>
  <c r="E46" i="18"/>
  <c r="E44" i="18"/>
  <c r="E43" i="18"/>
  <c r="E42" i="18"/>
  <c r="D46" i="18"/>
  <c r="D44" i="18"/>
  <c r="D43" i="18"/>
  <c r="D42" i="18"/>
  <c r="J15" i="18"/>
  <c r="I15" i="18"/>
  <c r="G17" i="18"/>
  <c r="G14" i="18"/>
  <c r="F16" i="18"/>
  <c r="G16" i="18"/>
  <c r="G12" i="18"/>
  <c r="G11" i="18"/>
  <c r="J11" i="18"/>
  <c r="D14" i="18"/>
  <c r="D16" i="18"/>
  <c r="D13" i="18"/>
  <c r="D12" i="18"/>
  <c r="D11" i="18"/>
  <c r="I63" i="12"/>
  <c r="J177" i="18" l="1"/>
  <c r="BE5" i="22"/>
  <c r="CR5" i="22"/>
  <c r="J54" i="16"/>
  <c r="J35" i="18" s="1"/>
  <c r="I25" i="18"/>
  <c r="I26" i="18"/>
  <c r="I27" i="18"/>
  <c r="I28" i="18"/>
  <c r="I29" i="18"/>
  <c r="I30" i="18"/>
  <c r="I31" i="18"/>
  <c r="I32" i="18"/>
  <c r="I33" i="18"/>
  <c r="I34" i="18"/>
  <c r="I35" i="18"/>
  <c r="I24" i="18"/>
  <c r="H25" i="18"/>
  <c r="H26" i="18"/>
  <c r="H27" i="18"/>
  <c r="H28" i="18"/>
  <c r="H29" i="18"/>
  <c r="H30" i="18"/>
  <c r="H31" i="18"/>
  <c r="H32" i="18"/>
  <c r="H33" i="18"/>
  <c r="H34" i="18"/>
  <c r="H35" i="18"/>
  <c r="H24" i="18"/>
  <c r="I23" i="18"/>
  <c r="H23" i="18"/>
  <c r="G25" i="18"/>
  <c r="G26" i="18"/>
  <c r="G27" i="18"/>
  <c r="G28" i="18"/>
  <c r="G29" i="18"/>
  <c r="G30" i="18"/>
  <c r="G31" i="18"/>
  <c r="G32" i="18"/>
  <c r="G33" i="18"/>
  <c r="G34" i="18"/>
  <c r="G35" i="18"/>
  <c r="G24" i="18"/>
  <c r="G23" i="18"/>
  <c r="F25" i="18"/>
  <c r="F26" i="18"/>
  <c r="F27" i="18"/>
  <c r="F28" i="18"/>
  <c r="F29" i="18"/>
  <c r="F30" i="18"/>
  <c r="F31" i="18"/>
  <c r="F32" i="18"/>
  <c r="F33" i="18"/>
  <c r="F34" i="18"/>
  <c r="F35" i="18"/>
  <c r="F24" i="18"/>
  <c r="E25" i="18"/>
  <c r="E26" i="18"/>
  <c r="E27" i="18"/>
  <c r="E28" i="18"/>
  <c r="E29" i="18"/>
  <c r="E30" i="18"/>
  <c r="E31" i="18"/>
  <c r="E32" i="18"/>
  <c r="E33" i="18"/>
  <c r="E34" i="18"/>
  <c r="E35" i="18"/>
  <c r="F23" i="18"/>
  <c r="E24" i="18"/>
  <c r="E23" i="18"/>
  <c r="D34" i="18"/>
  <c r="CO5" i="22"/>
  <c r="CP5" i="22"/>
  <c r="CQ5" i="22"/>
  <c r="J17" i="18"/>
  <c r="I86" i="12" l="1"/>
  <c r="BG5" i="22" s="1"/>
  <c r="I84" i="12"/>
  <c r="BN5" i="22" s="1"/>
  <c r="I62" i="12"/>
  <c r="I79" i="12"/>
  <c r="G55" i="16"/>
  <c r="H55" i="16"/>
  <c r="I55" i="16"/>
  <c r="F55" i="16"/>
  <c r="E55" i="16"/>
  <c r="I36" i="18" l="1"/>
  <c r="H36" i="18"/>
  <c r="G36" i="18"/>
  <c r="F36" i="18"/>
  <c r="E36" i="18"/>
  <c r="E37" i="18"/>
  <c r="H56" i="16"/>
  <c r="H37" i="18" s="1"/>
  <c r="G56" i="16"/>
  <c r="G37" i="18" s="1"/>
  <c r="F56" i="16"/>
  <c r="F37" i="18" s="1"/>
  <c r="I56" i="16"/>
  <c r="I37" i="18" s="1"/>
  <c r="J89" i="18"/>
  <c r="J73" i="18"/>
  <c r="I78" i="12" l="1"/>
  <c r="I77" i="12"/>
  <c r="I92" i="12"/>
  <c r="BQ5" i="22" s="1"/>
  <c r="J183" i="18" l="1"/>
  <c r="BI5" i="22"/>
  <c r="D202" i="18" l="1"/>
  <c r="J53" i="18"/>
  <c r="K61" i="16" l="1"/>
  <c r="J61" i="16"/>
  <c r="I61" i="16"/>
  <c r="H61" i="16"/>
  <c r="E61" i="16"/>
  <c r="F46" i="18"/>
  <c r="E45" i="18"/>
  <c r="J43" i="16"/>
  <c r="J24" i="18" s="1"/>
  <c r="J44" i="16"/>
  <c r="J25" i="18" s="1"/>
  <c r="J45" i="16"/>
  <c r="J26" i="18" s="1"/>
  <c r="J46" i="16"/>
  <c r="J27" i="18" s="1"/>
  <c r="J47" i="16"/>
  <c r="J28" i="18" s="1"/>
  <c r="J48" i="16"/>
  <c r="J29" i="18" s="1"/>
  <c r="J49" i="16"/>
  <c r="J30" i="18" s="1"/>
  <c r="J50" i="16"/>
  <c r="J31" i="18" s="1"/>
  <c r="J51" i="16"/>
  <c r="J32" i="18" s="1"/>
  <c r="J52" i="16"/>
  <c r="J33" i="18" s="1"/>
  <c r="J53" i="16"/>
  <c r="J34" i="18" s="1"/>
  <c r="J23" i="18"/>
  <c r="J7" i="18"/>
  <c r="J6" i="18"/>
  <c r="G6" i="18"/>
  <c r="F202" i="18" s="1"/>
  <c r="D6" i="18"/>
  <c r="J55" i="16" l="1"/>
  <c r="I60" i="12" s="1"/>
  <c r="I70" i="12" s="1"/>
  <c r="I10" i="19"/>
  <c r="F10" i="19"/>
  <c r="J56" i="16" l="1"/>
  <c r="J36" i="18"/>
  <c r="J37" i="18" l="1"/>
  <c r="J194" i="18"/>
  <c r="I93" i="12"/>
  <c r="I69" i="12"/>
  <c r="J181" i="18"/>
  <c r="I73" i="12"/>
  <c r="I94" i="12"/>
  <c r="I83" i="12"/>
  <c r="J190" i="18"/>
  <c r="I90" i="12"/>
  <c r="I81" i="12"/>
  <c r="I82" i="12"/>
  <c r="I88" i="12"/>
  <c r="F86" i="18"/>
  <c r="F87" i="18"/>
  <c r="G86" i="18"/>
  <c r="G87" i="18"/>
  <c r="G84" i="18"/>
  <c r="G85" i="18"/>
  <c r="H86" i="18"/>
  <c r="H87" i="18"/>
  <c r="H85" i="18"/>
  <c r="H84" i="18"/>
  <c r="H83" i="18"/>
  <c r="G83" i="18"/>
  <c r="F85" i="18"/>
  <c r="F84" i="18"/>
  <c r="F83" i="18"/>
  <c r="E86" i="18"/>
  <c r="E87" i="18"/>
  <c r="E85" i="18"/>
  <c r="E84" i="18"/>
  <c r="E83" i="18"/>
  <c r="J70" i="18"/>
  <c r="J71" i="18"/>
  <c r="J69" i="18"/>
  <c r="J68" i="18"/>
  <c r="J67" i="18"/>
  <c r="I69" i="18"/>
  <c r="I70" i="18"/>
  <c r="I71" i="18"/>
  <c r="I68" i="18"/>
  <c r="I67" i="18"/>
  <c r="H70" i="18"/>
  <c r="H71" i="18"/>
  <c r="H69" i="18"/>
  <c r="H68" i="18"/>
  <c r="H67" i="18"/>
  <c r="G71" i="18"/>
  <c r="G70" i="18"/>
  <c r="G69" i="18"/>
  <c r="G68" i="18"/>
  <c r="G67" i="18"/>
  <c r="F70" i="18"/>
  <c r="F71" i="18"/>
  <c r="F69" i="18"/>
  <c r="F68" i="18"/>
  <c r="F67" i="18"/>
  <c r="E69" i="18"/>
  <c r="E70" i="18"/>
  <c r="E71" i="18"/>
  <c r="E68" i="18"/>
  <c r="E67" i="18"/>
  <c r="D87" i="18"/>
  <c r="D86" i="18"/>
  <c r="D85" i="18"/>
  <c r="D71" i="18"/>
  <c r="D70" i="18"/>
  <c r="D69" i="18"/>
  <c r="F43" i="18"/>
  <c r="J189" i="18" l="1"/>
  <c r="BM5" i="22"/>
  <c r="J197" i="18"/>
  <c r="BS5" i="22"/>
  <c r="J186" i="18"/>
  <c r="BK5" i="22"/>
  <c r="J184" i="18"/>
  <c r="BJ5" i="22"/>
  <c r="J182" i="18"/>
  <c r="BH5" i="22"/>
  <c r="J187" i="18"/>
  <c r="BL5" i="22"/>
  <c r="J192" i="18"/>
  <c r="BO5" i="22"/>
  <c r="J195" i="18"/>
  <c r="I71" i="12"/>
  <c r="I74" i="12"/>
  <c r="I75" i="12" s="1"/>
  <c r="I61" i="12"/>
  <c r="BB5" i="22" l="1"/>
  <c r="I66" i="12"/>
  <c r="J174" i="18"/>
  <c r="J176" i="18"/>
  <c r="BD5" i="22"/>
  <c r="J175" i="18"/>
  <c r="BC5"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<sst xmlns="http://schemas.openxmlformats.org/spreadsheetml/2006/main" count="864" uniqueCount="555">
  <si>
    <r>
      <rPr>
        <sz val="16"/>
        <color rgb="FF000000"/>
        <rFont val="Calibri"/>
        <family val="2"/>
        <scheme val="minor"/>
      </rPr>
      <t>Texas Department of Housing and Community Affairs</t>
    </r>
    <r>
      <rPr>
        <b/>
        <sz val="16"/>
        <color indexed="8"/>
        <rFont val="Calibri"/>
        <family val="2"/>
        <scheme val="minor"/>
      </rPr>
      <t xml:space="preserve">
</t>
    </r>
    <r>
      <rPr>
        <b/>
        <sz val="18"/>
        <color rgb="FF000000"/>
        <rFont val="Calibri"/>
        <family val="2"/>
        <scheme val="minor"/>
      </rPr>
      <t>Housing Finance Corporation (HFC) Monitoring Workbook</t>
    </r>
  </si>
  <si>
    <t>Reporting Instructions</t>
  </si>
  <si>
    <r>
      <t xml:space="preserve">Reports are due annually by June 1
Upload completed Audit Reports to Serv-U 
Workbook must be submitted in Excel Format
</t>
    </r>
    <r>
      <rPr>
        <b/>
        <sz val="12"/>
        <rFont val="Calibri"/>
        <family val="2"/>
        <scheme val="minor"/>
      </rPr>
      <t>Serv-U Access</t>
    </r>
    <r>
      <rPr>
        <sz val="12"/>
        <rFont val="Calibri"/>
        <family val="2"/>
        <scheme val="minor"/>
      </rPr>
      <t xml:space="preserve">
To request a Serv-U account, email TDHCA at hfc@tdhca.texas.gov</t>
    </r>
  </si>
  <si>
    <t>Workbook Instructions</t>
  </si>
  <si>
    <t xml:space="preserve">Instructions:   </t>
  </si>
  <si>
    <t xml:space="preserve">Exempt from Annual Reporting </t>
  </si>
  <si>
    <t>Tab Legend</t>
  </si>
  <si>
    <t xml:space="preserve">Tab 1:   </t>
  </si>
  <si>
    <t>Development Information Responsible Parties</t>
  </si>
  <si>
    <t xml:space="preserve">Tab 2:   </t>
  </si>
  <si>
    <t>Auditor Information</t>
  </si>
  <si>
    <t xml:space="preserve"> Tab 3:   </t>
  </si>
  <si>
    <t>Income &amp; Rent Limits</t>
  </si>
  <si>
    <t xml:space="preserve">Tab 4:   </t>
  </si>
  <si>
    <t xml:space="preserve">Tab 5:   </t>
  </si>
  <si>
    <t>Unit &amp; Occupancy</t>
  </si>
  <si>
    <t xml:space="preserve">Tab 6:   </t>
  </si>
  <si>
    <t>Marketing, Vouchers, Tenant Lease &amp; Policies</t>
  </si>
  <si>
    <t xml:space="preserve">Tab 7:   </t>
  </si>
  <si>
    <t>Audit Sample - Household File Check Sheet</t>
  </si>
  <si>
    <t xml:space="preserve">    Tab 8:   </t>
  </si>
  <si>
    <t>Audit Attachments Checklist</t>
  </si>
  <si>
    <t xml:space="preserve">    Tab 9:   </t>
  </si>
  <si>
    <t xml:space="preserve">Rent &amp; Public Benefit Test Certification Form </t>
  </si>
  <si>
    <t xml:space="preserve">Summary:   </t>
  </si>
  <si>
    <t>TDHCA USE ONLY Summary &amp; List (Do not complete)</t>
  </si>
  <si>
    <t>Tab Tips</t>
  </si>
  <si>
    <t>Definitions</t>
  </si>
  <si>
    <t xml:space="preserve"> The following definitions are provided for workbook reference only and are not a substitute for the applicable statutes or rules.</t>
  </si>
  <si>
    <t xml:space="preserve">Housing Finance Corporation (HFC)   </t>
  </si>
  <si>
    <t>A public, nonprofit corporation organized under Chapter 394 of the Texas Local Government Code.</t>
  </si>
  <si>
    <t xml:space="preserve">HFC User   </t>
  </si>
  <si>
    <t>The public-private partnership entity, or a developer or other person or entity that has an ownership interest, a leasehold interest, Ground Lease Lessee/Lessor or another possessory interest.</t>
  </si>
  <si>
    <t xml:space="preserve">HFC's Sponsoring Government   </t>
  </si>
  <si>
    <t>The city or county whose governing body authorized and approved the creation of a Housing Finance Corporation under Chapter 394 (and, for a joint corporation, each such city or county), and on whose behalf the corporation is organized to act.</t>
  </si>
  <si>
    <t xml:space="preserve">HFC Governing Body   </t>
  </si>
  <si>
    <t xml:space="preserve">The decision-making body of the HFC. Commonly this is the Board of Directors, Board Members etc. </t>
  </si>
  <si>
    <t xml:space="preserve">Management   </t>
  </si>
  <si>
    <r>
      <t xml:space="preserve">Individuals, organizations, or entities that </t>
    </r>
    <r>
      <rPr>
        <sz val="12"/>
        <color rgb="FF7030A0"/>
        <rFont val="Calibri"/>
        <family val="2"/>
        <scheme val="minor"/>
      </rPr>
      <t>are</t>
    </r>
    <r>
      <rPr>
        <sz val="12"/>
        <color theme="1"/>
        <rFont val="Calibri"/>
        <family val="2"/>
        <scheme val="minor"/>
      </rPr>
      <t xml:space="preserve"> responsible for the oversight and daily operations of a HFC Development.</t>
    </r>
  </si>
  <si>
    <t xml:space="preserve">Responsible Parties   </t>
  </si>
  <si>
    <t xml:space="preserve">Regulatory Agreement   </t>
  </si>
  <si>
    <t>A Land Use Restriction Agreement (LURA), Ground Lease, Deed Restriction, or any similar restrictive instrument that is recorded in the real property records of the county in which the Development is located or a Partnership Agreement between the HFC and HFC User which is not recorded in the real property records.</t>
  </si>
  <si>
    <t xml:space="preserve">Income Certification   </t>
  </si>
  <si>
    <t>Either the Department approved Income Certification or the Income Certification as required by the Regulatory Agreement. *At lease renewal, the use of the Department-approved Income Certification form is required per §10.1204 (3)(D).</t>
  </si>
  <si>
    <t xml:space="preserve">Maximum Market Rent:   </t>
  </si>
  <si>
    <t>With respect to a particular Restricted Unit Type, the average annual Rent charged for all non-income-restricted units in the Development having the same or substantially similar floor plan as the Restricted Unit Type.</t>
  </si>
  <si>
    <t xml:space="preserve">Restricted Rent   </t>
  </si>
  <si>
    <t xml:space="preserve">Sample Size   </t>
  </si>
  <si>
    <t>Development &amp; Regulatory Information for HFC Developments</t>
  </si>
  <si>
    <t>Complete yellow fields only. Gray fields auto-populate.</t>
  </si>
  <si>
    <t>Reporting</t>
  </si>
  <si>
    <t>Report Due Date</t>
  </si>
  <si>
    <t>Occupancy Period Begin Date</t>
  </si>
  <si>
    <t>Current Reporting Year</t>
  </si>
  <si>
    <t>Occupancy Period End Date</t>
  </si>
  <si>
    <t>HFC Property</t>
  </si>
  <si>
    <t>Property Name</t>
  </si>
  <si>
    <t>Property Phone</t>
  </si>
  <si>
    <t>Property County</t>
  </si>
  <si>
    <t>Property Street Address</t>
  </si>
  <si>
    <t>Property Email(s)</t>
  </si>
  <si>
    <t>Total Units in the Development</t>
  </si>
  <si>
    <t>Separate multiple emails with semicolon (;).</t>
  </si>
  <si>
    <t xml:space="preserve">All Units (Restricted + Unrestricted)  </t>
  </si>
  <si>
    <t>Property City, State &amp; Zip Code</t>
  </si>
  <si>
    <t>Property Website</t>
  </si>
  <si>
    <t>Regulatory</t>
  </si>
  <si>
    <t>Is the Regulatory Agreement (RA) or similar restrictive instrument recorded?</t>
  </si>
  <si>
    <t>Select One</t>
  </si>
  <si>
    <t>Development Type</t>
  </si>
  <si>
    <t>Effective Date of the RA</t>
  </si>
  <si>
    <t>What is the RA term?</t>
  </si>
  <si>
    <t>Occupancy Type</t>
  </si>
  <si>
    <t>MM/DD/YYYY</t>
  </si>
  <si>
    <t>Pre- or Post-May 28, 2025 HFC Development?</t>
  </si>
  <si>
    <t>Jurisdictional Boundaries</t>
  </si>
  <si>
    <t>Triggering Events: Acquisition and Ownership Transfer</t>
  </si>
  <si>
    <t>Did a triggering event occur during the reporting period or any prior Tax Year? This includes refinancing or debt restructuring, 
ownership transfer (including conveyance of fee or leasehold title or majority beneficial interest), 
or material affordability changes. Excludes construction-to-permanent financing.</t>
  </si>
  <si>
    <r>
      <t>If "</t>
    </r>
    <r>
      <rPr>
        <b/>
        <sz val="11"/>
        <rFont val="Calibri"/>
        <family val="2"/>
        <scheme val="minor"/>
      </rPr>
      <t>Yes</t>
    </r>
    <r>
      <rPr>
        <sz val="11"/>
        <rFont val="Calibri"/>
        <family val="2"/>
        <scheme val="minor"/>
      </rPr>
      <t>", please select the type of triggering event.</t>
    </r>
  </si>
  <si>
    <t>If applicable, date of the triggering event.</t>
  </si>
  <si>
    <t>Other Programs</t>
  </si>
  <si>
    <t>Does the development participate in other affordable programs?</t>
  </si>
  <si>
    <r>
      <t xml:space="preserve"> If "</t>
    </r>
    <r>
      <rPr>
        <b/>
        <sz val="11"/>
        <color rgb="FF000000"/>
        <rFont val="Calibri"/>
        <family val="2"/>
      </rPr>
      <t>Yes</t>
    </r>
    <r>
      <rPr>
        <sz val="11"/>
        <color indexed="8"/>
        <rFont val="Calibri"/>
        <family val="2"/>
      </rPr>
      <t>", complete the following:</t>
    </r>
  </si>
  <si>
    <t xml:space="preserve">Program Name 1 </t>
  </si>
  <si>
    <t xml:space="preserve">Funding Source 1 </t>
  </si>
  <si>
    <t xml:space="preserve">Program Name 2 </t>
  </si>
  <si>
    <t xml:space="preserve">Funding Source 2 </t>
  </si>
  <si>
    <t xml:space="preserve">Program Name 3 </t>
  </si>
  <si>
    <t xml:space="preserve">Funding Source 3 </t>
  </si>
  <si>
    <t>Unit Requirements</t>
  </si>
  <si>
    <t>Complete the table below based on the Development’s affordability requirements. Enter the required number of units by bedroom size and AMI level, include Market units. Leave fields blank where not applicable. Complete yellow fields only. Gray fields auto-populate and totals will calculate automatically.</t>
  </si>
  <si>
    <t>Market Units and Required Affordable by AMI Level and Bedroom Size</t>
  </si>
  <si>
    <t>AMI % Designation</t>
  </si>
  <si>
    <t>Efficiency</t>
  </si>
  <si>
    <t>1 Bedroom</t>
  </si>
  <si>
    <t>2 Bedrooms</t>
  </si>
  <si>
    <t>3 Bedrooms</t>
  </si>
  <si>
    <t>4 Bedrooms</t>
  </si>
  <si>
    <t xml:space="preserve">Total </t>
  </si>
  <si>
    <t>20% AMI Units</t>
  </si>
  <si>
    <t>30% AMI Units</t>
  </si>
  <si>
    <t>40% AMI Units</t>
  </si>
  <si>
    <t>50% AMI Units</t>
  </si>
  <si>
    <t>60% AMI Units</t>
  </si>
  <si>
    <t>65% AMI Units</t>
  </si>
  <si>
    <t>70% AMI Units</t>
  </si>
  <si>
    <t>80% AMI Units</t>
  </si>
  <si>
    <t>100% AMI Units</t>
  </si>
  <si>
    <t>120% AMI Units</t>
  </si>
  <si>
    <t>140% AMI Units</t>
  </si>
  <si>
    <t>Other AMI Units: [Add % here]</t>
  </si>
  <si>
    <t>Market Units</t>
  </si>
  <si>
    <t>Total Restricted Units</t>
  </si>
  <si>
    <t>Total Units (Restricted + Market)</t>
  </si>
  <si>
    <t>Development Contacts</t>
  </si>
  <si>
    <t>Enter the Development’s current contact information in the yellow fields only. Gray fields auto-populate</t>
  </si>
  <si>
    <t xml:space="preserve">Contact </t>
  </si>
  <si>
    <t>Type</t>
  </si>
  <si>
    <t>Organization Name</t>
  </si>
  <si>
    <t>Individual Contact Name(s) If Applicable</t>
  </si>
  <si>
    <t>Street Address</t>
  </si>
  <si>
    <t xml:space="preserve">City, State &amp; Zip </t>
  </si>
  <si>
    <t>County</t>
  </si>
  <si>
    <t>Phone</t>
  </si>
  <si>
    <t>Email(s)</t>
  </si>
  <si>
    <t xml:space="preserve">Website </t>
  </si>
  <si>
    <t>Property</t>
  </si>
  <si>
    <t>State Comptroller</t>
  </si>
  <si>
    <t>Texas Comptroller</t>
  </si>
  <si>
    <t>12345 N Lamar Blvd., Suite 175</t>
  </si>
  <si>
    <t>Austin, TX 78753</t>
  </si>
  <si>
    <t>N/A</t>
  </si>
  <si>
    <t>Appraisal District</t>
  </si>
  <si>
    <t>Auditor Company</t>
  </si>
  <si>
    <t>Audit Company</t>
  </si>
  <si>
    <t xml:space="preserve">Management Company </t>
  </si>
  <si>
    <t xml:space="preserve">Management </t>
  </si>
  <si>
    <t>HFC</t>
  </si>
  <si>
    <t xml:space="preserve">HFC </t>
  </si>
  <si>
    <t xml:space="preserve">HFC User </t>
  </si>
  <si>
    <t xml:space="preserve">HFC Sponsor </t>
  </si>
  <si>
    <t xml:space="preserve">HFC Governing Body of Sponsor </t>
  </si>
  <si>
    <t>Other Responsible Party</t>
  </si>
  <si>
    <t>Auditor Qualifications &amp; Affiliations</t>
  </si>
  <si>
    <t xml:space="preserve">Complete yellow fields only. </t>
  </si>
  <si>
    <t>Does the Auditor have a current Certified Occupancy Specialist (COS) or equivalent housing compliance certification?</t>
  </si>
  <si>
    <t>Has the Auditor provided a resume demonstrating housing compliance audit experience?</t>
  </si>
  <si>
    <t>Is the Auditor free from any financial, ownership, or management interest in the Development or any Responsible Party?</t>
  </si>
  <si>
    <t>Is the Auditor currently serving, or has the Auditor previously served, as the Management Agent for this Development?</t>
  </si>
  <si>
    <t>Has the HFC User complied with the three-year rotation and, if applicable, the two-year cooling-off requirement?</t>
  </si>
  <si>
    <r>
      <t>If you answered “</t>
    </r>
    <r>
      <rPr>
        <b/>
        <sz val="11"/>
        <color rgb="FF000000"/>
        <rFont val="Calibri"/>
        <family val="2"/>
      </rPr>
      <t>No</t>
    </r>
    <r>
      <rPr>
        <sz val="11"/>
        <color indexed="8"/>
        <rFont val="Calibri"/>
        <family val="2"/>
      </rPr>
      <t>” to any of the questions above, please provide an explanation:</t>
    </r>
  </si>
  <si>
    <t>Income &amp; Rents Limits</t>
  </si>
  <si>
    <t xml:space="preserve"> All yellow fields must be completed unless otherwise indicated. Enter limits applicable to the audit year.</t>
  </si>
  <si>
    <t>Income Limits</t>
  </si>
  <si>
    <t>Does the Regulatory Agreement specify income limits?</t>
  </si>
  <si>
    <t>Income Limit by Number of Household Members</t>
  </si>
  <si>
    <t>AMI</t>
  </si>
  <si>
    <t xml:space="preserve">Other AMI % </t>
  </si>
  <si>
    <t>Effective Date of Income Limit</t>
  </si>
  <si>
    <t>Are the income limits adjusted for household size?</t>
  </si>
  <si>
    <t>Are the income limits based on HUD income limits?</t>
  </si>
  <si>
    <t>Rent Limits</t>
  </si>
  <si>
    <t>Rent Limit by Number of Bedrooms</t>
  </si>
  <si>
    <t>Effective Date of Rent Limit</t>
  </si>
  <si>
    <t>Does the Regulatory Agreement specify rent limits for Restricted Units?</t>
  </si>
  <si>
    <t>Are the rent limits based on HUD rental limits?</t>
  </si>
  <si>
    <t>Are restricted unit rents ≤30% of the applicable income limit (adjusted for household size)?</t>
  </si>
  <si>
    <t>Are rent limit adjusted for family size, as determined by HUD?</t>
  </si>
  <si>
    <t>What is the family-size adjustment specified by the Development’s Regulatory Agreement?</t>
  </si>
  <si>
    <t>Income &amp; Rent Limit Observations</t>
  </si>
  <si>
    <r>
      <t>If "</t>
    </r>
    <r>
      <rPr>
        <b/>
        <sz val="11"/>
        <rFont val="Calibri"/>
        <family val="2"/>
      </rPr>
      <t>Yes</t>
    </r>
    <r>
      <rPr>
        <sz val="11"/>
        <rFont val="Calibri"/>
        <family val="2"/>
      </rPr>
      <t>", describe any observations, technical assistance, or noncompliance provided.</t>
    </r>
  </si>
  <si>
    <t>Development Information</t>
  </si>
  <si>
    <t>Complete the information below:</t>
  </si>
  <si>
    <t>Regulatory Agreement effective date from first page:</t>
  </si>
  <si>
    <t>New Construction</t>
  </si>
  <si>
    <t>Acquisition</t>
  </si>
  <si>
    <t>Acquisition/Rehabilitation</t>
  </si>
  <si>
    <t>Reconstruction</t>
  </si>
  <si>
    <t>New Construction:</t>
  </si>
  <si>
    <t>The date the development was first occupied by one or more tenants:</t>
  </si>
  <si>
    <t>For Acquisition:</t>
  </si>
  <si>
    <t>When was the development originally built?</t>
  </si>
  <si>
    <t>What is the date of acquisition by the PFC?</t>
  </si>
  <si>
    <t xml:space="preserve">Type:  General/Family </t>
  </si>
  <si>
    <t>Elderly</t>
  </si>
  <si>
    <t>Other       explain:</t>
  </si>
  <si>
    <t xml:space="preserve">Does the development also participate in any other affordable housing programs?  </t>
  </si>
  <si>
    <t>If yes, complete the following:</t>
  </si>
  <si>
    <t>Program:</t>
  </si>
  <si>
    <t>Funding Source:</t>
  </si>
  <si>
    <t xml:space="preserve"> All yellow fields must be completed unless otherwise indicated.</t>
  </si>
  <si>
    <r>
      <t>If "</t>
    </r>
    <r>
      <rPr>
        <b/>
        <sz val="11"/>
        <rFont val="Calibri"/>
        <family val="2"/>
        <scheme val="minor"/>
      </rPr>
      <t>Yes</t>
    </r>
    <r>
      <rPr>
        <sz val="11"/>
        <rFont val="Calibri"/>
        <family val="2"/>
        <scheme val="minor"/>
      </rPr>
      <t>", describe any observations, technical assistance, or noncompliance provided.</t>
    </r>
  </si>
  <si>
    <t xml:space="preserve"> </t>
  </si>
  <si>
    <t>Units &amp; Occupancy</t>
  </si>
  <si>
    <t>Total Units (All)</t>
  </si>
  <si>
    <t>Unit Designation (By Restriction)</t>
  </si>
  <si>
    <t>Occupancy Status</t>
  </si>
  <si>
    <t>Unit Type</t>
  </si>
  <si>
    <t>Unit Count</t>
  </si>
  <si>
    <t>(Restricted + Unrestricted Units)</t>
  </si>
  <si>
    <t>Occupied Units</t>
  </si>
  <si>
    <t>Non-Restricted (Market) 
Units</t>
  </si>
  <si>
    <t>Vacant Units</t>
  </si>
  <si>
    <t>Unit #</t>
  </si>
  <si>
    <t>Did the Development comply with the Available Unit Rule when a household became over-income?</t>
  </si>
  <si>
    <t>Date first occupied by one or more tenants?</t>
  </si>
  <si>
    <r>
      <t xml:space="preserve">Set-Aside  - </t>
    </r>
    <r>
      <rPr>
        <sz val="11"/>
        <color rgb="FF000000"/>
        <rFont val="Calibri"/>
        <family val="2"/>
      </rPr>
      <t>Select Only One Option</t>
    </r>
  </si>
  <si>
    <t>Is the Development currently in lease up?</t>
  </si>
  <si>
    <t>Option 1:</t>
  </si>
  <si>
    <t>At Least 10% of units reserved for HH not earning more than 60% AMI</t>
  </si>
  <si>
    <t>Do Restricted Units have comparable square footage and floor plans as Non-Restricted Units?</t>
  </si>
  <si>
    <t>At least 40% of units reserved for HH not earning more than 80% AMI</t>
  </si>
  <si>
    <t>Are Restricted Units equal in finishes and equipment to Non-Restricted units?</t>
  </si>
  <si>
    <t xml:space="preserve">Option 2: </t>
  </si>
  <si>
    <t>At Least 10% of units reserved for HH not earning more than 50% AMI</t>
  </si>
  <si>
    <t>Do Restricted Units have equal amenity and program access as Non-Restricted Units?</t>
  </si>
  <si>
    <t>At least 40% of units reserved for HH not earning more than 100% AMI</t>
  </si>
  <si>
    <t>Are Restricted Units proportionally distributed by unit type and income category?</t>
  </si>
  <si>
    <t>Observations</t>
  </si>
  <si>
    <r>
      <t>If "</t>
    </r>
    <r>
      <rPr>
        <b/>
        <sz val="11"/>
        <rFont val="Calibri"/>
        <family val="2"/>
        <scheme val="minor"/>
      </rPr>
      <t>Yes</t>
    </r>
    <r>
      <rPr>
        <sz val="11"/>
        <rFont val="Calibri"/>
        <family val="2"/>
        <scheme val="minor"/>
      </rPr>
      <t>", list details of any observations, technical assistance, or noncompliance provided.</t>
    </r>
  </si>
  <si>
    <t>Total</t>
  </si>
  <si>
    <t>All yellow fields must be completed unless otherwise indicated.</t>
  </si>
  <si>
    <t>Marketing</t>
  </si>
  <si>
    <t>Does the Development’s website include information about the Development and its compliance with Section 394.9026(c)(7)?</t>
  </si>
  <si>
    <t>Does the website include Housing Choice Voucher (HCV) acceptance policies?</t>
  </si>
  <si>
    <t>The Development affirmatively markets both Restricted and non-Restricted Units to Housing Choice Voucher (HCV) households and notify local housing authorities of their acceptance of HCV tenants.</t>
  </si>
  <si>
    <t>Vouchers</t>
  </si>
  <si>
    <t>Does the HFC User refrain from refusing to rent to households solely due to participation in the Housing Choice Voucher (HCV) program?</t>
  </si>
  <si>
    <t>Do leasing and screening policies avoid any provision that prohibits or discourages HCV participation?</t>
  </si>
  <si>
    <t>Does the Development avoid imposing a minimum income requirement on HCV households exceeding 250% of the tenant-paid portion of rent?</t>
  </si>
  <si>
    <t>If an HCV household occupies a Restricted Unit and the voucher payment standard is below the approved rent, is the household charged only the allowable difference?</t>
  </si>
  <si>
    <t>How many Restricted Units are occupied by HCV (Section 8) households?</t>
  </si>
  <si>
    <t>Does the Development provide tenants with at least 30 days’ written notice of non-renewal?</t>
  </si>
  <si>
    <t>Do lease agreements prohibit tenants from waiving required protections?</t>
  </si>
  <si>
    <t>Audit Sample</t>
  </si>
  <si>
    <t>Unit Designation</t>
  </si>
  <si>
    <t># Beds</t>
  </si>
  <si>
    <t>Tenant Name</t>
  </si>
  <si>
    <t>New Move-In
 or 
Recertification</t>
  </si>
  <si>
    <t>Move-In 
Date</t>
  </si>
  <si>
    <r>
      <t xml:space="preserve">Income Certified
Prior to 
Move-In
</t>
    </r>
    <r>
      <rPr>
        <sz val="10"/>
        <color theme="1"/>
        <rFont val="Calibri"/>
        <family val="2"/>
        <scheme val="minor"/>
      </rPr>
      <t>(Yes/No)</t>
    </r>
  </si>
  <si>
    <t># of HH Members</t>
  </si>
  <si>
    <r>
      <t xml:space="preserve">Income Cert Executed by HH?
</t>
    </r>
    <r>
      <rPr>
        <sz val="10"/>
        <color theme="1"/>
        <rFont val="Calibri"/>
        <family val="2"/>
        <scheme val="minor"/>
      </rPr>
      <t>(Yes/No)</t>
    </r>
  </si>
  <si>
    <r>
      <t xml:space="preserve">Verification of Income?
</t>
    </r>
    <r>
      <rPr>
        <sz val="10"/>
        <color theme="1"/>
        <rFont val="Calibri"/>
        <family val="2"/>
        <scheme val="minor"/>
      </rPr>
      <t>(Yes/No)</t>
    </r>
  </si>
  <si>
    <r>
      <t xml:space="preserve">Assets Verified?
</t>
    </r>
    <r>
      <rPr>
        <sz val="10"/>
        <color theme="1"/>
        <rFont val="Calibri"/>
        <family val="2"/>
        <scheme val="minor"/>
      </rPr>
      <t>(Yes/No</t>
    </r>
    <r>
      <rPr>
        <sz val="10"/>
        <rFont val="Calibri"/>
        <family val="2"/>
        <scheme val="minor"/>
      </rPr>
      <t>)</t>
    </r>
  </si>
  <si>
    <t>Income as Reported on the 
Income Certification</t>
  </si>
  <si>
    <t>Auditor's Estimate of HH Income</t>
  </si>
  <si>
    <t>File 
Supported Income</t>
  </si>
  <si>
    <t>Income Limit</t>
  </si>
  <si>
    <r>
      <t xml:space="preserve">Income Under Limit?
</t>
    </r>
    <r>
      <rPr>
        <sz val="10"/>
        <color theme="1"/>
        <rFont val="Calibri"/>
        <family val="2"/>
        <scheme val="minor"/>
      </rPr>
      <t>(Yes/No)</t>
    </r>
  </si>
  <si>
    <t>Tenant Paid Portion of Rent</t>
  </si>
  <si>
    <r>
      <t xml:space="preserve">Rent Under Limit?        </t>
    </r>
    <r>
      <rPr>
        <sz val="10"/>
        <color theme="1"/>
        <rFont val="Calibri"/>
        <family val="2"/>
        <scheme val="minor"/>
      </rPr>
      <t>(Yes/No)</t>
    </r>
  </si>
  <si>
    <r>
      <t xml:space="preserve">Income Recertified at Lease Renewal
</t>
    </r>
    <r>
      <rPr>
        <sz val="10"/>
        <color theme="1"/>
        <rFont val="Calibri"/>
        <family val="2"/>
        <scheme val="minor"/>
      </rPr>
      <t>(Yes/No/</t>
    </r>
    <r>
      <rPr>
        <sz val="10"/>
        <rFont val="Calibri"/>
        <family val="2"/>
        <scheme val="minor"/>
      </rPr>
      <t>NA for Initial Cert)</t>
    </r>
  </si>
  <si>
    <t>Recertification
Effective Date</t>
  </si>
  <si>
    <r>
      <t xml:space="preserve">Certification Type 
</t>
    </r>
    <r>
      <rPr>
        <sz val="10"/>
        <rFont val="Calibri"/>
        <family val="2"/>
        <scheme val="minor"/>
      </rPr>
      <t>(Self/Full/None)</t>
    </r>
  </si>
  <si>
    <r>
      <t xml:space="preserve">TDHCA TIC Form Used 
</t>
    </r>
    <r>
      <rPr>
        <sz val="10"/>
        <color theme="1"/>
        <rFont val="Calibri"/>
        <family val="2"/>
        <scheme val="minor"/>
      </rPr>
      <t>(Yes/No)</t>
    </r>
  </si>
  <si>
    <r>
      <t xml:space="preserve">Lease Executed?
</t>
    </r>
    <r>
      <rPr>
        <sz val="10"/>
        <color theme="1"/>
        <rFont val="Calibri"/>
        <family val="2"/>
        <scheme val="minor"/>
      </rPr>
      <t>(Yes/No)</t>
    </r>
  </si>
  <si>
    <r>
      <t xml:space="preserve">Lease/
Addendum includes provisions consistent with 
§10.1204(I)
</t>
    </r>
    <r>
      <rPr>
        <sz val="10"/>
        <rFont val="Calibri"/>
        <family val="2"/>
        <scheme val="minor"/>
      </rPr>
      <t>(Yes/No)</t>
    </r>
  </si>
  <si>
    <r>
      <t xml:space="preserve">Income Documentation Consistent with 
§10.1205                         </t>
    </r>
    <r>
      <rPr>
        <sz val="10"/>
        <color theme="1"/>
        <rFont val="Calibri"/>
        <family val="2"/>
        <scheme val="minor"/>
      </rPr>
      <t>(Yes/No)</t>
    </r>
  </si>
  <si>
    <t>Identify specific documentation inconsistent with TAC §10.1205</t>
  </si>
  <si>
    <t xml:space="preserve">Auditor TA/Other Observations </t>
  </si>
  <si>
    <t>Example</t>
  </si>
  <si>
    <t>Smith</t>
  </si>
  <si>
    <t>Move-In</t>
  </si>
  <si>
    <t>No</t>
  </si>
  <si>
    <t>Yes</t>
  </si>
  <si>
    <t>Full</t>
  </si>
  <si>
    <t xml:space="preserve">                                                                                                                                                   Audit Sample Summary (Fields in gray auto-update from Audit Sample above)</t>
  </si>
  <si>
    <t xml:space="preserve">                                                                                                                                                                                     TDHCA use only. Gray fields below auto populate.</t>
  </si>
  <si>
    <t xml:space="preserve">Audit Sample Item </t>
  </si>
  <si>
    <t>Result</t>
  </si>
  <si>
    <t>Corresponding Unit/Number (if applicable)</t>
  </si>
  <si>
    <t>Number of Files Reviewed</t>
  </si>
  <si>
    <t>Is the Development currently in lease-up?</t>
  </si>
  <si>
    <t>Overall Sample meets minimum requirements?</t>
  </si>
  <si>
    <t>Number of Move-In Files Reviewed</t>
  </si>
  <si>
    <t>Required Move-In Files (75%)</t>
  </si>
  <si>
    <t>Move-In Sample meets minimum requirements?</t>
  </si>
  <si>
    <t>Number of Recertification Files Reviewed</t>
  </si>
  <si>
    <t>Required Recertification Files (10%)</t>
  </si>
  <si>
    <t>Recertification Sample meets minimum requirements?</t>
  </si>
  <si>
    <t>Number of Files with "Full" Income Certification</t>
  </si>
  <si>
    <t>Number of Files with "Self"-Certified Income</t>
  </si>
  <si>
    <t>Number of Files with No Income Certification ("None")</t>
  </si>
  <si>
    <t>Number of Files Missing Verification of Income?</t>
  </si>
  <si>
    <t>Number of Files Missing a Verification of Assets?</t>
  </si>
  <si>
    <t>Number of Files Over the Income Limit</t>
  </si>
  <si>
    <t>Number of Files Over the Rent Limit</t>
  </si>
  <si>
    <t>Number of Files Missing an Income Certification Prior to Move-In</t>
  </si>
  <si>
    <t>Number of Files Missing Income Certification at Lease Renewal</t>
  </si>
  <si>
    <t>Number of Files Missing Executed Income Certification?</t>
  </si>
  <si>
    <t>Number of Files Missing a TDHCA Tenant Income Certification(TIC) Form</t>
  </si>
  <si>
    <t>Number of Files Missing an Executed Lease?</t>
  </si>
  <si>
    <t>Files with Income Documentation Inconsistent with §10.1205</t>
  </si>
  <si>
    <r>
      <t xml:space="preserve">Required Audit Attachments
</t>
    </r>
    <r>
      <rPr>
        <sz val="12"/>
        <color rgb="FF000000"/>
        <rFont val="Calibri"/>
        <family val="2"/>
      </rPr>
      <t>§10.1203 Reporting Obligations</t>
    </r>
  </si>
  <si>
    <r>
      <rPr>
        <sz val="11"/>
        <color theme="1"/>
        <rFont val="Calibri"/>
        <family val="2"/>
        <scheme val="minor"/>
      </rPr>
      <t xml:space="preserve">The following items </t>
    </r>
    <r>
      <rPr>
        <b/>
        <sz val="11"/>
        <color theme="1"/>
        <rFont val="Calibri"/>
        <family val="2"/>
        <scheme val="minor"/>
      </rPr>
      <t>must</t>
    </r>
    <r>
      <rPr>
        <sz val="11"/>
        <color theme="1"/>
        <rFont val="Calibri"/>
        <family val="2"/>
        <scheme val="minor"/>
      </rPr>
      <t xml:space="preserve"> be submitted with the Audit Report.  Indicate</t>
    </r>
    <r>
      <rPr>
        <b/>
        <sz val="11"/>
        <color theme="1"/>
        <rFont val="Calibri"/>
        <family val="2"/>
        <scheme val="minor"/>
      </rPr>
      <t xml:space="preserve"> </t>
    </r>
    <r>
      <rPr>
        <sz val="11"/>
        <color theme="1"/>
        <rFont val="Calibri"/>
        <family val="2"/>
        <scheme val="minor"/>
      </rPr>
      <t>"Included" or "N/A" for each item.</t>
    </r>
    <r>
      <rPr>
        <b/>
        <sz val="11"/>
        <color theme="1"/>
        <rFont val="Calibri"/>
        <family val="2"/>
        <scheme val="minor"/>
      </rPr>
      <t xml:space="preserve"> </t>
    </r>
  </si>
  <si>
    <t>Included</t>
  </si>
  <si>
    <t xml:space="preserve">   List of Attachments</t>
  </si>
  <si>
    <t>A Land Use Restriction Agreement (LURA), Ground Lease, Deed Restriction, or any similar restrictive instrument.</t>
  </si>
  <si>
    <t>Board meeting minutes, public hearing transcript, or adopted resolution, or other document evidencing approval of the Development (if applicable)</t>
  </si>
  <si>
    <r>
      <rPr>
        <sz val="11"/>
        <rFont val="Calibri"/>
        <family val="2"/>
        <scheme val="minor"/>
      </rPr>
      <t xml:space="preserve">If the Development is located outside the Sponsor’s jurisdictional boundaries, attach the approving resolution or order from the governing body where the Development is located. </t>
    </r>
    <r>
      <rPr>
        <i/>
        <sz val="11"/>
        <rFont val="Calibri"/>
        <family val="2"/>
        <scheme val="minor"/>
      </rPr>
      <t>Note: For out-of-boundary Developments acquired on or before September 1, 2025, approval documentation is not required until January 1, 2027.</t>
    </r>
  </si>
  <si>
    <t>Underwriting Assessment (If applicable)</t>
  </si>
  <si>
    <r>
      <t>Service Fee Payment and/or Proof of Payment ($</t>
    </r>
    <r>
      <rPr>
        <sz val="11"/>
        <rFont val="Calibri"/>
        <family val="2"/>
        <scheme val="minor"/>
      </rPr>
      <t>35</t>
    </r>
    <r>
      <rPr>
        <sz val="11"/>
        <color theme="1"/>
        <rFont val="Calibri"/>
        <family val="2"/>
        <scheme val="minor"/>
      </rPr>
      <t>/restricted unit that is required in the Audit Sample or $500 whichever is greater)</t>
    </r>
  </si>
  <si>
    <t>Texas Comptroller Exemption Application</t>
  </si>
  <si>
    <t>Audit Extension Requested and Approval (If applicable)</t>
  </si>
  <si>
    <t>If a triggering event occurred during the reporting period or any prior Tax Year, attach supporting documentation.</t>
  </si>
  <si>
    <r>
      <t xml:space="preserve">   Income and rent limits used by the Development for the current year </t>
    </r>
    <r>
      <rPr>
        <b/>
        <sz val="11"/>
        <rFont val="Calibri"/>
        <family val="2"/>
        <scheme val="minor"/>
      </rPr>
      <t>and</t>
    </r>
    <r>
      <rPr>
        <sz val="11"/>
        <rFont val="Calibri"/>
        <family val="2"/>
        <scheme val="minor"/>
      </rPr>
      <t xml:space="preserve"> the year prior to the audit year (if applicable).</t>
    </r>
  </si>
  <si>
    <t>Rent roll issued for this Audit Report (full report year), clearly identifying Restricted Units and any Unrestricted Units (Market)</t>
  </si>
  <si>
    <t xml:space="preserve">Evidence of estimated ad valorem taxes. </t>
  </si>
  <si>
    <t xml:space="preserve">Written certification from the HFC User, with supporting photographic documentation, confirming that Restricted Units have comparable finishes, equipment, and access to community amenities and programs as Non-Restricted Units, together with Auditor confirmation that the documentation was reviewed and included with the Audit Report. </t>
  </si>
  <si>
    <t>Auditor’s resume, demonstrating all housing compliance audit experience, and a current Certified Occupancy Specialist (COS) certificate or equivalent certification</t>
  </si>
  <si>
    <t xml:space="preserve">   Auditor engagement letter or written representation documenting auditor independence</t>
  </si>
  <si>
    <t xml:space="preserve">   Evidence of HCV marketing is attached to this Audit Report (e.g., notices to local housing authorities, flyers, mailings).</t>
  </si>
  <si>
    <t>In the absence of market-rate units, the audit includes an Estimated Maximum Market Rent with a written methodology.</t>
  </si>
  <si>
    <t xml:space="preserve">Texas Department of Housing and Community Affairs (TDHCA) </t>
  </si>
  <si>
    <t>Effective January 30, 2026</t>
  </si>
  <si>
    <t>Housing Finance Corporation (HFC) Multifamily Development Rent Reduction and Public Benefit Certification Form</t>
  </si>
  <si>
    <t>This form must be completed and certified by the HFC User and submitted to TDHCA as part of the annual Audit Report.</t>
  </si>
  <si>
    <t>Development Name:</t>
  </si>
  <si>
    <t>Development Address:</t>
  </si>
  <si>
    <t>County:</t>
  </si>
  <si>
    <t>Tax Year Being Reported:</t>
  </si>
  <si>
    <t xml:space="preserve">Development Type </t>
  </si>
  <si>
    <r>
      <t xml:space="preserve">Instructions: </t>
    </r>
    <r>
      <rPr>
        <sz val="12"/>
        <color theme="1"/>
        <rFont val="Calibri"/>
        <family val="2"/>
        <scheme val="minor"/>
      </rPr>
      <t>For each item, select “Yes” or “No” from the dropdown and provide any requested written information. All sections must be completed.</t>
    </r>
  </si>
  <si>
    <t>Rent Reduction Calculation Methodology</t>
  </si>
  <si>
    <t>For each income-restricted unit, Rent Reduction was calculated as the Maximum Market Rent for the same unit type minus the lease rent shown on the rent roll.</t>
  </si>
  <si>
    <t>For income-restricted units vacant during the Tax Year, the maximum permitted rent under the Regulatory Agreement was used for each month of vacancy.</t>
  </si>
  <si>
    <t>For non-income-restricted units used to determine Maximum Market Rent that were vacant during the Tax Year, the Maximum Market Rent for the unit type was used for each month of vacancy.</t>
  </si>
  <si>
    <t>The Rent Reduction methodology was applied consistently for the entire Tax Year.</t>
  </si>
  <si>
    <t>Aggregate Rent Reduction Public Benefit Test</t>
  </si>
  <si>
    <t>Provide the total Rent Reduction for all income-restricted residential units at the Development for the preceding Tax Year.</t>
  </si>
  <si>
    <t>Provide the estimated amount of ad valorem taxes that would have been imposed on the Development for the same Tax Year if the Development did not receive the exemption.</t>
  </si>
  <si>
    <t>Provide the minimum required Rent Reduction amount, which is 50 percent of the estimated ad valorem taxes that would have been imposed on the Development for the Tax Year.</t>
  </si>
  <si>
    <t>Was the total Rent Reduction for the Development for the Tax Year at least 50 percent of the estimated ad valorem taxes that would have been imposed for that Tax Year?</t>
  </si>
  <si>
    <t>Rent Reduction Shortfall and Payments to Taxing Authorities</t>
  </si>
  <si>
    <t>If the total Rent Reduction was less than 50 percent of the estimated ad valorem taxes, enter the Rent Reduction shortfall amount. (If no shortfall occurred, enter “N/A.”)</t>
  </si>
  <si>
    <t>If a Rent Reduction shortfall occurred, was each applicable taxing authority paid its pro rata share based on the combined aggregate published millage rate?  (If no shortfall occurred, enter “N/A.”)</t>
  </si>
  <si>
    <t>If payments were required, was supporting payment documentation provided to the auditor for inclusion with the Audit Report?
(If payments were not required, enter “N/A.”)</t>
  </si>
  <si>
    <t>Method used to estimate the Development's ad valorem taxes</t>
  </si>
  <si>
    <t>Identify the method used to estimate the ad valorem taxes that would have been imposed. (for example: actual taxes from a prior tax year with an escalation factor; an independent appraisal; a third-party property tax report; a published appraisal district value; or another method acceptable to the Department).</t>
  </si>
  <si>
    <t xml:space="preserve">If another method was used to determine the estimated ad valorem taxes, identify and describe the method used. </t>
  </si>
  <si>
    <t>HFC User Certification</t>
  </si>
  <si>
    <t>By signing below, the HFC Authorized Representative certifies that the information provided in this form is true, correct, and complete to the best of the representative’s knowledge.</t>
  </si>
  <si>
    <t>Print First and Last Name
HFC Authorized Representative</t>
  </si>
  <si>
    <t>Signature</t>
  </si>
  <si>
    <t>Date</t>
  </si>
  <si>
    <t>DEPARTMENT USE ONLY - DO NOT COMPLETE.
Note: This tab is auto-populated. Do not edit. Make changes in the source tabs.</t>
  </si>
  <si>
    <t xml:space="preserve"> This is a preliminary summary of the Audit Report. TDHCA’s review is ongoing and not final. Findings and any required Corrective Action will be addressed in the official Monitoring Report Letter, if applicable.</t>
  </si>
  <si>
    <t xml:space="preserve">Reporting Details </t>
  </si>
  <si>
    <t>Report Due Date:</t>
  </si>
  <si>
    <t>Current Reporting Year:</t>
  </si>
  <si>
    <t>Occupancy Period Begin Date:</t>
  </si>
  <si>
    <t>Occupancy Period End Date:</t>
  </si>
  <si>
    <t>HFC Property Name</t>
  </si>
  <si>
    <t>PRE or POST May 28, 2025 Development?</t>
  </si>
  <si>
    <t>HFC Property Street Address</t>
  </si>
  <si>
    <t>HFC City, State Zip</t>
  </si>
  <si>
    <t>Is the Regulatory Agreement (RA) is properly recorded?</t>
  </si>
  <si>
    <t>Regulatory Agreement Effective Date</t>
  </si>
  <si>
    <t>HFC User Name</t>
  </si>
  <si>
    <t>Total Number of Units in the Development</t>
  </si>
  <si>
    <t>Affordability Requirements - AMI Percentage by Bedroom Size (Post Developments Only)</t>
  </si>
  <si>
    <t>2 Bedroom</t>
  </si>
  <si>
    <t>3 Bedroom</t>
  </si>
  <si>
    <t>4 Bedroom</t>
  </si>
  <si>
    <t>City, State Zip</t>
  </si>
  <si>
    <t>Does the Auditor have a current Certified Occupancy Specialist (COS) or equivalent certification?</t>
  </si>
  <si>
    <t>Other AMI %:</t>
  </si>
  <si>
    <t>Total Units (ALL)</t>
  </si>
  <si>
    <t>Total Non-Restricted Units</t>
  </si>
  <si>
    <t>Set Asides</t>
  </si>
  <si>
    <t>Audit Sample Summary</t>
  </si>
  <si>
    <t>Audit Sample Summary (Fields in gray auto-update from Audit Sample above)</t>
  </si>
  <si>
    <t>Item</t>
  </si>
  <si>
    <t>Income Certification: Move-In &amp; Recertification</t>
  </si>
  <si>
    <t>Income &amp; Asset Verification</t>
  </si>
  <si>
    <t>Audit Sample - Income &amp; Asset Verification</t>
  </si>
  <si>
    <t>Income &amp; Rent Compliance</t>
  </si>
  <si>
    <t>Required Forms &amp; Lease Documentation</t>
  </si>
  <si>
    <t>Number of Files Missing a TDHCA TIC Form</t>
  </si>
  <si>
    <t>Documentation Standards</t>
  </si>
  <si>
    <t>Number of Files with income documentation inconsistent with §10.1205</t>
  </si>
  <si>
    <t>Texas Department of Housing and Community Affairs (TDHCA) Observations - DEPARTMENT USE ONLY</t>
  </si>
  <si>
    <t xml:space="preserve"> Preliminary summary. TDHCA review is ongoing and not final. </t>
  </si>
  <si>
    <t>Audit Received Date:</t>
  </si>
  <si>
    <t xml:space="preserve">Reporting </t>
  </si>
  <si>
    <t>Auditor</t>
  </si>
  <si>
    <t>TDHCA Notes/Notations:</t>
  </si>
  <si>
    <t>Preliminary Summary List</t>
  </si>
  <si>
    <t xml:space="preserve">Property Street Address </t>
  </si>
  <si>
    <t>Property City, State &amp; Zip</t>
  </si>
  <si>
    <t>Appraisal District Name</t>
  </si>
  <si>
    <t>Audit Company Name</t>
  </si>
  <si>
    <t>Individual Auditor Name</t>
  </si>
  <si>
    <t>Total # of Units (ALL)</t>
  </si>
  <si>
    <t># of Restricted Units Required</t>
  </si>
  <si>
    <t># of Non-Restricted Units</t>
  </si>
  <si>
    <t>RA Effective Date</t>
  </si>
  <si>
    <t>Properly Recorded RA</t>
  </si>
  <si>
    <t>PFC Participation in Other Programs</t>
  </si>
  <si>
    <t>Income Limit Adj by HH Size</t>
  </si>
  <si>
    <t>Income Limits based on HUD</t>
  </si>
  <si>
    <t>Rent Limits based on HUD</t>
  </si>
  <si>
    <t>Restricted rents comply with the 30% income limit</t>
  </si>
  <si>
    <t>Auditor is Compliant</t>
  </si>
  <si>
    <t>Audit file sample includes at least ten percent (10%) recertification files</t>
  </si>
  <si>
    <t>Number of Files Missing Executed Income Certification</t>
  </si>
  <si>
    <t>Number of Files Missing Verification of Income</t>
  </si>
  <si>
    <t>Number of Files Missing a Verification of Assets</t>
  </si>
  <si>
    <t>Number of Files Missing a TDHCA Tenant Income Certification (TIC) form</t>
  </si>
  <si>
    <t>Number of Files Missing an Executed Lease</t>
  </si>
  <si>
    <t>Occupany Period 
End Date</t>
  </si>
  <si>
    <t>Effective January 30, 2026, this workbook applies exclusively to Housing Finance Corporation (HFC) Multifamily Residential Developments 
required to comply with Texas Local Government Code §§394.9026-394.9027, as amended by House Bill 21 
which became effective on May 28, 2025, and supersedes all prior versions.</t>
  </si>
  <si>
    <t>Occupied units will reflect the highest rent charged for that unit type. Reserved units will reflect the maximum permitted rent.</t>
  </si>
  <si>
    <t>Individuals, organizations, or entities responsible for the operation, compliance, and management of a HFC Development.</t>
  </si>
  <si>
    <t>Throughout the Workbook, Tab Tips are provided. These are intended to assist in completing each Tab by clarifying key terms 
and highlighting important information relevant to the data being entered and should be reviewed prior to entering data on each Tab.
Developments approved prior to May 28, 2025 that have not experienced a Triggering Event
 may have additional time before certain HB 21 requirements apply.</t>
  </si>
  <si>
    <t xml:space="preserve">			</t>
  </si>
  <si>
    <t>An HFC development is exempt from the annual reporting requirement for any period during which the development is 
the recipient of a low income housing tax credit allocated under Subchapter DD, Chapter 2306, Government Code.</t>
  </si>
  <si>
    <t>The file sample used by the Auditor must contain at least twenty percent (20%) of the total number of Restricted Units for the Development, but no more than a total of fifty (50) household files. The selection of Restricted Units should include at least 75% of households that are newly moved in to the Development, but also include at least 10% of households that have recertified, or if 10% of households have not recertified, then units that have recertified (For Developments that are leasing up and not yet fully occupied the percentages reflected in this paragraph should be applied to all occupied Restricted Units).</t>
  </si>
  <si>
    <t>If Outside Sponsor Boundaries, was the Development acquired by Sept. 1, 2025?</t>
  </si>
  <si>
    <t>Does the lease restrict non-renewals to major violations, failure to provide required income information, or repeated disruptive violations affecting livability, safety, quiet enjoyment, management, or finances (including late rent)?</t>
  </si>
  <si>
    <t>Number of Files Where Lease/Addendum Does Not Include Provisions</t>
  </si>
  <si>
    <r>
      <rPr>
        <sz val="16"/>
        <rFont val="Calibri"/>
        <family val="2"/>
      </rPr>
      <t>Texas Department of Housing and Community Affairs</t>
    </r>
    <r>
      <rPr>
        <b/>
        <sz val="18"/>
        <rFont val="Calibri"/>
        <family val="2"/>
      </rPr>
      <t xml:space="preserve">
Housing Finance Corporation (HFC) 
</t>
    </r>
    <r>
      <rPr>
        <sz val="16"/>
        <rFont val="Calibri"/>
        <family val="2"/>
      </rPr>
      <t>Preliminary Summary of Audit</t>
    </r>
  </si>
  <si>
    <t>Development &amp; Regulatory</t>
  </si>
  <si>
    <t>Individual Auditor</t>
  </si>
  <si>
    <t>HFC Sponsor</t>
  </si>
  <si>
    <t>HFC Management Company</t>
  </si>
  <si>
    <t>Does the Regulatory Agreement specify income limits? If "Yes" provide them below.</t>
  </si>
  <si>
    <t>Effective date of Income Limit?</t>
  </si>
  <si>
    <t>Effective Date of Rent Limit?</t>
  </si>
  <si>
    <t>Does the Regulatory Agreement specify rent limits? If "Yes" provide them below.</t>
  </si>
  <si>
    <t>Restricted</t>
  </si>
  <si>
    <t>Does Rent charged to income-restricted tenants include any recurring fees or charges?</t>
  </si>
  <si>
    <r>
      <t xml:space="preserve">Set-Aside  - </t>
    </r>
    <r>
      <rPr>
        <sz val="14"/>
        <color rgb="FF000000"/>
        <rFont val="Calibri"/>
        <family val="2"/>
      </rPr>
      <t>Select Only One Option</t>
    </r>
  </si>
  <si>
    <t>Does the Auditor meet independence and qualification standards and comply with applicable rotation and cooling-off requirements?</t>
  </si>
  <si>
    <t>Did a triggering event occur during the reporting period or any prior Tax Year?</t>
  </si>
  <si>
    <t>If "Yes", please select the type of triggering event.</t>
  </si>
  <si>
    <t>Does the Development comply with all Housing Choice Voucher (HCV) program requirements?</t>
  </si>
  <si>
    <t>Does the Development provide website disclosures and affirmative marketing consistent with Tex. Local Gov’t Code § 394.9026(c)(7), including HCV acceptance policies and notice to local housing authorities?</t>
  </si>
  <si>
    <t>Do the income limits comply with the applicable requirements for this Development?</t>
  </si>
  <si>
    <t>Do the rent limits comply with the applicable requirements for this Development?</t>
  </si>
  <si>
    <r>
      <t xml:space="preserve">Is the rent reduction calculated as the </t>
    </r>
    <r>
      <rPr>
        <b/>
        <sz val="11"/>
        <color theme="1"/>
        <rFont val="Calibri"/>
        <family val="2"/>
        <scheme val="minor"/>
      </rPr>
      <t>difference between the restricted rent and the estimated maximum market rent</t>
    </r>
    <r>
      <rPr>
        <sz val="11"/>
        <color theme="1"/>
        <rFont val="Calibri"/>
        <family val="2"/>
        <scheme val="minor"/>
      </rPr>
      <t>?</t>
    </r>
  </si>
  <si>
    <t>Is the Development within sponsor boundaries, or—if outside those boundaries—has required approval been obtained or is the Development within the applicable transition period?</t>
  </si>
  <si>
    <t>Did the first Audit Report include all required supporting documentation?</t>
  </si>
  <si>
    <r>
      <t xml:space="preserve">Was the </t>
    </r>
    <r>
      <rPr>
        <sz val="14"/>
        <color theme="1"/>
        <rFont val="Calibri"/>
        <family val="2"/>
        <scheme val="minor"/>
      </rPr>
      <t>annual service fee ($35 per Restricted Unit in the sample or $500 minimum) submitted with the Audit Report?</t>
    </r>
  </si>
  <si>
    <t>Did the Auditor receive photographic evidence and written certification confirming unit comparability?</t>
  </si>
  <si>
    <t>Number of Files where Lease/Addendum Does Not Include the Required Provisions</t>
  </si>
  <si>
    <t>HFC User City, State &amp; Zip</t>
  </si>
  <si>
    <t xml:space="preserve"> HFC User Company Name</t>
  </si>
  <si>
    <t>HFC Sponsor City, State &amp; Zip</t>
  </si>
  <si>
    <t>HFC Sponsor Name</t>
  </si>
  <si>
    <t>HFC User County</t>
  </si>
  <si>
    <t>HFC Sponsor County</t>
  </si>
  <si>
    <t>HFC Management Company Name</t>
  </si>
  <si>
    <t xml:space="preserve"> HFC Management City, State &amp; Zip</t>
  </si>
  <si>
    <t xml:space="preserve">PRE/POST </t>
  </si>
  <si>
    <t>First Occupied by One or More Tenants</t>
  </si>
  <si>
    <t>Does the Regulatory Agreement Specify Rent Limits</t>
  </si>
  <si>
    <t>Number of Files Where Lease/Addendum Does Not Include Provisions Consistent with Requirements</t>
  </si>
  <si>
    <t>Number of Files with income documentation inconsistent with Requirements</t>
  </si>
  <si>
    <t>Was the annual service fee ($35 per Restricted Unit in the sample or $500 minimum) submitted with the Audit Report?</t>
  </si>
  <si>
    <t>If Outside Sponsor Boundaries, has approval been obtained or is the Development in the transition period?</t>
  </si>
  <si>
    <t xml:space="preserve">                                     (ALL Restricted &amp; Unrestricted)</t>
  </si>
  <si>
    <t>Are rent limits adjusted for family size, as determined by HUD?</t>
  </si>
  <si>
    <t>Lease &amp; Policies</t>
  </si>
  <si>
    <t xml:space="preserve">Rent Limit </t>
  </si>
  <si>
    <t>Non-Optional Fees</t>
  </si>
  <si>
    <t>Total Rent (Sum of Columns (S+T+U)</t>
  </si>
  <si>
    <t>Number of Files Missing a TDCHA TIC Form at Lease Renewal</t>
  </si>
  <si>
    <t xml:space="preserve"> Rent Reduction &amp; Public Benefit Certification </t>
  </si>
  <si>
    <t>Was a Rent Reduction and Public Benefit Certification Form Submitted with the Audit Report?</t>
  </si>
  <si>
    <t>Did the Development Pass the  Rent Reduction and Public Benefit Test?</t>
  </si>
  <si>
    <t>PRELIMINARY COMPLIANCE INDICATORS</t>
  </si>
  <si>
    <t>Are the set-aside requirements in compliance with the program?</t>
  </si>
  <si>
    <t>Set-Aside</t>
  </si>
  <si>
    <t xml:space="preserve">Does the Development comply with all lease and tenant protection policies? </t>
  </si>
  <si>
    <t>Geographic Boundaries</t>
  </si>
  <si>
    <t>Did the Audit Report include a one-time exemption application submitted to the Texas Comptroller's Office?</t>
  </si>
  <si>
    <t>Did the Development submit an Audit Report by the deadline, with approved extensions?</t>
  </si>
  <si>
    <t>Is the Development required to submit an Audit Report?</t>
  </si>
  <si>
    <t>Does the Audit Report cover the full prior reporting year ending December 31 and include a rent roll for the same period?</t>
  </si>
  <si>
    <t>Does the Audit Report include contact information for all Responsible Parties?</t>
  </si>
  <si>
    <t>Was the Audit Report submitted in the Department-prescribed manner through the Department’s file transfer system (Serv-U/File Serve)?</t>
  </si>
  <si>
    <t>Restricted Unit Count</t>
  </si>
  <si>
    <t>Market Unit Count</t>
  </si>
  <si>
    <t>Enter Restricted Units (designated, reserved, and/or occupied) and Non-Restricted (Market) Units. Totals must reconcile: Restricted + Non-Restricted = Total Units</t>
  </si>
  <si>
    <t>Complete yellow fields only. Enter one household file per row and complete all applicable fields for that row. Missing required fields may result in noncompliance. 
The Audit sample must include 20% of Restricted Units (maximum 50 files), include minimum of 75% new move-ins and 10% recertification files (of the total sample). For Developments that are in lease-up and not yet fully occupied, the required percentages will be applied to all occupied Restricted Units</t>
  </si>
  <si>
    <t>Number of Occupied Restricted Units</t>
  </si>
  <si>
    <t>Lease-up Development meets minimum requirements.</t>
  </si>
  <si>
    <t xml:space="preserve">  </t>
  </si>
  <si>
    <t xml:space="preserve"> Required Number of Files (≥20% of Restricted Units; cap 50)</t>
  </si>
  <si>
    <t>Do Restricted Unit lease agreements prohibit retaliation against tenants or the tenant's guests for taking action because the tenant established, attempted to establish, or participated in a tenant organization?</t>
  </si>
  <si>
    <t>Did the Audit Sample contained non-compliance?</t>
  </si>
  <si>
    <t>Does the Development comply with all applicable program marketing requirements?</t>
  </si>
  <si>
    <t>Non-Restricted Occupied Units</t>
  </si>
  <si>
    <t xml:space="preserve">Restricted Occupied Units </t>
  </si>
  <si>
    <t>Non-Restricted Vacant Units</t>
  </si>
  <si>
    <t>Restricted Vacant Units</t>
  </si>
  <si>
    <t>If in lease-up, number of required files required for sample size.</t>
  </si>
  <si>
    <t># Restricted Units  Occupied</t>
  </si>
  <si>
    <t># Non-Restricted Units  Occupied</t>
  </si>
  <si>
    <t xml:space="preserve"> # Restricted Units  Vacant</t>
  </si>
  <si>
    <t xml:space="preserve"> # Non-Restricted Units  Vacant</t>
  </si>
  <si>
    <t>Overall Audit sample meets minimum requirements</t>
  </si>
  <si>
    <t>Audit file sample includes the required Move-In files (75%)</t>
  </si>
  <si>
    <t>If in lease-up, number of files required for sample size.</t>
  </si>
  <si>
    <t>If in lease-up, number of files required.</t>
  </si>
  <si>
    <t>Overall Sample meets minimum requirements(20% Restricted (max 50)?</t>
  </si>
  <si>
    <t>Did the Development submit an Audit Report by the deadline, with approved extensions</t>
  </si>
  <si>
    <t>Fees</t>
  </si>
  <si>
    <t>Trash</t>
  </si>
  <si>
    <t>Cable</t>
  </si>
  <si>
    <t>Parking</t>
  </si>
  <si>
    <t>Pest Control</t>
  </si>
  <si>
    <t>Garage</t>
  </si>
  <si>
    <t>Community Fee</t>
  </si>
  <si>
    <t>Carport</t>
  </si>
  <si>
    <t>Washer/Dryer</t>
  </si>
  <si>
    <t>Other: [Add here]</t>
  </si>
  <si>
    <t>Internet</t>
  </si>
  <si>
    <t>Pet Fee</t>
  </si>
  <si>
    <t>Pet Rent</t>
  </si>
  <si>
    <t>Renter's Insurance</t>
  </si>
  <si>
    <t>Package Locker</t>
  </si>
  <si>
    <t>Storage Unit</t>
  </si>
  <si>
    <t>Amenity Fee</t>
  </si>
  <si>
    <r>
      <t xml:space="preserve">  Other: </t>
    </r>
    <r>
      <rPr>
        <sz val="12"/>
        <rFont val="Calibri"/>
        <family val="2"/>
        <scheme val="minor"/>
      </rPr>
      <t>[Add here]</t>
    </r>
  </si>
  <si>
    <t xml:space="preserve">  Sewer</t>
  </si>
  <si>
    <t xml:space="preserve">  Water</t>
  </si>
  <si>
    <t xml:space="preserve">  Gas</t>
  </si>
  <si>
    <t xml:space="preserve">  Electric</t>
  </si>
  <si>
    <t xml:space="preserve">  Other: [Add here]</t>
  </si>
  <si>
    <t>Optional Fee</t>
  </si>
  <si>
    <t>Non-Optional Fee</t>
  </si>
  <si>
    <t>Not Applicable</t>
  </si>
  <si>
    <t xml:space="preserve">  Fee</t>
  </si>
  <si>
    <t>If "Yes", are any recurring fees or charges required as a condition of occupancy?</t>
  </si>
  <si>
    <t>Identify all fees or charges assessed to income-restricted tenants and 
indicate whether each fee is optional, non-optional, or not applicable.</t>
  </si>
  <si>
    <t>Fees Charged to Income Restricted Tenants</t>
  </si>
  <si>
    <r>
      <t>If "</t>
    </r>
    <r>
      <rPr>
        <b/>
        <sz val="11"/>
        <color theme="1"/>
        <rFont val="Calibri"/>
        <family val="2"/>
        <scheme val="minor"/>
      </rPr>
      <t>Yes</t>
    </r>
    <r>
      <rPr>
        <sz val="11"/>
        <color theme="1"/>
        <rFont val="Calibri"/>
        <family val="2"/>
        <scheme val="minor"/>
      </rPr>
      <t>", are any recurring fees or charges required as a condition of occupancy?</t>
    </r>
  </si>
  <si>
    <t>Fee Observations</t>
  </si>
  <si>
    <t>Did the Auditor observe or provide technical assistance related to fees?</t>
  </si>
  <si>
    <t xml:space="preserve"> Did the Auditor provide technical assistance related to units, occupancy or set-asides? </t>
  </si>
  <si>
    <t>Did the Auditor observe or provide technical assistance related to income or rent limits?</t>
  </si>
  <si>
    <t>Did the Auditor observe or provide technical assistance related to marketing, vouchers, lease and policies?</t>
  </si>
  <si>
    <t>HFCIDN</t>
  </si>
  <si>
    <t>Restricted Units Occupied by Voucher Holders</t>
  </si>
  <si>
    <t xml:space="preserve"> Did the Auditor review evidence of HCV marketing  material consistent with Sections 394.9026?</t>
  </si>
  <si>
    <t>Rent Reduction &amp; Public Benefit Test (if applicable). Not applicable to Pre–May 28, 2025 until December 31, 2035 for Developments unless a Triggering Event has occurred.</t>
  </si>
  <si>
    <t>Units, Occupancy, Rent Difference &amp; Set Aside</t>
  </si>
  <si>
    <t>If "Other" is selected above, specify the family-size adjustment.</t>
  </si>
  <si>
    <t>For income-restricted units assisted by rental assistance, the tenant-paid portion of rent was used for the Rent Reduction calculation.</t>
  </si>
  <si>
    <t>HFC Development Type</t>
  </si>
  <si>
    <t>Overall Chapter 394 Status</t>
  </si>
  <si>
    <t>Overall Chapter 394 Status: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</si>
</sst>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
    <numFmt numFmtId="165" formatCode="mm/dd/yyyy"/>
    <numFmt numFmtId="166" formatCode="&quot;$&quot;#,##0"/>
    <numFmt numFmtId="167" formatCode="&quot;$&quot;#,##0.00"/>
    <numFmt numFmtId="168" formatCode="[&lt;=9999999]###\-####;\(###\)\ ###\-####"/>
    <numFmt numFmtId="169" formatCode="#,##0.00;[Red]#,##0.00"/>
  </numFmts>
  <fonts count="98" x14ac:knownFonts="1">
    <font>
      <sz val="11"/>
      <color theme="1"/>
      <name val="Calibri"/>
      <family val="2"/>
      <scheme val="minor"/>
    </font>
    <font>
      <b/>
      <sz val="11"/>
      <color theme="1"/>
      <name val="Calibri"/>
      <family val="2"/>
      <scheme val="minor"/>
    </font>
    <font>
      <sz val="10"/>
      <color indexed="8"/>
      <name val="Calibri"/>
      <family val="2"/>
    </font>
    <font>
      <sz val="11"/>
      <color rgb="FF0000FF"/>
      <name val="Calibri"/>
      <family val="2"/>
    </font>
    <font>
      <sz val="11"/>
      <name val="Calibri"/>
      <family val="2"/>
    </font>
    <font>
      <sz val="11"/>
      <color rgb="FFC00000"/>
      <name val="Calibri"/>
      <family val="2"/>
      <scheme val="minor"/>
    </font>
    <font>
      <i/>
      <sz val="9"/>
      <color theme="1"/>
      <name val="Calibri"/>
      <family val="2"/>
      <scheme val="minor"/>
    </font>
    <font>
      <b/>
      <sz val="16"/>
      <color indexed="8"/>
      <name val="Calibri"/>
      <family val="2"/>
    </font>
    <font>
      <sz val="10"/>
      <color theme="0"/>
      <name val="Calibri"/>
      <family val="2"/>
    </font>
    <font>
      <sz val="11"/>
      <color indexed="8"/>
      <name val="Calibri"/>
      <family val="2"/>
    </font>
    <font>
      <sz val="11"/>
      <name val="Calibri"/>
      <family val="2"/>
      <scheme val="minor"/>
    </font>
    <font>
      <b/>
      <sz val="9"/>
      <color theme="1"/>
      <name val="Calibri"/>
      <family val="2"/>
      <scheme val="minor"/>
    </font>
    <font>
      <b/>
      <i/>
      <sz val="9"/>
      <color theme="1"/>
      <name val="Calibri"/>
      <family val="2"/>
      <scheme val="minor"/>
    </font>
    <font>
      <b/>
      <sz val="11"/>
      <name val="Calibri"/>
      <family val="2"/>
    </font>
    <font>
      <b/>
      <sz val="11"/>
      <name val="Calibri"/>
      <family val="2"/>
      <scheme val="minor"/>
    </font>
    <font>
      <sz val="10"/>
      <name val="Calibri"/>
      <family val="2"/>
    </font>
    <font>
      <sz val="11"/>
      <color rgb="FF000000"/>
      <name val="Calibri"/>
      <family val="2"/>
    </font>
    <font>
      <sz val="10"/>
      <name val="Arial"/>
      <family val="2"/>
    </font>
    <font>
      <b/>
      <sz val="14"/>
      <color indexed="8"/>
      <name val="Calibri"/>
      <family val="2"/>
    </font>
    <font>
      <sz val="11"/>
      <color theme="1"/>
      <name val="Calibri"/>
      <family val="2"/>
      <scheme val="minor"/>
    </font>
    <font>
      <sz val="11"/>
      <color rgb="FFFF0000"/>
      <name val="Calibri"/>
      <family val="2"/>
      <scheme val="minor"/>
    </font>
    <font>
      <sz val="11"/>
      <color theme="2" tint="-0.499984740745262"/>
      <name val="Calibri"/>
      <family val="2"/>
      <scheme val="minor"/>
    </font>
    <font>
      <sz val="10"/>
      <name val="Calibri"/>
      <family val="2"/>
      <scheme val="minor"/>
    </font>
    <font>
      <b/>
      <sz val="16"/>
      <color rgb="FF000000"/>
      <name val="Calibri"/>
      <family val="2"/>
    </font>
    <font>
      <sz val="11"/>
      <color theme="1"/>
      <name val="Calibri Light"/>
      <family val="2"/>
      <scheme val="major"/>
    </font>
    <font>
      <sz val="10"/>
      <color rgb="FF000000"/>
      <name val="Calibri Light"/>
      <family val="2"/>
      <scheme val="major"/>
    </font>
    <font>
      <sz val="8"/>
      <color theme="2" tint="-0.499984740745262"/>
      <name val="Calibri"/>
      <family val="2"/>
      <scheme val="minor"/>
    </font>
    <font>
      <sz val="8"/>
      <name val="Calibri"/>
      <family val="2"/>
      <scheme val="minor"/>
    </font>
    <font>
      <sz val="10"/>
      <color rgb="FFFF0000"/>
      <name val="Calibri"/>
      <family val="2"/>
    </font>
    <font>
      <sz val="10"/>
      <color theme="1"/>
      <name val="Calibri"/>
      <family val="2"/>
      <scheme val="minor"/>
    </font>
    <font>
      <sz val="12"/>
      <color indexed="8"/>
      <name val="Calibri"/>
      <family val="2"/>
    </font>
    <font>
      <sz val="8"/>
      <color indexed="8"/>
      <name val="Calibri"/>
      <family val="2"/>
    </font>
    <font>
      <sz val="10"/>
      <color theme="1"/>
      <name val="Calibri Light"/>
      <family val="2"/>
      <scheme val="major"/>
    </font>
    <font>
      <b/>
      <sz val="12"/>
      <color theme="1"/>
      <name val="Calibri"/>
      <family val="2"/>
      <scheme val="minor"/>
    </font>
    <font>
      <b/>
      <sz val="18"/>
      <color rgb="FF000000"/>
      <name val="Calibri"/>
      <family val="2"/>
    </font>
    <font>
      <sz val="12"/>
      <color theme="1"/>
      <name val="Calibri"/>
      <family val="2"/>
      <scheme val="minor"/>
    </font>
    <font>
      <b/>
      <sz val="12"/>
      <color rgb="FF000000"/>
      <name val="Calibri"/>
      <family val="2"/>
    </font>
    <font>
      <b/>
      <sz val="12"/>
      <color indexed="8"/>
      <name val="Calibri"/>
      <family val="2"/>
    </font>
    <font>
      <sz val="11"/>
      <name val="Calibri Light"/>
      <family val="2"/>
      <scheme val="major"/>
    </font>
    <font>
      <u/>
      <sz val="11"/>
      <color indexed="8"/>
      <name val="Calibri"/>
      <family val="2"/>
    </font>
    <font>
      <b/>
      <sz val="16"/>
      <name val="Calibri"/>
      <family val="2"/>
      <scheme val="minor"/>
    </font>
    <font>
      <b/>
      <sz val="11"/>
      <color rgb="FF000000"/>
      <name val="Calibri"/>
      <family val="2"/>
    </font>
    <font>
      <sz val="12"/>
      <name val="Calibri"/>
      <family val="2"/>
      <scheme val="minor"/>
    </font>
    <font>
      <sz val="10"/>
      <color theme="2" tint="-0.749992370372631"/>
      <name val="Calibri"/>
      <family val="2"/>
      <scheme val="minor"/>
    </font>
    <font>
      <sz val="8"/>
      <color theme="1" tint="0.499984740745262"/>
      <name val="Calibri"/>
      <family val="2"/>
    </font>
    <font>
      <sz val="11"/>
      <color rgb="FF000000"/>
      <name val="Calibri"/>
      <family val="2"/>
      <scheme val="minor"/>
    </font>
    <font>
      <sz val="11"/>
      <color rgb="FF7030A0"/>
      <name val="Calibri"/>
      <family val="2"/>
      <scheme val="minor"/>
    </font>
    <font>
      <sz val="11"/>
      <color theme="0"/>
      <name val="Calibri"/>
      <family val="2"/>
      <scheme val="minor"/>
    </font>
    <font>
      <b/>
      <sz val="16"/>
      <color indexed="8"/>
      <name val="Calibri"/>
      <family val="2"/>
      <scheme val="minor"/>
    </font>
    <font>
      <sz val="16"/>
      <color rgb="FF000000"/>
      <name val="Calibri"/>
      <family val="2"/>
      <scheme val="minor"/>
    </font>
    <font>
      <b/>
      <sz val="14"/>
      <color indexed="8"/>
      <name val="Calibri"/>
      <family val="2"/>
      <scheme val="minor"/>
    </font>
    <font>
      <b/>
      <sz val="12"/>
      <name val="Calibri"/>
      <family val="2"/>
      <scheme val="minor"/>
    </font>
    <font>
      <b/>
      <sz val="12"/>
      <color indexed="8"/>
      <name val="Calibri"/>
      <family val="2"/>
      <scheme val="minor"/>
    </font>
    <font>
      <b/>
      <sz val="14"/>
      <color rgb="FF000000"/>
      <name val="Calibri"/>
      <family val="2"/>
    </font>
    <font>
      <sz val="11"/>
      <color theme="1"/>
      <name val="Wingdings"/>
      <charset val="2"/>
    </font>
    <font>
      <b/>
      <sz val="18"/>
      <color indexed="8"/>
      <name val="Calibri"/>
      <family val="2"/>
    </font>
    <font>
      <b/>
      <sz val="18"/>
      <color rgb="FF000000"/>
      <name val="Calibri"/>
      <family val="2"/>
      <scheme val="minor"/>
    </font>
    <font>
      <sz val="12"/>
      <color rgb="FF000000"/>
      <name val="Calibri"/>
      <family val="2"/>
    </font>
    <font>
      <sz val="12"/>
      <color rgb="FFFF0000"/>
      <name val="Calibri"/>
      <family val="2"/>
    </font>
    <font>
      <i/>
      <sz val="10"/>
      <color theme="2" tint="-0.499984740745262"/>
      <name val="Calibri"/>
      <family val="2"/>
      <scheme val="minor"/>
    </font>
    <font>
      <i/>
      <sz val="11"/>
      <name val="Calibri"/>
      <family val="2"/>
      <scheme val="minor"/>
    </font>
    <font>
      <sz val="11"/>
      <color theme="4" tint="-0.249977111117893"/>
      <name val="Calibri"/>
      <family val="2"/>
      <scheme val="minor"/>
    </font>
    <font>
      <b/>
      <sz val="26"/>
      <color indexed="8"/>
      <name val="Calibri"/>
      <family val="2"/>
    </font>
    <font>
      <u/>
      <sz val="10"/>
      <color indexed="8"/>
      <name val="Calibri"/>
      <family val="2"/>
    </font>
    <font>
      <sz val="10"/>
      <color theme="4" tint="-0.249977111117893"/>
      <name val="Calibri"/>
      <family val="2"/>
    </font>
    <font>
      <b/>
      <sz val="12"/>
      <color theme="4" tint="-0.249977111117893"/>
      <name val="Calibri"/>
      <family val="2"/>
    </font>
    <font>
      <b/>
      <sz val="16"/>
      <color theme="4" tint="-0.249977111117893"/>
      <name val="Calibri"/>
      <family val="2"/>
    </font>
    <font>
      <b/>
      <sz val="12"/>
      <name val="Calibri"/>
      <family val="2"/>
    </font>
    <font>
      <u/>
      <sz val="10"/>
      <name val="Calibri"/>
      <family val="2"/>
    </font>
    <font>
      <sz val="11"/>
      <color theme="0" tint="-4.9989318521683403E-2"/>
      <name val="Calibri"/>
      <family val="2"/>
      <scheme val="minor"/>
    </font>
    <font>
      <b/>
      <sz val="18"/>
      <name val="Calibri"/>
      <family val="2"/>
    </font>
    <font>
      <sz val="16"/>
      <name val="Calibri"/>
      <family val="2"/>
    </font>
    <font>
      <b/>
      <sz val="16"/>
      <name val="Calibri"/>
      <family val="2"/>
    </font>
    <font>
      <sz val="14"/>
      <name val="Calibri Light"/>
      <family val="2"/>
      <scheme val="major"/>
    </font>
    <font>
      <b/>
      <sz val="14"/>
      <name val="Calibri"/>
      <family val="2"/>
    </font>
    <font>
      <sz val="9"/>
      <name val="Calibri"/>
      <family val="2"/>
    </font>
    <font>
      <sz val="14"/>
      <name val="Calibri"/>
      <family val="2"/>
    </font>
    <font>
      <sz val="14"/>
      <name val="Calibri"/>
      <family val="2"/>
      <scheme val="minor"/>
    </font>
    <font>
      <sz val="9"/>
      <name val="Calibri"/>
      <family val="2"/>
      <scheme val="minor"/>
    </font>
    <font>
      <b/>
      <sz val="14"/>
      <name val="Calibri"/>
      <family val="2"/>
      <scheme val="minor"/>
    </font>
    <font>
      <b/>
      <i/>
      <sz val="14"/>
      <name val="Calibri"/>
      <family val="2"/>
      <scheme val="minor"/>
    </font>
    <font>
      <sz val="12"/>
      <color theme="1"/>
      <name val="Calibri"/>
      <family val="2"/>
    </font>
    <font>
      <sz val="10"/>
      <color theme="1"/>
      <name val="Symbol"/>
      <family val="1"/>
      <charset val="2"/>
    </font>
    <font>
      <sz val="12"/>
      <name val="Calibri"/>
      <family val="2"/>
    </font>
    <font>
      <b/>
      <sz val="11"/>
      <color rgb="FF7030A0"/>
      <name val="Calibri"/>
      <family val="2"/>
      <scheme val="minor"/>
    </font>
    <font>
      <sz val="12"/>
      <color rgb="FF7030A0"/>
      <name val="Calibri"/>
      <family val="2"/>
      <scheme val="minor"/>
    </font>
    <font>
      <sz val="8"/>
      <color rgb="FF000000"/>
      <name val="Segoe UI"/>
      <family val="2"/>
    </font>
    <font>
      <strike/>
      <sz val="11"/>
      <name val="Calibri"/>
      <family val="2"/>
      <scheme val="minor"/>
    </font>
    <font>
      <sz val="14"/>
      <color theme="1"/>
      <name val="Calibri"/>
      <family val="2"/>
      <scheme val="minor"/>
    </font>
    <font>
      <sz val="13"/>
      <name val="Calibri"/>
      <family val="2"/>
      <scheme val="minor"/>
    </font>
    <font>
      <sz val="14"/>
      <color rgb="FFFF0000"/>
      <name val="Calibri"/>
      <family val="2"/>
      <scheme val="minor"/>
    </font>
    <font>
      <sz val="14"/>
      <color rgb="FF000000"/>
      <name val="Calibri"/>
      <family val="2"/>
    </font>
    <font>
      <sz val="14"/>
      <name val="Calibri Light"/>
      <family val="2"/>
    </font>
    <font>
      <sz val="15"/>
      <color theme="1"/>
      <name val="Calibri"/>
      <family val="2"/>
      <scheme val="minor"/>
    </font>
    <font>
      <sz val="15"/>
      <color indexed="8"/>
      <name val="Calibri"/>
      <family val="2"/>
    </font>
    <font>
      <sz val="14"/>
      <color theme="0" tint="-4.9989318521683403E-2"/>
      <name val="Calibri"/>
      <family val="2"/>
    </font>
    <font>
      <sz val="11"/>
      <color theme="0" tint="-4.9989318521683403E-2"/>
      <name val="Calibri"/>
      <family val="2"/>
    </font>
    <font>
      <sz val="14"/>
      <color theme="0" tint="-4.9989318521683403E-2"/>
      <name val="Calibri"/>
      <family val="2"/>
      <scheme val="minor"/>
    </font>
  </fonts>
  <fills count="9">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0" tint="-0.14999847407452621"/>
        <bgColor indexed="64"/>
      </patternFill>
    </fill>
  </fills>
  <borders count="5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auto="1"/>
      </left>
      <right style="thin">
        <color auto="1"/>
      </right>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bottom style="thin">
        <color auto="1"/>
      </bottom>
      <diagonal/>
    </border>
    <border>
      <left style="thin">
        <color auto="1"/>
      </left>
      <right style="thin">
        <color auto="1"/>
      </right>
      <top/>
      <bottom style="medium">
        <color indexed="64"/>
      </bottom>
      <diagonal/>
    </border>
    <border>
      <left style="thin">
        <color auto="1"/>
      </left>
      <right style="thin">
        <color auto="1"/>
      </right>
      <top style="thin">
        <color auto="1"/>
      </top>
      <bottom style="double">
        <color indexed="64"/>
      </bottom>
      <diagonal/>
    </border>
    <border>
      <left style="thin">
        <color auto="1"/>
      </left>
      <right style="thin">
        <color auto="1"/>
      </right>
      <top style="double">
        <color indexed="64"/>
      </top>
      <bottom style="medium">
        <color indexed="64"/>
      </bottom>
      <diagonal/>
    </border>
    <border>
      <left style="double">
        <color indexed="64"/>
      </left>
      <right style="thin">
        <color auto="1"/>
      </right>
      <top style="thin">
        <color indexed="64"/>
      </top>
      <bottom style="thin">
        <color auto="1"/>
      </bottom>
      <diagonal/>
    </border>
    <border>
      <left style="double">
        <color indexed="64"/>
      </left>
      <right style="thin">
        <color auto="1"/>
      </right>
      <top/>
      <bottom style="thin">
        <color auto="1"/>
      </bottom>
      <diagonal/>
    </border>
    <border>
      <left style="thin">
        <color auto="1"/>
      </left>
      <right style="medium">
        <color indexed="64"/>
      </right>
      <top/>
      <bottom style="medium">
        <color indexed="64"/>
      </bottom>
      <diagonal/>
    </border>
    <border>
      <left style="medium">
        <color indexed="64"/>
      </left>
      <right style="thin">
        <color auto="1"/>
      </right>
      <top style="thin">
        <color auto="1"/>
      </top>
      <bottom/>
      <diagonal/>
    </border>
  </borders>
  <cellStyleXfs count="3">
    <xf numFmtId="0" fontId="0" fillId="0" borderId="0"/>
    <xf numFmtId="0" fontId="17" fillId="0" borderId="0"/>
    <xf numFmtId="9" fontId="19" fillId="0" borderId="0" applyFont="0" applyFill="0" applyBorder="0" applyAlignment="0" applyProtection="0"/>
  </cellStyleXfs>
  <cellXfs count="953">
    <xf numFmtId="0" fontId="0" fillId="0" borderId="0" xfId="0"/>
    <xf numFmtId="0" fontId="0" fillId="0" borderId="0" xfId="0" applyAlignment="1">
      <alignment horizontal="center"/>
    </xf>
    <xf numFmtId="0" fontId="2" fillId="0" borderId="0" xfId="0" applyFont="1" applyProtection="1"/>
    <xf numFmtId="0" fontId="2" fillId="0" borderId="4" xfId="0" applyFont="1" applyBorder="1" applyProtection="1"/>
    <xf numFmtId="0" fontId="2" fillId="0" borderId="0" xfId="0" applyFont="1" applyBorder="1" applyProtection="1"/>
    <xf numFmtId="0" fontId="0" fillId="0" borderId="0" xfId="0" applyFont="1" applyBorder="1" applyProtection="1"/>
    <xf numFmtId="0" fontId="0" fillId="0" borderId="0" xfId="0" applyFont="1" applyFill="1" applyBorder="1" applyProtection="1"/>
    <xf numFmtId="0" fontId="5" fillId="0" borderId="0" xfId="0" applyFont="1" applyFill="1" applyBorder="1" applyProtection="1"/>
    <xf numFmtId="0" fontId="0" fillId="0" borderId="0" xfId="0" applyFont="1" applyFill="1" applyBorder="1" applyAlignment="1" applyProtection="1">
      <alignment horizontal="left"/>
    </xf>
    <xf numFmtId="0" fontId="0" fillId="0" borderId="0" xfId="0" applyFont="1" applyFill="1" applyBorder="1" applyAlignment="1" applyProtection="1">
      <alignment horizontal="center"/>
    </xf>
    <xf numFmtId="0" fontId="0" fillId="0" borderId="0" xfId="0" applyFont="1" applyFill="1" applyBorder="1" applyAlignment="1" applyProtection="1"/>
    <xf numFmtId="0" fontId="2" fillId="0" borderId="5" xfId="0" applyFont="1" applyFill="1" applyBorder="1" applyProtection="1"/>
    <xf numFmtId="0" fontId="6" fillId="0" borderId="0" xfId="0" applyFont="1" applyFill="1" applyBorder="1" applyProtection="1"/>
    <xf numFmtId="0" fontId="2" fillId="0" borderId="7" xfId="0" applyFont="1" applyBorder="1" applyProtection="1"/>
    <xf numFmtId="0" fontId="2" fillId="0" borderId="6" xfId="0" applyFont="1" applyBorder="1" applyProtection="1"/>
    <xf numFmtId="0" fontId="0" fillId="0" borderId="6" xfId="0" applyFont="1" applyBorder="1" applyProtection="1"/>
    <xf numFmtId="0" fontId="0" fillId="0" borderId="6" xfId="0" applyFont="1" applyFill="1" applyBorder="1" applyAlignment="1" applyProtection="1">
      <alignment horizontal="left"/>
    </xf>
    <xf numFmtId="0" fontId="0" fillId="0" borderId="6" xfId="0" applyFont="1" applyFill="1" applyBorder="1" applyProtection="1"/>
    <xf numFmtId="0" fontId="6" fillId="0" borderId="6" xfId="0" applyFont="1" applyFill="1" applyBorder="1" applyProtection="1"/>
    <xf numFmtId="0" fontId="5" fillId="0" borderId="6" xfId="0" applyFont="1" applyFill="1" applyBorder="1" applyProtection="1"/>
    <xf numFmtId="0" fontId="0" fillId="0" borderId="6" xfId="0" applyFont="1" applyFill="1" applyBorder="1" applyAlignment="1" applyProtection="1">
      <alignment horizontal="center"/>
    </xf>
    <xf numFmtId="0" fontId="0" fillId="0" borderId="6" xfId="0" applyFont="1" applyFill="1" applyBorder="1" applyAlignment="1" applyProtection="1"/>
    <xf numFmtId="0" fontId="2" fillId="0" borderId="8" xfId="0" applyFont="1" applyFill="1" applyBorder="1" applyProtection="1"/>
    <xf numFmtId="0" fontId="2" fillId="0" borderId="0" xfId="0" applyFont="1" applyFill="1" applyBorder="1" applyAlignment="1" applyProtection="1">
      <alignment horizontal="justify" vertical="top" wrapText="1"/>
    </xf>
    <xf numFmtId="0" fontId="8" fillId="0" borderId="0" xfId="0" applyFont="1" applyProtection="1"/>
    <xf numFmtId="0" fontId="4" fillId="0" borderId="0" xfId="0" applyFont="1" applyBorder="1" applyAlignment="1" applyProtection="1">
      <alignment vertical="top" wrapText="1"/>
    </xf>
    <xf numFmtId="0" fontId="4" fillId="0" borderId="6" xfId="0" applyFont="1" applyBorder="1" applyAlignment="1" applyProtection="1">
      <alignment vertical="top" wrapText="1"/>
    </xf>
    <xf numFmtId="0" fontId="0" fillId="4" borderId="0" xfId="0" applyFont="1" applyFill="1" applyBorder="1" applyProtection="1"/>
    <xf numFmtId="0" fontId="0" fillId="4" borderId="0" xfId="0" applyFont="1" applyFill="1" applyBorder="1" applyAlignment="1" applyProtection="1"/>
    <xf numFmtId="0" fontId="5" fillId="4" borderId="0" xfId="0" applyFont="1" applyFill="1" applyBorder="1" applyProtection="1"/>
    <xf numFmtId="0" fontId="0" fillId="4" borderId="0" xfId="0" applyFont="1" applyFill="1" applyBorder="1" applyAlignment="1" applyProtection="1">
      <alignment horizontal="center"/>
    </xf>
    <xf numFmtId="0" fontId="0" fillId="4" borderId="0" xfId="0" applyFont="1" applyFill="1" applyBorder="1" applyAlignment="1" applyProtection="1">
      <alignment horizontal="left"/>
    </xf>
    <xf numFmtId="0" fontId="6" fillId="4" borderId="0" xfId="0" applyFont="1" applyFill="1" applyBorder="1" applyProtection="1"/>
    <xf numFmtId="164" fontId="11" fillId="0" borderId="0" xfId="0" applyNumberFormat="1" applyFont="1" applyBorder="1" applyAlignment="1" applyProtection="1">
      <alignment horizontal="center"/>
    </xf>
    <xf numFmtId="0" fontId="12" fillId="0" borderId="0" xfId="0" applyFont="1" applyBorder="1" applyProtection="1"/>
    <xf numFmtId="49" fontId="3" fillId="3" borderId="0" xfId="0" applyNumberFormat="1" applyFont="1" applyFill="1" applyBorder="1" applyAlignment="1" applyProtection="1">
      <alignment vertical="center"/>
      <protection locked="0"/>
    </xf>
    <xf numFmtId="0" fontId="9" fillId="0" borderId="0" xfId="0" applyFont="1" applyProtection="1"/>
    <xf numFmtId="165" fontId="2" fillId="0" borderId="0" xfId="0" applyNumberFormat="1" applyFont="1" applyProtection="1"/>
    <xf numFmtId="165" fontId="0" fillId="0" borderId="0" xfId="0" applyNumberFormat="1" applyFont="1" applyFill="1" applyBorder="1" applyAlignment="1" applyProtection="1"/>
    <xf numFmtId="165" fontId="0" fillId="0" borderId="0" xfId="0" applyNumberFormat="1" applyFont="1" applyFill="1" applyBorder="1" applyAlignment="1" applyProtection="1">
      <alignment horizontal="center"/>
    </xf>
    <xf numFmtId="0" fontId="12" fillId="0" borderId="6" xfId="0" applyFont="1" applyBorder="1" applyProtection="1"/>
    <xf numFmtId="0" fontId="0" fillId="0" borderId="10" xfId="0" applyFont="1" applyFill="1" applyBorder="1" applyAlignment="1" applyProtection="1">
      <alignment horizontal="center"/>
    </xf>
    <xf numFmtId="0" fontId="1" fillId="4" borderId="0" xfId="0" applyFont="1" applyFill="1" applyBorder="1" applyProtection="1"/>
    <xf numFmtId="0" fontId="1" fillId="4" borderId="0" xfId="0" applyFont="1" applyFill="1" applyBorder="1" applyAlignment="1" applyProtection="1">
      <alignment horizontal="left"/>
    </xf>
    <xf numFmtId="0" fontId="10" fillId="4" borderId="0" xfId="0" applyFont="1" applyFill="1" applyBorder="1" applyProtection="1"/>
    <xf numFmtId="0" fontId="0" fillId="0" borderId="0" xfId="0" applyBorder="1"/>
    <xf numFmtId="0" fontId="12" fillId="0" borderId="0" xfId="0" applyFont="1"/>
    <xf numFmtId="0" fontId="2" fillId="0" borderId="0" xfId="0" applyFont="1"/>
    <xf numFmtId="0" fontId="2" fillId="0" borderId="4" xfId="0" applyFont="1" applyBorder="1"/>
    <xf numFmtId="0" fontId="6" fillId="0" borderId="0" xfId="0" applyFont="1"/>
    <xf numFmtId="0" fontId="0" fillId="0" borderId="0" xfId="0" applyAlignment="1">
      <alignment horizontal="left"/>
    </xf>
    <xf numFmtId="0" fontId="5" fillId="0" borderId="0" xfId="0" applyFont="1"/>
    <xf numFmtId="0" fontId="2" fillId="0" borderId="5" xfId="0" applyFont="1" applyBorder="1"/>
    <xf numFmtId="0" fontId="2" fillId="0" borderId="6" xfId="0" applyFont="1" applyBorder="1"/>
    <xf numFmtId="0" fontId="2" fillId="0" borderId="8" xfId="0" applyFont="1" applyBorder="1"/>
    <xf numFmtId="0" fontId="7" fillId="3" borderId="0" xfId="0" applyFont="1" applyFill="1" applyBorder="1" applyAlignment="1" applyProtection="1">
      <alignment vertical="center"/>
    </xf>
    <xf numFmtId="0" fontId="7" fillId="3" borderId="5" xfId="0" applyFont="1" applyFill="1" applyBorder="1" applyAlignment="1" applyProtection="1">
      <alignment vertical="center"/>
    </xf>
    <xf numFmtId="0" fontId="7" fillId="3" borderId="4" xfId="0" applyFont="1" applyFill="1" applyBorder="1" applyAlignment="1" applyProtection="1">
      <alignment vertical="center"/>
    </xf>
    <xf numFmtId="0" fontId="1" fillId="0" borderId="15" xfId="0" applyFont="1" applyBorder="1" applyAlignment="1">
      <alignment horizontal="center" wrapText="1"/>
    </xf>
    <xf numFmtId="0" fontId="0" fillId="2" borderId="29" xfId="0" applyFill="1" applyBorder="1" applyAlignment="1">
      <alignment horizontal="center" wrapText="1"/>
    </xf>
    <xf numFmtId="0" fontId="2" fillId="0" borderId="0" xfId="0" applyFont="1" applyBorder="1"/>
    <xf numFmtId="0" fontId="0" fillId="0" borderId="4" xfId="0" applyBorder="1"/>
    <xf numFmtId="0" fontId="2" fillId="0" borderId="27" xfId="0" applyFont="1" applyBorder="1"/>
    <xf numFmtId="0" fontId="20" fillId="0" borderId="0" xfId="0" applyFont="1"/>
    <xf numFmtId="0" fontId="2" fillId="0" borderId="0" xfId="0" applyFont="1" applyBorder="1" applyAlignment="1">
      <alignment wrapText="1"/>
    </xf>
    <xf numFmtId="0" fontId="0" fillId="0" borderId="0" xfId="0" applyFont="1" applyBorder="1" applyAlignment="1" applyProtection="1">
      <alignment horizontal="right"/>
    </xf>
    <xf numFmtId="0" fontId="38" fillId="0" borderId="0" xfId="0" applyFont="1" applyBorder="1" applyAlignment="1" applyProtection="1">
      <alignment vertical="top" wrapText="1"/>
    </xf>
    <xf numFmtId="0" fontId="0" fillId="2" borderId="15" xfId="0" applyFill="1" applyBorder="1" applyAlignment="1">
      <alignment horizontal="center" wrapText="1"/>
    </xf>
    <xf numFmtId="0" fontId="0" fillId="0" borderId="7" xfId="0" applyBorder="1"/>
    <xf numFmtId="0" fontId="4" fillId="0" borderId="4" xfId="0" applyFont="1" applyBorder="1" applyAlignment="1" applyProtection="1">
      <alignment vertical="top" wrapText="1"/>
    </xf>
    <xf numFmtId="0" fontId="4" fillId="0" borderId="5" xfId="0" applyFont="1" applyBorder="1" applyAlignment="1" applyProtection="1">
      <alignment vertical="top" wrapText="1"/>
    </xf>
    <xf numFmtId="0" fontId="2" fillId="0" borderId="5" xfId="0" applyFont="1" applyBorder="1" applyProtection="1"/>
    <xf numFmtId="0" fontId="0" fillId="3" borderId="0" xfId="0" applyFont="1" applyFill="1" applyBorder="1" applyAlignment="1" applyProtection="1">
      <alignment horizontal="right"/>
    </xf>
    <xf numFmtId="0" fontId="0" fillId="0" borderId="1" xfId="0" applyBorder="1"/>
    <xf numFmtId="0" fontId="0" fillId="0" borderId="0" xfId="0" applyAlignment="1">
      <alignment vertical="center"/>
    </xf>
    <xf numFmtId="0" fontId="1" fillId="0" borderId="16" xfId="0" applyFont="1" applyBorder="1" applyAlignment="1">
      <alignment horizontal="center" wrapText="1"/>
    </xf>
    <xf numFmtId="0" fontId="46" fillId="0" borderId="0" xfId="0" applyFont="1"/>
    <xf numFmtId="0" fontId="14" fillId="0" borderId="4" xfId="0" applyFont="1" applyBorder="1" applyAlignment="1">
      <alignment horizontal="right"/>
    </xf>
    <xf numFmtId="0" fontId="14" fillId="0" borderId="4" xfId="0" applyFont="1" applyBorder="1" applyAlignment="1">
      <alignment horizontal="center"/>
    </xf>
    <xf numFmtId="0" fontId="0" fillId="2" borderId="16" xfId="0" applyFill="1" applyBorder="1" applyAlignment="1">
      <alignment horizontal="center" wrapText="1"/>
    </xf>
    <xf numFmtId="0" fontId="47" fillId="3" borderId="0" xfId="0" applyFont="1" applyFill="1"/>
    <xf numFmtId="0" fontId="10" fillId="0" borderId="0" xfId="0" applyFont="1" applyBorder="1" applyAlignment="1"/>
    <xf numFmtId="0" fontId="0" fillId="0" borderId="0" xfId="0" applyAlignment="1"/>
    <xf numFmtId="0" fontId="20" fillId="0" borderId="0" xfId="0" applyFont="1" applyBorder="1" applyAlignment="1"/>
    <xf numFmtId="0" fontId="10" fillId="0" borderId="0" xfId="0" applyFont="1" applyFill="1" applyBorder="1" applyAlignment="1"/>
    <xf numFmtId="0" fontId="0" fillId="0" borderId="0" xfId="0" applyFont="1" applyBorder="1" applyAlignment="1"/>
    <xf numFmtId="0" fontId="0" fillId="0" borderId="5" xfId="0" applyFont="1" applyBorder="1" applyAlignment="1"/>
    <xf numFmtId="0" fontId="33" fillId="0" borderId="16" xfId="0" applyFont="1" applyBorder="1" applyAlignment="1">
      <alignment horizontal="right" vertical="center"/>
    </xf>
    <xf numFmtId="0" fontId="9" fillId="0" borderId="0" xfId="0" applyFont="1"/>
    <xf numFmtId="0" fontId="0" fillId="2" borderId="52" xfId="0" applyFill="1" applyBorder="1" applyAlignment="1">
      <alignment horizontal="center" wrapText="1"/>
    </xf>
    <xf numFmtId="0" fontId="10" fillId="0" borderId="0" xfId="0" applyFont="1"/>
    <xf numFmtId="0" fontId="61" fillId="0" borderId="0" xfId="0" applyFont="1"/>
    <xf numFmtId="0" fontId="2" fillId="8" borderId="12" xfId="0" applyFont="1" applyFill="1" applyBorder="1" applyAlignment="1">
      <alignment vertical="center"/>
    </xf>
    <xf numFmtId="0" fontId="2" fillId="2" borderId="15" xfId="0" applyFont="1" applyFill="1" applyBorder="1"/>
    <xf numFmtId="0" fontId="35" fillId="0" borderId="0" xfId="0" applyFont="1"/>
    <xf numFmtId="0" fontId="9" fillId="0" borderId="0" xfId="0" applyFont="1" applyAlignment="1">
      <alignment vertical="center"/>
    </xf>
    <xf numFmtId="0" fontId="64" fillId="2" borderId="15" xfId="0" applyFont="1" applyFill="1" applyBorder="1"/>
    <xf numFmtId="0" fontId="64" fillId="2" borderId="15" xfId="0" applyFont="1" applyFill="1" applyBorder="1" applyAlignment="1">
      <alignment wrapText="1"/>
    </xf>
    <xf numFmtId="0" fontId="61" fillId="0" borderId="0" xfId="0" applyFont="1" applyAlignment="1">
      <alignment wrapText="1"/>
    </xf>
    <xf numFmtId="0" fontId="33" fillId="0" borderId="18" xfId="0" applyFont="1" applyBorder="1" applyAlignment="1">
      <alignment horizontal="right" vertical="center"/>
    </xf>
    <xf numFmtId="0" fontId="15" fillId="0" borderId="5" xfId="0" applyFont="1" applyBorder="1"/>
    <xf numFmtId="0" fontId="10" fillId="0" borderId="4" xfId="0" applyFont="1" applyBorder="1"/>
    <xf numFmtId="0" fontId="62" fillId="0" borderId="2" xfId="0" applyFont="1" applyBorder="1" applyAlignment="1">
      <alignment horizontal="center" vertical="center"/>
    </xf>
    <xf numFmtId="0" fontId="9" fillId="0" borderId="2" xfId="0" applyFont="1" applyBorder="1"/>
    <xf numFmtId="0" fontId="2" fillId="0" borderId="2" xfId="0" applyFont="1" applyBorder="1"/>
    <xf numFmtId="0" fontId="2" fillId="0" borderId="3" xfId="0" applyFont="1" applyBorder="1"/>
    <xf numFmtId="0" fontId="62" fillId="0" borderId="0" xfId="0" applyFont="1" applyBorder="1" applyAlignment="1">
      <alignment horizontal="center" vertical="center"/>
    </xf>
    <xf numFmtId="0" fontId="7" fillId="0" borderId="0" xfId="0" applyFont="1" applyBorder="1" applyAlignment="1">
      <alignment vertical="center" wrapText="1"/>
    </xf>
    <xf numFmtId="0" fontId="7" fillId="0" borderId="0" xfId="0" applyFont="1" applyBorder="1" applyAlignment="1">
      <alignment vertical="center"/>
    </xf>
    <xf numFmtId="0" fontId="7" fillId="0" borderId="5" xfId="0" applyFont="1" applyBorder="1" applyAlignment="1">
      <alignment vertical="center"/>
    </xf>
    <xf numFmtId="0" fontId="9" fillId="0" borderId="0" xfId="0" applyFont="1" applyBorder="1"/>
    <xf numFmtId="0" fontId="37" fillId="0" borderId="0" xfId="0" applyFont="1" applyBorder="1" applyAlignment="1">
      <alignment vertical="center" wrapText="1"/>
    </xf>
    <xf numFmtId="0" fontId="37" fillId="0" borderId="0" xfId="0" applyFont="1" applyBorder="1" applyAlignment="1">
      <alignment vertical="center"/>
    </xf>
    <xf numFmtId="0" fontId="65" fillId="0" borderId="0" xfId="0" applyFont="1" applyBorder="1" applyAlignment="1">
      <alignment vertical="center" wrapText="1"/>
    </xf>
    <xf numFmtId="0" fontId="65" fillId="0" borderId="0" xfId="0" applyFont="1" applyBorder="1" applyAlignment="1">
      <alignment vertical="center"/>
    </xf>
    <xf numFmtId="0" fontId="66" fillId="0" borderId="0" xfId="0" applyFont="1" applyBorder="1" applyAlignment="1">
      <alignment vertical="center"/>
    </xf>
    <xf numFmtId="0" fontId="66" fillId="0" borderId="5" xfId="0" applyFont="1" applyBorder="1" applyAlignment="1">
      <alignment vertical="center"/>
    </xf>
    <xf numFmtId="0" fontId="64" fillId="0" borderId="0" xfId="0" applyFont="1" applyBorder="1" applyAlignment="1">
      <alignment wrapText="1"/>
    </xf>
    <xf numFmtId="0" fontId="64" fillId="0" borderId="0" xfId="0" applyFont="1" applyBorder="1"/>
    <xf numFmtId="0" fontId="64" fillId="0" borderId="5" xfId="0" applyFont="1" applyBorder="1"/>
    <xf numFmtId="0" fontId="64" fillId="0" borderId="5" xfId="0" applyFont="1" applyBorder="1" applyAlignment="1">
      <alignment wrapText="1"/>
    </xf>
    <xf numFmtId="0" fontId="0" fillId="0" borderId="0" xfId="0" applyBorder="1" applyAlignment="1">
      <alignment horizontal="left" wrapText="1"/>
    </xf>
    <xf numFmtId="0" fontId="2" fillId="0" borderId="0" xfId="0" applyFont="1" applyBorder="1" applyAlignment="1">
      <alignment vertical="center"/>
    </xf>
    <xf numFmtId="0" fontId="35" fillId="0" borderId="0" xfId="0" applyFont="1" applyBorder="1" applyAlignment="1">
      <alignment horizontal="center" vertical="top" wrapText="1"/>
    </xf>
    <xf numFmtId="0" fontId="30" fillId="0" borderId="0" xfId="0" applyFont="1" applyBorder="1" applyAlignment="1">
      <alignment horizontal="center" vertical="top"/>
    </xf>
    <xf numFmtId="0" fontId="2" fillId="0" borderId="6" xfId="0" applyFont="1" applyBorder="1" applyAlignment="1">
      <alignment horizontal="center" vertical="top"/>
    </xf>
    <xf numFmtId="0" fontId="15" fillId="0" borderId="0" xfId="0" applyFont="1" applyBorder="1" applyAlignment="1">
      <alignment wrapText="1"/>
    </xf>
    <xf numFmtId="0" fontId="67" fillId="0" borderId="0" xfId="0" applyFont="1" applyBorder="1" applyAlignment="1">
      <alignment vertical="center" wrapText="1"/>
    </xf>
    <xf numFmtId="0" fontId="67" fillId="0" borderId="0" xfId="0" applyFont="1" applyBorder="1" applyAlignment="1">
      <alignment vertical="center"/>
    </xf>
    <xf numFmtId="49" fontId="3" fillId="2" borderId="6" xfId="0" applyNumberFormat="1" applyFont="1" applyFill="1" applyBorder="1" applyAlignment="1" applyProtection="1">
      <alignment horizontal="left" vertical="center"/>
      <protection locked="0"/>
    </xf>
    <xf numFmtId="0" fontId="10" fillId="3" borderId="0" xfId="0" applyFont="1" applyFill="1" applyBorder="1" applyAlignment="1" applyProtection="1">
      <alignment horizontal="right"/>
    </xf>
    <xf numFmtId="0" fontId="84" fillId="0" borderId="0" xfId="0" applyFont="1"/>
    <xf numFmtId="0" fontId="10" fillId="0" borderId="0" xfId="0" applyFont="1" applyBorder="1" applyAlignment="1" applyProtection="1">
      <alignment horizontal="right"/>
    </xf>
    <xf numFmtId="0" fontId="10" fillId="3" borderId="0" xfId="0" applyFont="1" applyFill="1" applyBorder="1" applyProtection="1"/>
    <xf numFmtId="0" fontId="63" fillId="8" borderId="12" xfId="0" applyFont="1" applyFill="1" applyBorder="1" applyAlignment="1">
      <alignment horizontal="center" vertical="center"/>
    </xf>
    <xf numFmtId="0" fontId="63" fillId="8" borderId="13" xfId="0" applyFont="1" applyFill="1" applyBorder="1" applyAlignment="1">
      <alignment horizontal="center" vertical="center"/>
    </xf>
    <xf numFmtId="0" fontId="33" fillId="3" borderId="16" xfId="0" applyFont="1" applyFill="1" applyBorder="1" applyAlignment="1">
      <alignment horizontal="right" vertical="center"/>
    </xf>
    <xf numFmtId="0" fontId="21" fillId="0" borderId="4" xfId="0" applyFont="1" applyBorder="1" applyAlignment="1">
      <alignment horizontal="right" vertical="center"/>
    </xf>
    <xf numFmtId="0" fontId="21" fillId="0" borderId="0" xfId="0" applyFont="1" applyBorder="1" applyAlignment="1">
      <alignment vertical="center"/>
    </xf>
    <xf numFmtId="0" fontId="0" fillId="0" borderId="0" xfId="0" applyFont="1" applyBorder="1" applyAlignment="1">
      <alignment vertical="center"/>
    </xf>
    <xf numFmtId="0" fontId="0" fillId="0" borderId="5" xfId="0" applyFont="1" applyBorder="1" applyAlignment="1">
      <alignment vertical="center"/>
    </xf>
    <xf numFmtId="0" fontId="30" fillId="0" borderId="0" xfId="0" applyFont="1" applyBorder="1" applyAlignment="1">
      <alignment vertical="center"/>
    </xf>
    <xf numFmtId="0" fontId="33" fillId="0" borderId="0" xfId="0" applyFont="1" applyBorder="1" applyAlignment="1">
      <alignment horizontal="left" vertical="center"/>
    </xf>
    <xf numFmtId="0" fontId="37" fillId="0" borderId="0" xfId="0" applyFont="1" applyBorder="1"/>
    <xf numFmtId="0" fontId="33" fillId="8" borderId="12" xfId="0" applyFont="1" applyFill="1" applyBorder="1" applyAlignment="1">
      <alignment vertical="center"/>
    </xf>
    <xf numFmtId="0" fontId="61" fillId="0" borderId="4" xfId="0" applyFont="1" applyBorder="1"/>
    <xf numFmtId="0" fontId="61" fillId="0" borderId="4" xfId="0" applyFont="1" applyBorder="1" applyAlignment="1">
      <alignment wrapText="1"/>
    </xf>
    <xf numFmtId="0" fontId="0" fillId="0" borderId="0" xfId="0" applyProtection="1">
      <protection locked="0"/>
    </xf>
    <xf numFmtId="0" fontId="0" fillId="3" borderId="0" xfId="0" applyFill="1" applyProtection="1">
      <protection locked="0"/>
    </xf>
    <xf numFmtId="0" fontId="1" fillId="0" borderId="0" xfId="0" applyFont="1" applyProtection="1">
      <protection locked="0"/>
    </xf>
    <xf numFmtId="0" fontId="0" fillId="2" borderId="15" xfId="0" applyFill="1" applyBorder="1" applyAlignment="1" applyProtection="1">
      <alignment horizontal="center"/>
      <protection locked="0"/>
    </xf>
    <xf numFmtId="10" fontId="0" fillId="2" borderId="15" xfId="0" applyNumberFormat="1" applyFill="1" applyBorder="1" applyAlignment="1" applyProtection="1">
      <alignment horizontal="center"/>
      <protection locked="0"/>
    </xf>
    <xf numFmtId="0" fontId="0" fillId="2" borderId="15" xfId="0" applyFill="1" applyBorder="1" applyProtection="1">
      <protection locked="0"/>
    </xf>
    <xf numFmtId="165" fontId="0" fillId="2" borderId="15" xfId="0" applyNumberFormat="1" applyFill="1" applyBorder="1" applyAlignment="1" applyProtection="1">
      <alignment horizontal="center"/>
      <protection locked="0"/>
    </xf>
    <xf numFmtId="167" fontId="0" fillId="2" borderId="15" xfId="0" applyNumberFormat="1" applyFill="1" applyBorder="1" applyAlignment="1" applyProtection="1">
      <alignment horizontal="center"/>
      <protection locked="0"/>
    </xf>
    <xf numFmtId="167" fontId="0" fillId="5" borderId="15" xfId="0" applyNumberFormat="1" applyFill="1" applyBorder="1" applyAlignment="1" applyProtection="1">
      <alignment horizontal="center"/>
      <protection locked="0"/>
    </xf>
    <xf numFmtId="0" fontId="0" fillId="2" borderId="15" xfId="0" applyFill="1" applyBorder="1" applyAlignment="1" applyProtection="1">
      <alignment horizontal="center" wrapText="1"/>
      <protection locked="0"/>
    </xf>
    <xf numFmtId="0" fontId="0" fillId="2" borderId="17" xfId="0" applyFill="1" applyBorder="1" applyAlignment="1" applyProtection="1">
      <alignment wrapText="1"/>
      <protection locked="0"/>
    </xf>
    <xf numFmtId="0" fontId="0" fillId="0" borderId="4" xfId="0" applyBorder="1" applyProtection="1">
      <protection locked="0"/>
    </xf>
    <xf numFmtId="0" fontId="0" fillId="0" borderId="0" xfId="0" applyBorder="1" applyAlignment="1" applyProtection="1">
      <alignment horizontal="center"/>
      <protection locked="0"/>
    </xf>
    <xf numFmtId="10" fontId="0" fillId="0" borderId="0" xfId="0" applyNumberFormat="1" applyBorder="1" applyAlignment="1" applyProtection="1">
      <alignment horizontal="center"/>
      <protection locked="0"/>
    </xf>
    <xf numFmtId="0" fontId="0" fillId="0" borderId="0" xfId="0" applyBorder="1" applyProtection="1">
      <protection locked="0"/>
    </xf>
    <xf numFmtId="165" fontId="0" fillId="0" borderId="0" xfId="0" applyNumberFormat="1" applyBorder="1" applyAlignment="1" applyProtection="1">
      <alignment horizontal="center"/>
      <protection locked="0"/>
    </xf>
    <xf numFmtId="0" fontId="0" fillId="0" borderId="0" xfId="0" applyNumberFormat="1" applyBorder="1" applyAlignment="1" applyProtection="1">
      <alignment horizontal="center"/>
      <protection locked="0"/>
    </xf>
    <xf numFmtId="0" fontId="0" fillId="3" borderId="0" xfId="0" applyFill="1" applyBorder="1" applyAlignment="1" applyProtection="1">
      <alignment horizontal="center"/>
      <protection locked="0"/>
    </xf>
    <xf numFmtId="167" fontId="0" fillId="3" borderId="0" xfId="0" applyNumberFormat="1" applyFill="1" applyBorder="1" applyAlignment="1" applyProtection="1">
      <alignment horizontal="center"/>
      <protection locked="0"/>
    </xf>
    <xf numFmtId="167" fontId="0" fillId="0" borderId="0" xfId="0" applyNumberFormat="1" applyBorder="1" applyAlignment="1" applyProtection="1">
      <alignment horizontal="center"/>
      <protection locked="0"/>
    </xf>
    <xf numFmtId="0" fontId="0" fillId="0" borderId="5" xfId="0" applyBorder="1" applyAlignment="1" applyProtection="1">
      <alignment wrapText="1"/>
      <protection locked="0"/>
    </xf>
    <xf numFmtId="0" fontId="0" fillId="0" borderId="4" xfId="0" applyBorder="1" applyAlignment="1" applyProtection="1">
      <alignment horizontal="center"/>
      <protection locked="0"/>
    </xf>
    <xf numFmtId="0" fontId="0" fillId="0" borderId="0" xfId="0" applyAlignment="1" applyProtection="1">
      <alignment horizontal="center"/>
      <protection locked="0"/>
    </xf>
    <xf numFmtId="0" fontId="0" fillId="3" borderId="0" xfId="0" applyFill="1" applyAlignment="1" applyProtection="1">
      <alignment horizontal="center"/>
      <protection locked="0"/>
    </xf>
    <xf numFmtId="167" fontId="0" fillId="3" borderId="0" xfId="0" applyNumberFormat="1" applyFill="1" applyAlignment="1" applyProtection="1">
      <alignment horizontal="center"/>
      <protection locked="0"/>
    </xf>
    <xf numFmtId="0" fontId="0" fillId="0" borderId="7" xfId="0" applyBorder="1" applyProtection="1">
      <protection locked="0"/>
    </xf>
    <xf numFmtId="0" fontId="0" fillId="0" borderId="6" xfId="0" applyBorder="1" applyAlignment="1" applyProtection="1">
      <alignment horizontal="center"/>
      <protection locked="0"/>
    </xf>
    <xf numFmtId="10" fontId="0" fillId="0" borderId="0" xfId="0" applyNumberFormat="1" applyAlignment="1" applyProtection="1">
      <alignment horizontal="center"/>
      <protection locked="0"/>
    </xf>
    <xf numFmtId="165" fontId="0" fillId="0" borderId="0" xfId="0" applyNumberFormat="1" applyAlignment="1" applyProtection="1">
      <alignment horizontal="center"/>
      <protection locked="0"/>
    </xf>
    <xf numFmtId="0" fontId="0" fillId="0" borderId="0" xfId="0" applyNumberFormat="1" applyAlignment="1" applyProtection="1">
      <alignment horizontal="center"/>
      <protection locked="0"/>
    </xf>
    <xf numFmtId="167" fontId="0" fillId="0" borderId="0" xfId="0" applyNumberFormat="1" applyAlignment="1" applyProtection="1">
      <alignment horizontal="center"/>
      <protection locked="0"/>
    </xf>
    <xf numFmtId="0" fontId="0" fillId="0" borderId="0" xfId="0" applyAlignment="1" applyProtection="1">
      <alignment wrapText="1"/>
      <protection locked="0"/>
    </xf>
    <xf numFmtId="0" fontId="75" fillId="0" borderId="38" xfId="0" applyFont="1" applyBorder="1" applyProtection="1">
      <protection locked="0"/>
    </xf>
    <xf numFmtId="0" fontId="15" fillId="0" borderId="24" xfId="0" applyFont="1" applyBorder="1" applyProtection="1">
      <protection locked="0"/>
    </xf>
    <xf numFmtId="0" fontId="15" fillId="0" borderId="42" xfId="0" applyFont="1" applyBorder="1" applyProtection="1">
      <protection locked="0"/>
    </xf>
    <xf numFmtId="0" fontId="75" fillId="0" borderId="4" xfId="0" applyFont="1" applyBorder="1" applyProtection="1">
      <protection locked="0"/>
    </xf>
    <xf numFmtId="0" fontId="76" fillId="0" borderId="0" xfId="0" applyFont="1" applyBorder="1" applyAlignment="1" applyProtection="1">
      <alignment horizontal="right"/>
      <protection locked="0"/>
    </xf>
    <xf numFmtId="14" fontId="76" fillId="7" borderId="27" xfId="0" applyNumberFormat="1" applyFont="1" applyFill="1" applyBorder="1" applyAlignment="1" applyProtection="1">
      <alignment horizontal="center" vertical="center"/>
      <protection locked="0"/>
    </xf>
    <xf numFmtId="0" fontId="77" fillId="0" borderId="0" xfId="0" applyFont="1" applyBorder="1" applyProtection="1">
      <protection locked="0"/>
    </xf>
    <xf numFmtId="0" fontId="76" fillId="7" borderId="27" xfId="0" applyNumberFormat="1" applyFont="1" applyFill="1" applyBorder="1" applyAlignment="1" applyProtection="1">
      <alignment horizontal="center" vertical="center"/>
      <protection locked="0"/>
    </xf>
    <xf numFmtId="0" fontId="15" fillId="0" borderId="5" xfId="0" applyFont="1" applyBorder="1" applyProtection="1">
      <protection locked="0"/>
    </xf>
    <xf numFmtId="0" fontId="76" fillId="0" borderId="0" xfId="0" applyFont="1" applyBorder="1" applyProtection="1">
      <protection locked="0"/>
    </xf>
    <xf numFmtId="14" fontId="76" fillId="7" borderId="12" xfId="0" applyNumberFormat="1" applyFont="1" applyFill="1" applyBorder="1" applyAlignment="1" applyProtection="1">
      <alignment horizontal="center" vertical="center"/>
      <protection locked="0"/>
    </xf>
    <xf numFmtId="0" fontId="75" fillId="0" borderId="39" xfId="0" applyFont="1" applyBorder="1" applyProtection="1">
      <protection locked="0"/>
    </xf>
    <xf numFmtId="0" fontId="15" fillId="0" borderId="27" xfId="0" applyFont="1" applyBorder="1" applyProtection="1">
      <protection locked="0"/>
    </xf>
    <xf numFmtId="0" fontId="10" fillId="0" borderId="43" xfId="0" applyFont="1" applyBorder="1" applyProtection="1">
      <protection locked="0"/>
    </xf>
    <xf numFmtId="0" fontId="10" fillId="0" borderId="42" xfId="0" applyFont="1" applyBorder="1" applyProtection="1">
      <protection locked="0"/>
    </xf>
    <xf numFmtId="0" fontId="77" fillId="7" borderId="27" xfId="0" applyNumberFormat="1" applyFont="1" applyFill="1" applyBorder="1" applyAlignment="1" applyProtection="1">
      <alignment horizontal="center"/>
      <protection locked="0"/>
    </xf>
    <xf numFmtId="0" fontId="77" fillId="0" borderId="0" xfId="0" applyFont="1" applyBorder="1" applyAlignment="1" applyProtection="1">
      <alignment horizontal="right"/>
      <protection locked="0"/>
    </xf>
    <xf numFmtId="14" fontId="77" fillId="7" borderId="27" xfId="0" applyNumberFormat="1" applyFont="1" applyFill="1" applyBorder="1" applyAlignment="1" applyProtection="1">
      <alignment horizontal="center"/>
      <protection locked="0"/>
    </xf>
    <xf numFmtId="0" fontId="76" fillId="7" borderId="27" xfId="0" applyFont="1" applyFill="1" applyBorder="1" applyAlignment="1" applyProtection="1">
      <alignment horizontal="center"/>
      <protection locked="0"/>
    </xf>
    <xf numFmtId="0" fontId="10" fillId="0" borderId="5" xfId="0" applyFont="1" applyBorder="1" applyProtection="1">
      <protection locked="0"/>
    </xf>
    <xf numFmtId="14" fontId="77" fillId="0" borderId="0" xfId="0" applyNumberFormat="1" applyFont="1" applyBorder="1" applyAlignment="1" applyProtection="1">
      <alignment horizontal="right"/>
      <protection locked="0"/>
    </xf>
    <xf numFmtId="1" fontId="77" fillId="7" borderId="27" xfId="0" applyNumberFormat="1" applyFont="1" applyFill="1" applyBorder="1" applyAlignment="1" applyProtection="1">
      <alignment horizontal="center"/>
      <protection locked="0"/>
    </xf>
    <xf numFmtId="0" fontId="4" fillId="3" borderId="5" xfId="0" applyFont="1" applyFill="1" applyBorder="1" applyAlignment="1" applyProtection="1">
      <alignment wrapText="1"/>
      <protection locked="0"/>
    </xf>
    <xf numFmtId="0" fontId="89" fillId="0" borderId="0" xfId="0" applyFont="1" applyBorder="1" applyAlignment="1" applyProtection="1">
      <alignment horizontal="right" vertical="center"/>
      <protection locked="0"/>
    </xf>
    <xf numFmtId="0" fontId="77" fillId="0" borderId="0" xfId="0" applyFont="1" applyBorder="1" applyAlignment="1" applyProtection="1">
      <alignment horizontal="right" vertical="center"/>
      <protection locked="0"/>
    </xf>
    <xf numFmtId="1" fontId="76" fillId="7" borderId="27" xfId="0" applyNumberFormat="1" applyFont="1" applyFill="1" applyBorder="1" applyAlignment="1" applyProtection="1">
      <alignment horizontal="center" shrinkToFit="1"/>
      <protection locked="0"/>
    </xf>
    <xf numFmtId="0" fontId="15" fillId="0" borderId="0" xfId="0" applyFont="1" applyBorder="1" applyProtection="1">
      <protection locked="0"/>
    </xf>
    <xf numFmtId="0" fontId="15" fillId="0" borderId="4" xfId="0" applyFont="1" applyBorder="1" applyAlignment="1" applyProtection="1">
      <alignment vertical="center"/>
      <protection locked="0"/>
    </xf>
    <xf numFmtId="0" fontId="10" fillId="0" borderId="0" xfId="0" applyFont="1" applyBorder="1" applyAlignment="1" applyProtection="1">
      <alignment horizontal="right" vertical="center"/>
      <protection locked="0"/>
    </xf>
    <xf numFmtId="0" fontId="76" fillId="0" borderId="0" xfId="0" applyFont="1" applyBorder="1" applyAlignment="1" applyProtection="1">
      <alignment vertical="center"/>
      <protection locked="0"/>
    </xf>
    <xf numFmtId="0" fontId="77" fillId="3" borderId="47" xfId="0" applyFont="1" applyFill="1" applyBorder="1" applyAlignment="1" applyProtection="1">
      <alignment horizontal="center" vertical="center"/>
      <protection locked="0"/>
    </xf>
    <xf numFmtId="0" fontId="77" fillId="0" borderId="47" xfId="0" applyFont="1" applyBorder="1" applyAlignment="1" applyProtection="1">
      <alignment horizontal="center" vertical="center"/>
      <protection locked="0"/>
    </xf>
    <xf numFmtId="0" fontId="10" fillId="0" borderId="5" xfId="0" applyFont="1" applyBorder="1" applyAlignment="1" applyProtection="1">
      <alignment vertical="center"/>
      <protection locked="0"/>
    </xf>
    <xf numFmtId="0" fontId="0" fillId="0" borderId="0" xfId="0" applyBorder="1" applyAlignment="1" applyProtection="1">
      <alignment vertical="center"/>
      <protection locked="0"/>
    </xf>
    <xf numFmtId="0" fontId="0" fillId="0" borderId="0" xfId="0" applyAlignment="1" applyProtection="1">
      <alignment vertical="center"/>
      <protection locked="0"/>
    </xf>
    <xf numFmtId="0" fontId="15" fillId="0" borderId="4" xfId="0" applyFont="1" applyBorder="1" applyProtection="1">
      <protection locked="0"/>
    </xf>
    <xf numFmtId="0" fontId="10" fillId="0" borderId="0" xfId="0" applyFont="1" applyBorder="1" applyAlignment="1" applyProtection="1">
      <alignment horizontal="right"/>
      <protection locked="0"/>
    </xf>
    <xf numFmtId="0" fontId="77" fillId="0" borderId="15" xfId="0" applyFont="1" applyBorder="1" applyAlignment="1" applyProtection="1">
      <alignment horizontal="center" vertical="center"/>
      <protection locked="0"/>
    </xf>
    <xf numFmtId="0" fontId="77" fillId="8" borderId="31" xfId="0" applyFont="1" applyFill="1" applyBorder="1" applyAlignment="1" applyProtection="1">
      <alignment horizontal="center" vertical="center"/>
      <protection locked="0"/>
    </xf>
    <xf numFmtId="0" fontId="77" fillId="8" borderId="26" xfId="0" applyFont="1" applyFill="1" applyBorder="1" applyAlignment="1" applyProtection="1">
      <alignment horizontal="center" vertical="center"/>
      <protection locked="0"/>
    </xf>
    <xf numFmtId="0" fontId="77" fillId="7" borderId="50" xfId="0" applyFont="1" applyFill="1" applyBorder="1" applyAlignment="1" applyProtection="1">
      <alignment horizontal="center" vertical="center"/>
      <protection locked="0"/>
    </xf>
    <xf numFmtId="9" fontId="76" fillId="3" borderId="15" xfId="0" applyNumberFormat="1" applyFont="1" applyFill="1" applyBorder="1" applyAlignment="1" applyProtection="1">
      <alignment horizontal="center" vertical="center" wrapText="1"/>
      <protection locked="0"/>
    </xf>
    <xf numFmtId="0" fontId="77" fillId="8" borderId="15" xfId="0" applyFont="1" applyFill="1" applyBorder="1" applyAlignment="1" applyProtection="1">
      <alignment horizontal="center" vertical="center"/>
      <protection locked="0"/>
    </xf>
    <xf numFmtId="0" fontId="77" fillId="7" borderId="49" xfId="0" applyFont="1" applyFill="1" applyBorder="1" applyAlignment="1" applyProtection="1">
      <alignment horizontal="center" vertical="center"/>
      <protection locked="0"/>
    </xf>
    <xf numFmtId="0" fontId="77" fillId="8" borderId="47" xfId="0" applyFont="1" applyFill="1" applyBorder="1" applyAlignment="1" applyProtection="1">
      <alignment horizontal="center" vertical="center"/>
      <protection locked="0"/>
    </xf>
    <xf numFmtId="0" fontId="77" fillId="0" borderId="30" xfId="0" applyFont="1" applyBorder="1" applyAlignment="1" applyProtection="1">
      <alignment horizontal="center" vertical="center"/>
      <protection locked="0"/>
    </xf>
    <xf numFmtId="0" fontId="77" fillId="0" borderId="32" xfId="0" applyFont="1" applyBorder="1" applyAlignment="1" applyProtection="1">
      <alignment horizontal="center" vertical="center"/>
      <protection locked="0"/>
    </xf>
    <xf numFmtId="0" fontId="77" fillId="7" borderId="33" xfId="0" applyFont="1" applyFill="1" applyBorder="1" applyAlignment="1" applyProtection="1">
      <alignment horizontal="center" vertical="center"/>
      <protection locked="0"/>
    </xf>
    <xf numFmtId="0" fontId="77" fillId="0" borderId="18" xfId="0" applyFont="1" applyBorder="1" applyAlignment="1" applyProtection="1">
      <alignment horizontal="center" vertical="center" wrapText="1"/>
      <protection locked="0"/>
    </xf>
    <xf numFmtId="0" fontId="77" fillId="7" borderId="46" xfId="0" applyFont="1" applyFill="1" applyBorder="1" applyAlignment="1" applyProtection="1">
      <alignment horizontal="center" vertical="center"/>
      <protection locked="0"/>
    </xf>
    <xf numFmtId="0" fontId="77" fillId="7" borderId="51" xfId="0" applyFont="1" applyFill="1" applyBorder="1" applyAlignment="1" applyProtection="1">
      <alignment horizontal="center" vertical="center"/>
      <protection locked="0"/>
    </xf>
    <xf numFmtId="0" fontId="4" fillId="0" borderId="0" xfId="0" applyFont="1" applyBorder="1" applyProtection="1">
      <protection locked="0"/>
    </xf>
    <xf numFmtId="0" fontId="76" fillId="3" borderId="15" xfId="0" applyFont="1" applyFill="1" applyBorder="1" applyAlignment="1" applyProtection="1">
      <alignment horizontal="left" vertical="center"/>
      <protection locked="0"/>
    </xf>
    <xf numFmtId="0" fontId="10" fillId="0" borderId="0" xfId="0" applyFont="1" applyBorder="1" applyProtection="1">
      <protection locked="0"/>
    </xf>
    <xf numFmtId="0" fontId="4" fillId="0" borderId="5" xfId="0" applyFont="1" applyBorder="1" applyProtection="1">
      <protection locked="0"/>
    </xf>
    <xf numFmtId="0" fontId="76" fillId="3" borderId="15" xfId="0" applyFont="1" applyFill="1" applyBorder="1" applyAlignment="1" applyProtection="1">
      <alignment horizontal="right"/>
      <protection locked="0"/>
    </xf>
    <xf numFmtId="0" fontId="76" fillId="7" borderId="15" xfId="0" applyFont="1" applyFill="1" applyBorder="1" applyAlignment="1" applyProtection="1">
      <alignment horizontal="left"/>
      <protection locked="0"/>
    </xf>
    <xf numFmtId="0" fontId="76" fillId="0" borderId="15" xfId="0" applyFont="1" applyBorder="1" applyAlignment="1" applyProtection="1">
      <alignment horizontal="right"/>
      <protection locked="0"/>
    </xf>
    <xf numFmtId="0" fontId="76" fillId="7" borderId="14" xfId="0" applyFont="1" applyFill="1" applyBorder="1" applyAlignment="1" applyProtection="1">
      <alignment horizontal="left"/>
      <protection locked="0"/>
    </xf>
    <xf numFmtId="0" fontId="77" fillId="0" borderId="0" xfId="0" applyFont="1" applyBorder="1" applyAlignment="1" applyProtection="1">
      <alignment horizontal="left"/>
      <protection locked="0"/>
    </xf>
    <xf numFmtId="0" fontId="77" fillId="0" borderId="0" xfId="0" applyFont="1" applyBorder="1" applyAlignment="1" applyProtection="1">
      <alignment horizontal="center"/>
      <protection locked="0"/>
    </xf>
    <xf numFmtId="0" fontId="4" fillId="0" borderId="0" xfId="0" applyFont="1" applyBorder="1" applyAlignment="1" applyProtection="1">
      <alignment horizontal="right"/>
      <protection locked="0"/>
    </xf>
    <xf numFmtId="0" fontId="76" fillId="0" borderId="0" xfId="0" applyFont="1" applyBorder="1" applyAlignment="1" applyProtection="1">
      <protection locked="0"/>
    </xf>
    <xf numFmtId="0" fontId="4" fillId="0" borderId="15" xfId="0" applyFont="1" applyBorder="1" applyAlignment="1" applyProtection="1">
      <alignment horizontal="center"/>
      <protection locked="0"/>
    </xf>
    <xf numFmtId="0" fontId="13" fillId="0" borderId="15" xfId="0" applyFont="1" applyBorder="1" applyAlignment="1" applyProtection="1">
      <alignment horizontal="center"/>
      <protection locked="0"/>
    </xf>
    <xf numFmtId="9" fontId="10" fillId="0" borderId="15" xfId="0" applyNumberFormat="1" applyFont="1" applyBorder="1" applyAlignment="1" applyProtection="1">
      <alignment horizontal="center" vertical="center"/>
      <protection locked="0"/>
    </xf>
    <xf numFmtId="166" fontId="4" fillId="7" borderId="15" xfId="0" applyNumberFormat="1" applyFont="1" applyFill="1" applyBorder="1" applyAlignment="1" applyProtection="1">
      <alignment horizontal="center" vertical="center"/>
      <protection locked="0"/>
    </xf>
    <xf numFmtId="9" fontId="10" fillId="0" borderId="0" xfId="0" applyNumberFormat="1" applyFont="1" applyBorder="1" applyAlignment="1" applyProtection="1">
      <alignment horizontal="right"/>
      <protection locked="0"/>
    </xf>
    <xf numFmtId="9" fontId="4" fillId="7" borderId="15" xfId="2" applyFont="1" applyFill="1" applyBorder="1" applyAlignment="1" applyProtection="1">
      <alignment horizontal="center" vertical="center"/>
      <protection locked="0"/>
    </xf>
    <xf numFmtId="14" fontId="4" fillId="7" borderId="27" xfId="0" applyNumberFormat="1" applyFont="1" applyFill="1" applyBorder="1" applyAlignment="1" applyProtection="1">
      <alignment horizontal="center"/>
      <protection locked="0"/>
    </xf>
    <xf numFmtId="0" fontId="76" fillId="0" borderId="15" xfId="0" applyFont="1" applyBorder="1" applyAlignment="1" applyProtection="1">
      <alignment horizontal="center"/>
      <protection locked="0"/>
    </xf>
    <xf numFmtId="9" fontId="77" fillId="0" borderId="15" xfId="0" applyNumberFormat="1" applyFont="1" applyBorder="1" applyAlignment="1" applyProtection="1">
      <alignment horizontal="center" vertical="center"/>
      <protection locked="0"/>
    </xf>
    <xf numFmtId="166" fontId="76" fillId="7" borderId="15" xfId="0" applyNumberFormat="1" applyFont="1" applyFill="1" applyBorder="1" applyAlignment="1" applyProtection="1">
      <alignment horizontal="center" vertical="center"/>
      <protection locked="0"/>
    </xf>
    <xf numFmtId="0" fontId="20" fillId="0" borderId="0" xfId="0" applyFont="1" applyProtection="1">
      <protection locked="0"/>
    </xf>
    <xf numFmtId="9" fontId="76" fillId="7" borderId="15" xfId="2" applyFont="1" applyFill="1" applyBorder="1" applyAlignment="1" applyProtection="1">
      <alignment horizontal="center" vertical="center"/>
      <protection locked="0"/>
    </xf>
    <xf numFmtId="14" fontId="76" fillId="7" borderId="27" xfId="0" applyNumberFormat="1" applyFont="1" applyFill="1" applyBorder="1" applyAlignment="1" applyProtection="1">
      <alignment horizontal="center"/>
      <protection locked="0"/>
    </xf>
    <xf numFmtId="0" fontId="76" fillId="3" borderId="0" xfId="0" applyFont="1" applyFill="1" applyBorder="1" applyAlignment="1" applyProtection="1">
      <alignment horizontal="right"/>
      <protection locked="0"/>
    </xf>
    <xf numFmtId="0" fontId="76" fillId="7" borderId="27" xfId="0" applyNumberFormat="1" applyFont="1" applyFill="1" applyBorder="1" applyAlignment="1" applyProtection="1">
      <alignment horizontal="center"/>
      <protection locked="0"/>
    </xf>
    <xf numFmtId="1" fontId="76" fillId="7" borderId="27" xfId="0" applyNumberFormat="1" applyFont="1" applyFill="1" applyBorder="1" applyAlignment="1" applyProtection="1">
      <alignment horizontal="center"/>
      <protection locked="0"/>
    </xf>
    <xf numFmtId="0" fontId="76" fillId="0" borderId="0" xfId="0" applyFont="1" applyBorder="1" applyAlignment="1" applyProtection="1">
      <alignment horizontal="center"/>
      <protection locked="0"/>
    </xf>
    <xf numFmtId="0" fontId="10" fillId="0" borderId="4" xfId="0" applyFont="1" applyBorder="1" applyProtection="1">
      <protection locked="0"/>
    </xf>
    <xf numFmtId="0" fontId="20" fillId="0" borderId="4" xfId="0" applyFont="1" applyBorder="1" applyProtection="1">
      <protection locked="0"/>
    </xf>
    <xf numFmtId="14" fontId="76" fillId="3" borderId="0" xfId="0" applyNumberFormat="1" applyFont="1" applyFill="1" applyBorder="1" applyAlignment="1" applyProtection="1">
      <alignment horizontal="center" vertical="center" shrinkToFit="1"/>
      <protection locked="0"/>
    </xf>
    <xf numFmtId="0" fontId="20" fillId="0" borderId="0" xfId="0" applyFont="1" applyBorder="1" applyProtection="1">
      <protection locked="0"/>
    </xf>
    <xf numFmtId="0" fontId="0" fillId="0" borderId="5" xfId="0" applyBorder="1" applyProtection="1">
      <protection locked="0"/>
    </xf>
    <xf numFmtId="14" fontId="76" fillId="7" borderId="28" xfId="0" applyNumberFormat="1" applyFont="1" applyFill="1" applyBorder="1" applyAlignment="1" applyProtection="1">
      <alignment horizontal="center" vertical="center"/>
      <protection locked="0"/>
    </xf>
    <xf numFmtId="0" fontId="90" fillId="0" borderId="0" xfId="0" applyFont="1" applyBorder="1" applyProtection="1">
      <protection locked="0"/>
    </xf>
    <xf numFmtId="0" fontId="88" fillId="0" borderId="0" xfId="0" applyFont="1" applyBorder="1" applyAlignment="1" applyProtection="1">
      <alignment horizontal="right"/>
      <protection locked="0"/>
    </xf>
    <xf numFmtId="0" fontId="76" fillId="7" borderId="28" xfId="0" applyFont="1" applyFill="1" applyBorder="1" applyAlignment="1" applyProtection="1">
      <alignment horizontal="center" vertical="center"/>
      <protection locked="0"/>
    </xf>
    <xf numFmtId="0" fontId="0" fillId="0" borderId="23" xfId="0" applyBorder="1" applyProtection="1">
      <protection locked="0"/>
    </xf>
    <xf numFmtId="0" fontId="0" fillId="0" borderId="24" xfId="0" applyBorder="1" applyProtection="1">
      <protection locked="0"/>
    </xf>
    <xf numFmtId="0" fontId="0" fillId="0" borderId="25" xfId="0" applyBorder="1" applyProtection="1">
      <protection locked="0"/>
    </xf>
    <xf numFmtId="0" fontId="74" fillId="0" borderId="21" xfId="0" applyFont="1" applyBorder="1" applyAlignment="1" applyProtection="1">
      <alignment horizontal="right"/>
      <protection locked="0"/>
    </xf>
    <xf numFmtId="0" fontId="88" fillId="0" borderId="0" xfId="0" applyFont="1" applyBorder="1" applyProtection="1">
      <protection locked="0"/>
    </xf>
    <xf numFmtId="0" fontId="88" fillId="0" borderId="22" xfId="0" applyFont="1" applyBorder="1" applyProtection="1">
      <protection locked="0"/>
    </xf>
    <xf numFmtId="0" fontId="77" fillId="7" borderId="28" xfId="0" applyFont="1" applyFill="1" applyBorder="1" applyAlignment="1" applyProtection="1">
      <alignment horizontal="center"/>
      <protection locked="0"/>
    </xf>
    <xf numFmtId="0" fontId="77" fillId="0" borderId="21" xfId="0" applyFont="1" applyBorder="1" applyProtection="1">
      <protection locked="0"/>
    </xf>
    <xf numFmtId="0" fontId="76" fillId="0" borderId="21" xfId="0" applyFont="1" applyBorder="1" applyAlignment="1" applyProtection="1">
      <alignment wrapText="1"/>
      <protection locked="0"/>
    </xf>
    <xf numFmtId="0" fontId="77" fillId="7" borderId="28" xfId="0" applyFont="1" applyFill="1" applyBorder="1" applyAlignment="1" applyProtection="1">
      <alignment horizontal="center" vertical="center"/>
      <protection locked="0"/>
    </xf>
    <xf numFmtId="0" fontId="87" fillId="0" borderId="4" xfId="0" applyFont="1" applyBorder="1" applyProtection="1">
      <protection locked="0"/>
    </xf>
    <xf numFmtId="0" fontId="77" fillId="0" borderId="26" xfId="0" applyFont="1" applyBorder="1" applyProtection="1">
      <protection locked="0"/>
    </xf>
    <xf numFmtId="0" fontId="77" fillId="0" borderId="27" xfId="0" applyFont="1" applyBorder="1" applyProtection="1">
      <protection locked="0"/>
    </xf>
    <xf numFmtId="0" fontId="88" fillId="0" borderId="28" xfId="0" applyFont="1" applyBorder="1" applyProtection="1">
      <protection locked="0"/>
    </xf>
    <xf numFmtId="0" fontId="10" fillId="0" borderId="4" xfId="0" applyFont="1" applyBorder="1" applyAlignment="1" applyProtection="1">
      <protection locked="0"/>
    </xf>
    <xf numFmtId="0" fontId="10" fillId="0" borderId="4" xfId="0" applyFont="1" applyBorder="1" applyAlignment="1" applyProtection="1">
      <alignment horizontal="right"/>
      <protection locked="0"/>
    </xf>
    <xf numFmtId="0" fontId="77" fillId="0" borderId="27" xfId="0" applyFont="1" applyBorder="1" applyAlignment="1" applyProtection="1">
      <alignment horizontal="right"/>
      <protection locked="0"/>
    </xf>
    <xf numFmtId="0" fontId="77" fillId="0" borderId="4" xfId="0" applyFont="1" applyBorder="1" applyProtection="1">
      <protection locked="0"/>
    </xf>
    <xf numFmtId="0" fontId="77" fillId="3" borderId="0" xfId="0" applyFont="1" applyFill="1" applyBorder="1" applyAlignment="1" applyProtection="1">
      <alignment horizontal="right"/>
      <protection locked="0"/>
    </xf>
    <xf numFmtId="0" fontId="78" fillId="0" borderId="4" xfId="0" applyFont="1" applyBorder="1" applyProtection="1">
      <protection locked="0"/>
    </xf>
    <xf numFmtId="0" fontId="76" fillId="3" borderId="0" xfId="0" applyFont="1" applyFill="1" applyBorder="1" applyProtection="1">
      <protection locked="0"/>
    </xf>
    <xf numFmtId="0" fontId="77" fillId="0" borderId="0" xfId="0" applyFont="1" applyFill="1" applyBorder="1" applyAlignment="1" applyProtection="1">
      <alignment horizontal="left"/>
      <protection locked="0"/>
    </xf>
    <xf numFmtId="0" fontId="80" fillId="0" borderId="0" xfId="0" applyFont="1" applyBorder="1" applyProtection="1">
      <protection locked="0"/>
    </xf>
    <xf numFmtId="0" fontId="14" fillId="4" borderId="12" xfId="0" applyNumberFormat="1" applyFont="1" applyFill="1" applyBorder="1" applyAlignment="1" applyProtection="1">
      <alignment horizontal="center" vertical="center"/>
      <protection locked="0"/>
    </xf>
    <xf numFmtId="1" fontId="76" fillId="7" borderId="12" xfId="0" applyNumberFormat="1" applyFont="1" applyFill="1" applyBorder="1" applyAlignment="1" applyProtection="1">
      <alignment horizontal="center"/>
      <protection locked="0"/>
    </xf>
    <xf numFmtId="0" fontId="77" fillId="3" borderId="0" xfId="0" applyFont="1" applyFill="1" applyBorder="1" applyAlignment="1" applyProtection="1">
      <alignment horizontal="right" wrapText="1"/>
      <protection locked="0"/>
    </xf>
    <xf numFmtId="0" fontId="75" fillId="0" borderId="4" xfId="0" applyFont="1" applyBorder="1" applyAlignment="1" applyProtection="1">
      <alignment horizontal="center" vertical="center"/>
      <protection locked="0"/>
    </xf>
    <xf numFmtId="0" fontId="75" fillId="0" borderId="0" xfId="0" applyFont="1" applyBorder="1" applyAlignment="1" applyProtection="1">
      <alignment horizontal="center" vertical="center"/>
      <protection locked="0"/>
    </xf>
    <xf numFmtId="0" fontId="75" fillId="0" borderId="5" xfId="0" applyFont="1" applyBorder="1" applyAlignment="1" applyProtection="1">
      <alignment horizontal="center" vertical="center"/>
      <protection locked="0"/>
    </xf>
    <xf numFmtId="14" fontId="95" fillId="7" borderId="27" xfId="0" applyNumberFormat="1" applyFont="1" applyFill="1" applyBorder="1" applyAlignment="1" applyProtection="1">
      <alignment horizontal="center" vertical="center"/>
      <protection locked="0"/>
    </xf>
    <xf numFmtId="0" fontId="96" fillId="0" borderId="0" xfId="0" applyFont="1" applyBorder="1" applyProtection="1">
      <protection locked="0"/>
    </xf>
    <xf numFmtId="0" fontId="69" fillId="0" borderId="0" xfId="0" applyFont="1" applyBorder="1" applyProtection="1">
      <protection locked="0"/>
    </xf>
    <xf numFmtId="0" fontId="4" fillId="0" borderId="4" xfId="0" applyFont="1" applyBorder="1" applyProtection="1">
      <protection locked="0"/>
    </xf>
    <xf numFmtId="0" fontId="74" fillId="0" borderId="0" xfId="0" applyFont="1" applyBorder="1" applyAlignment="1" applyProtection="1">
      <alignment horizontal="right"/>
      <protection locked="0"/>
    </xf>
    <xf numFmtId="0" fontId="95" fillId="7" borderId="27" xfId="0" applyFont="1" applyFill="1" applyBorder="1" applyAlignment="1" applyProtection="1">
      <alignment horizontal="center"/>
      <protection locked="0"/>
    </xf>
    <xf numFmtId="0" fontId="20" fillId="0" borderId="0" xfId="0" applyFont="1" applyAlignment="1" applyProtection="1">
      <alignment horizontal="left"/>
      <protection locked="0"/>
    </xf>
    <xf numFmtId="0" fontId="95" fillId="7" borderId="12" xfId="0" applyFont="1" applyFill="1" applyBorder="1" applyAlignment="1" applyProtection="1">
      <alignment horizontal="center"/>
      <protection locked="0"/>
    </xf>
    <xf numFmtId="0" fontId="0" fillId="0" borderId="0" xfId="0" applyAlignment="1" applyProtection="1">
      <alignment horizontal="right"/>
      <protection locked="0"/>
    </xf>
    <xf numFmtId="0" fontId="97" fillId="7" borderId="27" xfId="0" applyFont="1" applyFill="1" applyBorder="1" applyAlignment="1" applyProtection="1">
      <alignment horizontal="center"/>
      <protection locked="0"/>
    </xf>
    <xf numFmtId="0" fontId="95" fillId="0" borderId="0" xfId="0" applyFont="1" applyBorder="1" applyProtection="1">
      <protection locked="0"/>
    </xf>
    <xf numFmtId="0" fontId="79" fillId="0" borderId="0" xfId="0" applyFont="1" applyBorder="1" applyAlignment="1" applyProtection="1">
      <alignment horizontal="right"/>
      <protection locked="0"/>
    </xf>
    <xf numFmtId="0" fontId="95" fillId="3" borderId="0" xfId="0" applyFont="1" applyFill="1" applyBorder="1" applyAlignment="1" applyProtection="1">
      <alignment horizontal="center"/>
      <protection locked="0"/>
    </xf>
    <xf numFmtId="14" fontId="95" fillId="7" borderId="0" xfId="0" applyNumberFormat="1" applyFont="1" applyFill="1" applyBorder="1" applyAlignment="1" applyProtection="1">
      <alignment horizontal="center"/>
      <protection locked="0"/>
    </xf>
    <xf numFmtId="0" fontId="97" fillId="0" borderId="0" xfId="0" applyFont="1" applyBorder="1" applyAlignment="1" applyProtection="1">
      <alignment horizontal="right"/>
      <protection locked="0"/>
    </xf>
    <xf numFmtId="0" fontId="0" fillId="3" borderId="0" xfId="0" applyFont="1" applyFill="1" applyBorder="1" applyAlignment="1" applyProtection="1">
      <alignment horizontal="right" wrapText="1"/>
      <protection locked="0"/>
    </xf>
    <xf numFmtId="1" fontId="95" fillId="7" borderId="27" xfId="0" applyNumberFormat="1" applyFont="1" applyFill="1" applyBorder="1" applyAlignment="1" applyProtection="1">
      <alignment horizontal="center"/>
      <protection locked="0"/>
    </xf>
    <xf numFmtId="0" fontId="97" fillId="0" borderId="0" xfId="0" applyFont="1" applyBorder="1" applyProtection="1">
      <protection locked="0"/>
    </xf>
    <xf numFmtId="0" fontId="10" fillId="0" borderId="4" xfId="0" applyFont="1" applyBorder="1" applyAlignment="1" applyProtection="1">
      <alignment wrapText="1"/>
      <protection locked="0"/>
    </xf>
    <xf numFmtId="0" fontId="2" fillId="0" borderId="0" xfId="0" applyFont="1" applyBorder="1" applyProtection="1">
      <protection locked="0"/>
    </xf>
    <xf numFmtId="0" fontId="76" fillId="7" borderId="27" xfId="0" applyFont="1" applyFill="1" applyBorder="1" applyAlignment="1" applyProtection="1">
      <alignment horizontal="center" wrapText="1"/>
      <protection locked="0"/>
    </xf>
    <xf numFmtId="0" fontId="15" fillId="0" borderId="7" xfId="0" applyFont="1" applyBorder="1" applyProtection="1">
      <protection locked="0"/>
    </xf>
    <xf numFmtId="0" fontId="15" fillId="0" borderId="6" xfId="0" applyFont="1" applyBorder="1" applyProtection="1">
      <protection locked="0"/>
    </xf>
    <xf numFmtId="0" fontId="15" fillId="0" borderId="8" xfId="0" applyFont="1" applyBorder="1" applyProtection="1">
      <protection locked="0"/>
    </xf>
    <xf numFmtId="0" fontId="10" fillId="0" borderId="0" xfId="0" applyFont="1" applyProtection="1">
      <protection locked="0"/>
    </xf>
    <xf numFmtId="0" fontId="10"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2" fillId="3" borderId="0" xfId="0" applyFont="1" applyFill="1" applyBorder="1" applyProtection="1">
      <protection locked="0"/>
    </xf>
    <xf numFmtId="0" fontId="0" fillId="3" borderId="0" xfId="0" applyFont="1" applyFill="1" applyBorder="1" applyAlignment="1" applyProtection="1">
      <alignment horizontal="right"/>
      <protection locked="0"/>
    </xf>
    <xf numFmtId="0" fontId="20" fillId="3" borderId="0" xfId="0" applyFont="1" applyFill="1" applyBorder="1" applyAlignment="1" applyProtection="1">
      <alignment horizontal="right"/>
      <protection locked="0"/>
    </xf>
    <xf numFmtId="0" fontId="69" fillId="0" borderId="0" xfId="0" applyFont="1" applyProtection="1">
      <protection locked="0"/>
    </xf>
    <xf numFmtId="0" fontId="10" fillId="0" borderId="0" xfId="0" applyFont="1" applyAlignment="1" applyProtection="1">
      <alignment horizontal="left" wrapText="1"/>
      <protection locked="0"/>
    </xf>
    <xf numFmtId="0" fontId="10" fillId="0" borderId="0" xfId="0" applyFont="1" applyAlignment="1" applyProtection="1">
      <alignment horizontal="center"/>
      <protection locked="0"/>
    </xf>
    <xf numFmtId="0" fontId="10" fillId="0" borderId="0" xfId="0" applyFont="1" applyBorder="1" applyAlignment="1" applyProtection="1">
      <alignment horizontal="center" wrapText="1"/>
      <protection locked="0"/>
    </xf>
    <xf numFmtId="0" fontId="10" fillId="3" borderId="0" xfId="0" applyFont="1" applyFill="1" applyAlignment="1" applyProtection="1">
      <alignment horizontal="right" wrapText="1"/>
      <protection locked="0"/>
    </xf>
    <xf numFmtId="0" fontId="10" fillId="8" borderId="0" xfId="0" applyFont="1" applyFill="1" applyBorder="1" applyProtection="1">
      <protection locked="0"/>
    </xf>
    <xf numFmtId="0" fontId="10" fillId="8" borderId="0" xfId="0" applyFont="1" applyFill="1" applyBorder="1" applyAlignment="1" applyProtection="1">
      <alignment horizontal="center"/>
      <protection locked="0"/>
    </xf>
    <xf numFmtId="0" fontId="22" fillId="8" borderId="0" xfId="0" applyFont="1" applyFill="1" applyBorder="1" applyAlignment="1" applyProtection="1">
      <alignment horizontal="center"/>
      <protection locked="0"/>
    </xf>
    <xf numFmtId="1" fontId="10" fillId="8" borderId="0" xfId="0" applyNumberFormat="1" applyFont="1" applyFill="1" applyBorder="1" applyAlignment="1" applyProtection="1">
      <alignment horizontal="center"/>
      <protection locked="0"/>
    </xf>
    <xf numFmtId="14" fontId="22" fillId="8" borderId="0" xfId="0" applyNumberFormat="1" applyFont="1" applyFill="1" applyBorder="1" applyAlignment="1" applyProtection="1">
      <alignment horizontal="center"/>
      <protection locked="0"/>
    </xf>
    <xf numFmtId="1" fontId="22" fillId="8" borderId="0" xfId="0" applyNumberFormat="1" applyFont="1" applyFill="1" applyBorder="1" applyAlignment="1" applyProtection="1">
      <alignment horizontal="center"/>
      <protection locked="0"/>
    </xf>
    <xf numFmtId="0" fontId="2" fillId="0" borderId="0" xfId="0" applyFont="1" applyProtection="1">
      <protection locked="0"/>
    </xf>
    <xf numFmtId="0" fontId="0" fillId="0" borderId="0" xfId="0" applyFont="1" applyFill="1" applyBorder="1" applyAlignment="1" applyProtection="1">
      <alignment horizontal="center"/>
      <protection locked="0"/>
    </xf>
    <xf numFmtId="0" fontId="0" fillId="0" borderId="0" xfId="0" applyFont="1" applyFill="1" applyBorder="1" applyAlignment="1" applyProtection="1">
      <protection locked="0"/>
    </xf>
    <xf numFmtId="0" fontId="2" fillId="0" borderId="4" xfId="0" applyFont="1" applyBorder="1" applyProtection="1">
      <protection locked="0"/>
    </xf>
    <xf numFmtId="0" fontId="0" fillId="0" borderId="0" xfId="0" applyFont="1" applyFill="1" applyBorder="1" applyAlignment="1" applyProtection="1">
      <alignment horizontal="left"/>
      <protection locked="0"/>
    </xf>
    <xf numFmtId="0" fontId="2" fillId="0" borderId="5" xfId="0" applyFont="1" applyFill="1" applyBorder="1" applyProtection="1">
      <protection locked="0"/>
    </xf>
    <xf numFmtId="0" fontId="10" fillId="2" borderId="28" xfId="0" applyFont="1" applyFill="1" applyBorder="1" applyAlignment="1" applyProtection="1">
      <alignment horizontal="center"/>
      <protection locked="0"/>
    </xf>
    <xf numFmtId="0" fontId="10" fillId="0" borderId="0" xfId="0" applyFont="1" applyFill="1" applyBorder="1" applyAlignment="1" applyProtection="1">
      <alignment horizontal="left"/>
      <protection locked="0"/>
    </xf>
    <xf numFmtId="0" fontId="58" fillId="0" borderId="0" xfId="0" applyFont="1" applyProtection="1">
      <protection locked="0"/>
    </xf>
    <xf numFmtId="0" fontId="30" fillId="0" borderId="0" xfId="0" applyFont="1" applyProtection="1">
      <protection locked="0"/>
    </xf>
    <xf numFmtId="0" fontId="0" fillId="0" borderId="0" xfId="0" applyFont="1" applyBorder="1" applyAlignment="1" applyProtection="1">
      <alignment horizontal="right"/>
      <protection locked="0"/>
    </xf>
    <xf numFmtId="0" fontId="28" fillId="0" borderId="4" xfId="0" applyFont="1" applyBorder="1" applyProtection="1">
      <protection locked="0"/>
    </xf>
    <xf numFmtId="0" fontId="28" fillId="0" borderId="0" xfId="0" applyFont="1" applyBorder="1" applyProtection="1">
      <protection locked="0"/>
    </xf>
    <xf numFmtId="0" fontId="28" fillId="0" borderId="5" xfId="0" applyFont="1" applyFill="1" applyBorder="1" applyProtection="1">
      <protection locked="0"/>
    </xf>
    <xf numFmtId="0" fontId="28" fillId="0" borderId="0" xfId="0" applyFont="1" applyProtection="1">
      <protection locked="0"/>
    </xf>
    <xf numFmtId="0" fontId="28" fillId="3" borderId="0" xfId="0" applyFont="1" applyFill="1" applyBorder="1" applyProtection="1">
      <protection locked="0"/>
    </xf>
    <xf numFmtId="1" fontId="4" fillId="2" borderId="28" xfId="0" applyNumberFormat="1" applyFont="1" applyFill="1" applyBorder="1" applyAlignment="1" applyProtection="1">
      <alignment horizontal="center"/>
      <protection locked="0"/>
    </xf>
    <xf numFmtId="0" fontId="0" fillId="0" borderId="0" xfId="0" applyFont="1" applyBorder="1" applyProtection="1">
      <protection locked="0"/>
    </xf>
    <xf numFmtId="0" fontId="12" fillId="0" borderId="0" xfId="0" applyFont="1" applyBorder="1" applyProtection="1">
      <protection locked="0"/>
    </xf>
    <xf numFmtId="0" fontId="2" fillId="0" borderId="5" xfId="0" applyFont="1" applyBorder="1" applyProtection="1">
      <protection locked="0"/>
    </xf>
    <xf numFmtId="0" fontId="0" fillId="3" borderId="0" xfId="0" applyFill="1" applyBorder="1" applyAlignment="1" applyProtection="1">
      <protection locked="0"/>
    </xf>
    <xf numFmtId="0" fontId="0" fillId="3" borderId="0" xfId="0" applyFill="1" applyBorder="1" applyAlignment="1" applyProtection="1">
      <alignment horizontal="right"/>
      <protection locked="0"/>
    </xf>
    <xf numFmtId="0" fontId="0" fillId="0" borderId="0" xfId="0" applyAlignment="1" applyProtection="1">
      <alignment horizontal="center" vertical="center"/>
      <protection locked="0"/>
    </xf>
    <xf numFmtId="0" fontId="0" fillId="0" borderId="0" xfId="0" applyBorder="1" applyAlignment="1" applyProtection="1">
      <protection locked="0"/>
    </xf>
    <xf numFmtId="0" fontId="15" fillId="2" borderId="27" xfId="0" applyFont="1" applyFill="1" applyBorder="1" applyAlignment="1" applyProtection="1">
      <alignment horizontal="center" wrapText="1"/>
      <protection locked="0"/>
    </xf>
    <xf numFmtId="169" fontId="33" fillId="3" borderId="0" xfId="0" applyNumberFormat="1" applyFont="1" applyFill="1" applyBorder="1" applyAlignment="1" applyProtection="1">
      <alignment horizontal="center" vertical="center" wrapText="1"/>
      <protection locked="0"/>
    </xf>
    <xf numFmtId="0" fontId="2" fillId="3" borderId="7" xfId="0" applyFont="1" applyFill="1" applyBorder="1" applyProtection="1">
      <protection locked="0"/>
    </xf>
    <xf numFmtId="0" fontId="0" fillId="0" borderId="6" xfId="0" applyFont="1" applyFill="1" applyBorder="1" applyAlignment="1" applyProtection="1">
      <alignment horizontal="center"/>
      <protection locked="0"/>
    </xf>
    <xf numFmtId="0" fontId="2" fillId="0" borderId="8" xfId="0" applyFont="1" applyFill="1" applyBorder="1" applyProtection="1">
      <protection locked="0"/>
    </xf>
    <xf numFmtId="0" fontId="10" fillId="0" borderId="0" xfId="0" applyFont="1" applyAlignment="1" applyProtection="1">
      <alignment horizontal="right"/>
    </xf>
    <xf numFmtId="0" fontId="10" fillId="3" borderId="0" xfId="0" applyFont="1" applyFill="1" applyBorder="1" applyAlignment="1" applyProtection="1">
      <alignment horizontal="right" wrapText="1"/>
    </xf>
    <xf numFmtId="0" fontId="0" fillId="3" borderId="0" xfId="0" applyFill="1" applyBorder="1" applyAlignment="1" applyProtection="1">
      <alignment horizontal="right"/>
    </xf>
    <xf numFmtId="0" fontId="0" fillId="0" borderId="0" xfId="0" applyBorder="1" applyAlignment="1" applyProtection="1">
      <alignment horizontal="left" vertical="top"/>
      <protection locked="0"/>
    </xf>
    <xf numFmtId="0" fontId="0" fillId="0" borderId="0" xfId="0" applyBorder="1" applyAlignment="1" applyProtection="1">
      <alignment horizontal="center" wrapText="1"/>
      <protection locked="0"/>
    </xf>
    <xf numFmtId="0" fontId="2" fillId="0" borderId="4" xfId="0" applyFont="1" applyBorder="1" applyAlignment="1" applyProtection="1">
      <alignment wrapText="1"/>
      <protection locked="0"/>
    </xf>
    <xf numFmtId="0" fontId="26" fillId="0" borderId="0" xfId="0" applyFont="1" applyBorder="1" applyAlignment="1" applyProtection="1">
      <alignment horizontal="center" vertical="top"/>
      <protection locked="0"/>
    </xf>
    <xf numFmtId="0" fontId="0" fillId="0" borderId="15" xfId="0" applyBorder="1" applyAlignment="1" applyProtection="1">
      <alignment horizontal="center" wrapText="1"/>
      <protection locked="0"/>
    </xf>
    <xf numFmtId="0" fontId="0" fillId="0" borderId="5" xfId="0" applyBorder="1" applyAlignment="1" applyProtection="1">
      <alignment horizontal="center" wrapText="1"/>
      <protection locked="0"/>
    </xf>
    <xf numFmtId="0" fontId="0" fillId="0" borderId="0" xfId="0" applyBorder="1" applyAlignment="1" applyProtection="1">
      <alignment horizontal="center" vertical="center"/>
      <protection locked="0"/>
    </xf>
    <xf numFmtId="0" fontId="0" fillId="3" borderId="0" xfId="0" applyFill="1" applyBorder="1" applyProtection="1">
      <protection locked="0"/>
    </xf>
    <xf numFmtId="14" fontId="4" fillId="2" borderId="28" xfId="0" applyNumberFormat="1" applyFont="1" applyFill="1" applyBorder="1" applyAlignment="1" applyProtection="1">
      <alignment horizontal="center"/>
      <protection locked="0"/>
    </xf>
    <xf numFmtId="0" fontId="10" fillId="0" borderId="26" xfId="0" applyFont="1" applyBorder="1" applyProtection="1">
      <protection locked="0"/>
    </xf>
    <xf numFmtId="0" fontId="10" fillId="0" borderId="27" xfId="0" applyFont="1" applyBorder="1" applyProtection="1">
      <protection locked="0"/>
    </xf>
    <xf numFmtId="0" fontId="0" fillId="0" borderId="28" xfId="0" applyBorder="1" applyProtection="1">
      <protection locked="0"/>
    </xf>
    <xf numFmtId="0" fontId="0" fillId="0" borderId="22" xfId="0" applyBorder="1" applyProtection="1">
      <protection locked="0"/>
    </xf>
    <xf numFmtId="0" fontId="61" fillId="0" borderId="0" xfId="0" applyFont="1" applyProtection="1">
      <protection locked="0"/>
    </xf>
    <xf numFmtId="0" fontId="0" fillId="2" borderId="28" xfId="0" applyFill="1" applyBorder="1" applyAlignment="1" applyProtection="1">
      <alignment horizontal="center"/>
      <protection locked="0"/>
    </xf>
    <xf numFmtId="169" fontId="33" fillId="3" borderId="5" xfId="0" applyNumberFormat="1" applyFont="1" applyFill="1" applyBorder="1" applyAlignment="1" applyProtection="1">
      <alignment horizontal="center" vertical="center" wrapText="1"/>
      <protection locked="0"/>
    </xf>
    <xf numFmtId="0" fontId="0" fillId="0" borderId="0" xfId="0" applyBorder="1" applyAlignment="1" applyProtection="1">
      <alignment horizontal="right"/>
      <protection locked="0"/>
    </xf>
    <xf numFmtId="0" fontId="0" fillId="2" borderId="28" xfId="0" applyFill="1" applyBorder="1" applyAlignment="1" applyProtection="1">
      <alignment horizontal="left" wrapText="1"/>
      <protection locked="0"/>
    </xf>
    <xf numFmtId="0" fontId="0" fillId="0" borderId="6"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0" xfId="0" applyBorder="1" applyProtection="1"/>
    <xf numFmtId="0" fontId="0" fillId="0" borderId="0" xfId="0" applyProtection="1"/>
    <xf numFmtId="0" fontId="0" fillId="0" borderId="0" xfId="0" applyBorder="1" applyAlignment="1" applyProtection="1">
      <alignment vertical="center"/>
    </xf>
    <xf numFmtId="0" fontId="0" fillId="0" borderId="4" xfId="0" applyBorder="1" applyAlignment="1" applyProtection="1">
      <alignment horizontal="left" vertical="center"/>
    </xf>
    <xf numFmtId="0" fontId="14" fillId="4" borderId="15" xfId="0" applyFont="1" applyFill="1" applyBorder="1" applyAlignment="1" applyProtection="1">
      <alignment horizontal="center" vertical="center"/>
    </xf>
    <xf numFmtId="0" fontId="0" fillId="0" borderId="0" xfId="0" applyBorder="1" applyAlignment="1" applyProtection="1">
      <alignment horizontal="left" vertical="center"/>
    </xf>
    <xf numFmtId="0" fontId="0" fillId="0" borderId="5" xfId="0" applyBorder="1" applyAlignment="1" applyProtection="1">
      <alignment horizontal="left" vertical="center"/>
    </xf>
    <xf numFmtId="0" fontId="0" fillId="0" borderId="0" xfId="0" applyAlignment="1" applyProtection="1">
      <alignment vertical="center"/>
    </xf>
    <xf numFmtId="0" fontId="20" fillId="0" borderId="4" xfId="0" applyFont="1" applyBorder="1" applyAlignment="1" applyProtection="1">
      <alignment horizontal="right"/>
    </xf>
    <xf numFmtId="1" fontId="0" fillId="8" borderId="15" xfId="0" applyNumberFormat="1" applyFill="1" applyBorder="1" applyAlignment="1" applyProtection="1">
      <alignment horizontal="center" wrapText="1"/>
    </xf>
    <xf numFmtId="0" fontId="0" fillId="0" borderId="0" xfId="0" applyBorder="1" applyAlignment="1" applyProtection="1">
      <alignment horizontal="left" vertical="top"/>
    </xf>
    <xf numFmtId="0" fontId="1" fillId="0" borderId="31" xfId="0" applyFont="1" applyBorder="1" applyAlignment="1" applyProtection="1">
      <alignment horizontal="center"/>
    </xf>
    <xf numFmtId="0" fontId="1" fillId="0" borderId="31" xfId="0" applyFont="1" applyBorder="1" applyAlignment="1" applyProtection="1">
      <alignment horizontal="center" vertical="top"/>
    </xf>
    <xf numFmtId="0" fontId="0" fillId="0" borderId="0" xfId="0" applyBorder="1" applyAlignment="1" applyProtection="1">
      <alignment horizontal="center" wrapText="1"/>
    </xf>
    <xf numFmtId="0" fontId="0" fillId="0" borderId="5" xfId="0" applyBorder="1" applyAlignment="1" applyProtection="1">
      <alignment horizontal="left" vertical="top"/>
    </xf>
    <xf numFmtId="0" fontId="0" fillId="0" borderId="4" xfId="0" applyBorder="1" applyProtection="1"/>
    <xf numFmtId="0" fontId="1" fillId="0" borderId="15" xfId="0" applyFont="1" applyBorder="1" applyAlignment="1" applyProtection="1">
      <alignment horizontal="center" wrapText="1"/>
    </xf>
    <xf numFmtId="0" fontId="0" fillId="8" borderId="15" xfId="0" applyFill="1" applyBorder="1" applyAlignment="1" applyProtection="1">
      <alignment horizontal="center" wrapText="1"/>
    </xf>
    <xf numFmtId="0" fontId="0" fillId="0" borderId="0" xfId="0" applyBorder="1" applyAlignment="1" applyProtection="1">
      <alignment horizontal="center"/>
    </xf>
    <xf numFmtId="0" fontId="0" fillId="0" borderId="5" xfId="0" applyBorder="1" applyAlignment="1" applyProtection="1">
      <alignment horizontal="center" wrapText="1"/>
    </xf>
    <xf numFmtId="0" fontId="0" fillId="0" borderId="0" xfId="0" applyBorder="1" applyAlignment="1" applyProtection="1">
      <alignment horizontal="center" vertical="center"/>
    </xf>
    <xf numFmtId="0" fontId="0" fillId="0" borderId="5" xfId="0" applyBorder="1" applyProtection="1"/>
    <xf numFmtId="0" fontId="0" fillId="3" borderId="0" xfId="0" applyFill="1" applyBorder="1" applyProtection="1"/>
    <xf numFmtId="0" fontId="36" fillId="3" borderId="4" xfId="0" applyFont="1" applyFill="1" applyBorder="1" applyAlignment="1" applyProtection="1">
      <alignment horizontal="center" vertical="center"/>
    </xf>
    <xf numFmtId="0" fontId="37" fillId="3" borderId="0" xfId="0" applyFont="1" applyFill="1" applyBorder="1" applyAlignment="1" applyProtection="1">
      <alignment horizontal="center" vertical="center"/>
    </xf>
    <xf numFmtId="0" fontId="37" fillId="3" borderId="5" xfId="0" applyFont="1" applyFill="1" applyBorder="1" applyAlignment="1" applyProtection="1">
      <alignment horizontal="center" vertical="center"/>
    </xf>
    <xf numFmtId="0" fontId="0" fillId="3" borderId="0" xfId="0" applyFill="1" applyProtection="1"/>
    <xf numFmtId="14" fontId="4" fillId="8" borderId="28" xfId="0" applyNumberFormat="1" applyFont="1" applyFill="1" applyBorder="1" applyAlignment="1" applyProtection="1">
      <alignment horizontal="center" shrinkToFit="1"/>
    </xf>
    <xf numFmtId="0" fontId="41" fillId="4" borderId="14" xfId="0" applyFont="1" applyFill="1" applyBorder="1" applyAlignment="1" applyProtection="1">
      <alignment horizontal="center" wrapText="1"/>
    </xf>
    <xf numFmtId="0" fontId="41" fillId="4" borderId="12" xfId="0" applyFont="1" applyFill="1" applyBorder="1" applyAlignment="1" applyProtection="1">
      <alignment horizontal="center" wrapText="1"/>
    </xf>
    <xf numFmtId="0" fontId="41" fillId="4" borderId="13" xfId="0" applyFont="1" applyFill="1" applyBorder="1" applyAlignment="1" applyProtection="1">
      <alignment horizontal="center" wrapText="1"/>
    </xf>
    <xf numFmtId="0" fontId="13" fillId="0" borderId="23" xfId="0" applyFont="1" applyBorder="1" applyAlignment="1" applyProtection="1">
      <alignment horizontal="right"/>
    </xf>
    <xf numFmtId="0" fontId="0" fillId="0" borderId="24" xfId="0" applyBorder="1" applyProtection="1"/>
    <xf numFmtId="0" fontId="0" fillId="0" borderId="25" xfId="0" applyBorder="1" applyProtection="1"/>
    <xf numFmtId="0" fontId="20" fillId="0" borderId="0" xfId="0" applyFont="1" applyBorder="1" applyProtection="1"/>
    <xf numFmtId="0" fontId="10" fillId="0" borderId="21" xfId="0" applyFont="1" applyBorder="1" applyProtection="1"/>
    <xf numFmtId="0" fontId="15" fillId="0" borderId="21" xfId="0" applyFont="1" applyBorder="1" applyAlignment="1" applyProtection="1">
      <alignment wrapText="1"/>
    </xf>
    <xf numFmtId="0" fontId="4" fillId="0" borderId="0" xfId="0" applyFont="1" applyBorder="1" applyAlignment="1" applyProtection="1">
      <alignment horizontal="right"/>
    </xf>
    <xf numFmtId="0" fontId="20" fillId="0" borderId="4" xfId="0" applyFont="1" applyBorder="1" applyProtection="1"/>
    <xf numFmtId="0" fontId="0" fillId="0" borderId="0" xfId="0" applyFont="1" applyProtection="1"/>
    <xf numFmtId="0" fontId="10" fillId="0" borderId="4" xfId="0" applyFont="1" applyBorder="1" applyProtection="1"/>
    <xf numFmtId="0" fontId="10" fillId="0" borderId="0" xfId="0" applyFont="1" applyBorder="1" applyProtection="1"/>
    <xf numFmtId="0" fontId="87" fillId="0" borderId="4" xfId="0" applyFont="1" applyBorder="1" applyProtection="1"/>
    <xf numFmtId="0" fontId="87" fillId="0" borderId="0" xfId="0" applyFont="1" applyBorder="1" applyProtection="1"/>
    <xf numFmtId="0" fontId="10" fillId="0" borderId="4" xfId="0" applyFont="1" applyBorder="1" applyAlignment="1" applyProtection="1">
      <alignment horizontal="right"/>
    </xf>
    <xf numFmtId="0" fontId="13" fillId="0" borderId="21" xfId="0" applyFont="1" applyBorder="1" applyAlignment="1" applyProtection="1">
      <alignment horizontal="right"/>
    </xf>
    <xf numFmtId="0" fontId="10" fillId="0" borderId="26" xfId="0" applyFont="1" applyBorder="1" applyProtection="1"/>
    <xf numFmtId="0" fontId="10" fillId="0" borderId="27" xfId="0" applyFont="1" applyBorder="1" applyProtection="1"/>
    <xf numFmtId="0" fontId="10" fillId="0" borderId="27" xfId="0" applyFont="1" applyBorder="1" applyAlignment="1" applyProtection="1">
      <alignment horizontal="right"/>
    </xf>
    <xf numFmtId="9" fontId="0" fillId="0" borderId="0" xfId="0" applyNumberFormat="1" applyBorder="1" applyAlignment="1" applyProtection="1">
      <alignment horizontal="center" vertical="center"/>
    </xf>
    <xf numFmtId="169" fontId="0" fillId="0" borderId="0" xfId="0" applyNumberFormat="1" applyBorder="1" applyAlignment="1" applyProtection="1">
      <alignment horizontal="center" vertical="center"/>
    </xf>
    <xf numFmtId="40" fontId="0" fillId="0" borderId="0" xfId="0" applyNumberFormat="1" applyBorder="1" applyAlignment="1" applyProtection="1">
      <alignment horizontal="center" vertical="center"/>
    </xf>
    <xf numFmtId="0" fontId="0" fillId="0" borderId="0" xfId="0" applyBorder="1" applyAlignment="1" applyProtection="1">
      <alignment horizontal="right"/>
    </xf>
    <xf numFmtId="9" fontId="4" fillId="3" borderId="7" xfId="0" applyNumberFormat="1" applyFont="1" applyFill="1" applyBorder="1" applyAlignment="1" applyProtection="1">
      <alignment horizontal="center" vertical="center" wrapText="1"/>
    </xf>
    <xf numFmtId="0" fontId="0" fillId="0" borderId="6" xfId="0" applyBorder="1" applyAlignment="1" applyProtection="1">
      <alignment horizontal="center" vertical="center"/>
    </xf>
    <xf numFmtId="0" fontId="2" fillId="0" borderId="0" xfId="0" applyFont="1" applyBorder="1" applyAlignment="1" applyProtection="1">
      <alignment horizontal="center"/>
      <protection locked="0"/>
    </xf>
    <xf numFmtId="0" fontId="9" fillId="2" borderId="6" xfId="0" applyFont="1" applyFill="1" applyBorder="1" applyAlignment="1" applyProtection="1">
      <alignment horizontal="center"/>
      <protection locked="0"/>
    </xf>
    <xf numFmtId="0" fontId="0" fillId="0" borderId="0" xfId="0" applyBorder="1" applyAlignment="1" applyProtection="1">
      <alignment horizontal="left"/>
      <protection locked="0"/>
    </xf>
    <xf numFmtId="0" fontId="9" fillId="0" borderId="0" xfId="0" applyFont="1" applyBorder="1" applyAlignment="1" applyProtection="1">
      <alignment horizontal="right"/>
      <protection locked="0"/>
    </xf>
    <xf numFmtId="0" fontId="2" fillId="0" borderId="4" xfId="0" applyFont="1" applyBorder="1" applyAlignment="1" applyProtection="1">
      <protection locked="0"/>
    </xf>
    <xf numFmtId="0" fontId="9" fillId="2" borderId="6" xfId="0" applyFont="1" applyFill="1" applyBorder="1" applyAlignment="1" applyProtection="1">
      <alignment horizontal="center" wrapText="1"/>
      <protection locked="0"/>
    </xf>
    <xf numFmtId="0" fontId="2" fillId="0" borderId="7" xfId="0" applyFont="1" applyBorder="1" applyProtection="1">
      <protection locked="0"/>
    </xf>
    <xf numFmtId="0" fontId="2" fillId="0" borderId="6" xfId="0" applyFont="1" applyBorder="1" applyProtection="1">
      <protection locked="0"/>
    </xf>
    <xf numFmtId="0" fontId="2" fillId="0" borderId="8" xfId="0" applyFont="1" applyBorder="1" applyProtection="1">
      <protection locked="0"/>
    </xf>
    <xf numFmtId="0" fontId="6" fillId="0" borderId="0" xfId="0" applyFont="1" applyBorder="1" applyProtection="1"/>
    <xf numFmtId="0" fontId="2" fillId="0" borderId="0" xfId="0" applyFont="1" applyBorder="1" applyAlignment="1" applyProtection="1">
      <alignment horizontal="left" shrinkToFit="1"/>
    </xf>
    <xf numFmtId="0" fontId="0" fillId="0" borderId="0" xfId="0" applyBorder="1" applyAlignment="1" applyProtection="1">
      <alignment horizontal="left"/>
    </xf>
    <xf numFmtId="0" fontId="9" fillId="0" borderId="0" xfId="0" applyFont="1" applyBorder="1" applyAlignment="1" applyProtection="1">
      <alignment horizontal="right"/>
    </xf>
    <xf numFmtId="0" fontId="12" fillId="3" borderId="6" xfId="0" applyFont="1" applyFill="1" applyBorder="1" applyProtection="1"/>
    <xf numFmtId="0" fontId="0" fillId="3" borderId="6" xfId="0" applyFill="1" applyBorder="1" applyProtection="1"/>
    <xf numFmtId="0" fontId="0" fillId="3" borderId="6" xfId="0" applyFill="1" applyBorder="1" applyAlignment="1" applyProtection="1">
      <alignment horizontal="left"/>
    </xf>
    <xf numFmtId="0" fontId="0" fillId="3" borderId="6" xfId="0" applyFill="1" applyBorder="1" applyAlignment="1" applyProtection="1">
      <alignment horizontal="center"/>
    </xf>
    <xf numFmtId="0" fontId="2" fillId="0" borderId="0" xfId="0" applyFont="1" applyBorder="1" applyAlignment="1" applyProtection="1">
      <alignment wrapText="1"/>
      <protection locked="0"/>
    </xf>
    <xf numFmtId="0" fontId="26" fillId="0" borderId="5" xfId="0" applyFont="1" applyBorder="1" applyAlignment="1" applyProtection="1">
      <alignment horizontal="center" vertical="top"/>
      <protection locked="0"/>
    </xf>
    <xf numFmtId="0" fontId="0" fillId="2" borderId="28" xfId="0" applyFill="1" applyBorder="1" applyAlignment="1" applyProtection="1">
      <alignment horizontal="center" wrapText="1"/>
      <protection locked="0"/>
    </xf>
    <xf numFmtId="168" fontId="4" fillId="2" borderId="28" xfId="0" applyNumberFormat="1" applyFont="1" applyFill="1" applyBorder="1" applyAlignment="1" applyProtection="1">
      <alignment horizontal="left" wrapText="1"/>
      <protection locked="0"/>
    </xf>
    <xf numFmtId="1" fontId="9" fillId="2" borderId="28" xfId="0" applyNumberFormat="1" applyFont="1" applyFill="1" applyBorder="1" applyAlignment="1" applyProtection="1">
      <alignment horizontal="center" vertical="center"/>
      <protection locked="0"/>
    </xf>
    <xf numFmtId="0" fontId="82" fillId="0" borderId="0" xfId="0" applyFont="1" applyAlignment="1" applyProtection="1">
      <alignment horizontal="left" vertical="center" indent="5"/>
      <protection locked="0"/>
    </xf>
    <xf numFmtId="0" fontId="2" fillId="2" borderId="28" xfId="0" applyFont="1" applyFill="1" applyBorder="1" applyAlignment="1" applyProtection="1">
      <alignment wrapText="1"/>
      <protection locked="0"/>
    </xf>
    <xf numFmtId="0" fontId="44" fillId="0" borderId="0" xfId="0" applyFont="1" applyBorder="1" applyAlignment="1" applyProtection="1">
      <alignment vertical="top"/>
      <protection locked="0"/>
    </xf>
    <xf numFmtId="14" fontId="9" fillId="2" borderId="28" xfId="0" applyNumberFormat="1" applyFont="1" applyFill="1" applyBorder="1" applyAlignment="1" applyProtection="1">
      <alignment horizontal="center" vertical="center"/>
      <protection locked="0"/>
    </xf>
    <xf numFmtId="14" fontId="16" fillId="2" borderId="28" xfId="0" applyNumberFormat="1" applyFont="1" applyFill="1" applyBorder="1" applyAlignment="1" applyProtection="1">
      <alignment horizontal="center" vertical="center"/>
      <protection locked="0"/>
    </xf>
    <xf numFmtId="0" fontId="9" fillId="2" borderId="28" xfId="0" applyNumberFormat="1" applyFont="1" applyFill="1" applyBorder="1" applyAlignment="1" applyProtection="1">
      <alignment horizontal="center" vertical="center"/>
      <protection locked="0"/>
    </xf>
    <xf numFmtId="0" fontId="0" fillId="0" borderId="0" xfId="0" applyBorder="1" applyAlignment="1" applyProtection="1">
      <alignment horizontal="right" vertical="top" wrapText="1"/>
      <protection locked="0"/>
    </xf>
    <xf numFmtId="14" fontId="39" fillId="2" borderId="28" xfId="0" applyNumberFormat="1" applyFont="1" applyFill="1" applyBorder="1" applyAlignment="1" applyProtection="1">
      <alignment horizontal="center" vertical="center"/>
      <protection locked="0"/>
    </xf>
    <xf numFmtId="0" fontId="2" fillId="2" borderId="28" xfId="0" applyFont="1" applyFill="1" applyBorder="1" applyAlignment="1" applyProtection="1">
      <alignment horizontal="center" wrapText="1"/>
      <protection locked="0"/>
    </xf>
    <xf numFmtId="0" fontId="9" fillId="2" borderId="28" xfId="0" applyFont="1" applyFill="1" applyBorder="1" applyAlignment="1" applyProtection="1">
      <alignment horizontal="center" vertical="center"/>
      <protection locked="0"/>
    </xf>
    <xf numFmtId="0" fontId="0" fillId="3" borderId="4" xfId="0" applyFill="1" applyBorder="1" applyProtection="1">
      <protection locked="0"/>
    </xf>
    <xf numFmtId="0" fontId="2" fillId="3" borderId="5" xfId="0" applyFont="1" applyFill="1" applyBorder="1" applyProtection="1">
      <protection locked="0"/>
    </xf>
    <xf numFmtId="0" fontId="20" fillId="3" borderId="0" xfId="0" applyFont="1" applyFill="1" applyBorder="1" applyProtection="1">
      <protection locked="0"/>
    </xf>
    <xf numFmtId="0" fontId="0" fillId="3" borderId="5" xfId="0" applyFill="1" applyBorder="1" applyProtection="1">
      <protection locked="0"/>
    </xf>
    <xf numFmtId="14" fontId="9" fillId="2" borderId="28" xfId="0" applyNumberFormat="1" applyFont="1" applyFill="1" applyBorder="1" applyAlignment="1" applyProtection="1">
      <alignment horizontal="center" vertical="center" wrapText="1"/>
      <protection locked="0"/>
    </xf>
    <xf numFmtId="0" fontId="20" fillId="0" borderId="0" xfId="0" applyFont="1" applyBorder="1" applyAlignment="1" applyProtection="1">
      <alignment horizontal="right" vertical="top" wrapText="1"/>
      <protection locked="0"/>
    </xf>
    <xf numFmtId="0" fontId="10" fillId="2" borderId="28" xfId="0" applyFont="1" applyFill="1" applyBorder="1" applyAlignment="1" applyProtection="1">
      <alignment horizontal="center" vertical="center"/>
      <protection locked="0"/>
    </xf>
    <xf numFmtId="0" fontId="10" fillId="2" borderId="28" xfId="0" applyFont="1" applyFill="1" applyBorder="1" applyAlignment="1" applyProtection="1">
      <alignment horizontal="center" wrapText="1"/>
      <protection locked="0"/>
    </xf>
    <xf numFmtId="0" fontId="20" fillId="0" borderId="0" xfId="0" applyFont="1" applyBorder="1" applyAlignment="1" applyProtection="1">
      <alignment horizontal="center"/>
      <protection locked="0"/>
    </xf>
    <xf numFmtId="0" fontId="27" fillId="0" borderId="5" xfId="0" applyFont="1" applyBorder="1" applyAlignment="1" applyProtection="1">
      <alignment horizontal="center" vertical="top"/>
      <protection locked="0"/>
    </xf>
    <xf numFmtId="0" fontId="0" fillId="8" borderId="15" xfId="0" applyFont="1" applyFill="1" applyBorder="1" applyAlignment="1" applyProtection="1">
      <alignment horizontal="center"/>
      <protection locked="0"/>
    </xf>
    <xf numFmtId="0" fontId="0" fillId="8" borderId="15" xfId="0" applyFill="1" applyBorder="1" applyAlignment="1" applyProtection="1">
      <alignment horizontal="center"/>
      <protection locked="0"/>
    </xf>
    <xf numFmtId="0" fontId="0" fillId="2" borderId="47" xfId="0" applyFill="1" applyBorder="1" applyAlignment="1" applyProtection="1">
      <alignment horizontal="center"/>
      <protection locked="0"/>
    </xf>
    <xf numFmtId="0" fontId="0" fillId="8" borderId="47" xfId="0" applyFill="1" applyBorder="1" applyAlignment="1" applyProtection="1">
      <alignment horizontal="center"/>
      <protection locked="0"/>
    </xf>
    <xf numFmtId="0" fontId="0" fillId="2" borderId="46" xfId="0" applyFill="1" applyBorder="1" applyAlignment="1" applyProtection="1">
      <alignment horizontal="center"/>
      <protection locked="0"/>
    </xf>
    <xf numFmtId="0" fontId="0" fillId="8" borderId="48" xfId="0" applyFill="1" applyBorder="1" applyAlignment="1" applyProtection="1">
      <alignment horizontal="center"/>
      <protection locked="0"/>
    </xf>
    <xf numFmtId="0" fontId="9" fillId="3" borderId="15" xfId="0" applyFont="1" applyFill="1" applyBorder="1" applyAlignment="1" applyProtection="1">
      <alignment horizontal="left"/>
      <protection locked="0"/>
    </xf>
    <xf numFmtId="0" fontId="9" fillId="3" borderId="31" xfId="0" applyFont="1" applyFill="1" applyBorder="1" applyAlignment="1" applyProtection="1">
      <alignment horizontal="left"/>
      <protection locked="0"/>
    </xf>
    <xf numFmtId="0" fontId="9" fillId="3" borderId="31" xfId="0" applyFont="1" applyFill="1" applyBorder="1" applyAlignment="1" applyProtection="1">
      <alignment horizontal="left" wrapText="1"/>
      <protection locked="0"/>
    </xf>
    <xf numFmtId="0" fontId="4" fillId="3" borderId="31" xfId="0" applyFont="1" applyFill="1" applyBorder="1" applyAlignment="1" applyProtection="1">
      <alignment horizontal="left"/>
      <protection locked="0"/>
    </xf>
    <xf numFmtId="0" fontId="4" fillId="3" borderId="31" xfId="0" applyFont="1" applyFill="1" applyBorder="1" applyAlignment="1" applyProtection="1">
      <alignment horizontal="left" wrapText="1"/>
      <protection locked="0"/>
    </xf>
    <xf numFmtId="0" fontId="13" fillId="3" borderId="5" xfId="0" applyFont="1" applyFill="1" applyBorder="1" applyAlignment="1" applyProtection="1">
      <alignment horizontal="left"/>
      <protection locked="0"/>
    </xf>
    <xf numFmtId="0" fontId="9" fillId="0" borderId="15" xfId="0" applyFont="1" applyBorder="1" applyAlignment="1" applyProtection="1">
      <alignment horizontal="left"/>
      <protection locked="0"/>
    </xf>
    <xf numFmtId="0" fontId="4" fillId="0" borderId="30" xfId="0" applyFont="1" applyBorder="1" applyAlignment="1" applyProtection="1">
      <alignment horizontal="left"/>
      <protection locked="0"/>
    </xf>
    <xf numFmtId="0" fontId="9" fillId="8" borderId="15" xfId="0" applyFont="1" applyFill="1" applyBorder="1" applyAlignment="1" applyProtection="1">
      <alignment horizontal="left" wrapText="1"/>
      <protection locked="0"/>
    </xf>
    <xf numFmtId="0" fontId="9" fillId="2" borderId="15" xfId="0" applyFont="1" applyFill="1" applyBorder="1" applyAlignment="1" applyProtection="1">
      <alignment horizontal="left" wrapText="1"/>
      <protection locked="0"/>
    </xf>
    <xf numFmtId="0" fontId="9" fillId="8" borderId="15" xfId="0" applyFont="1" applyFill="1" applyBorder="1" applyAlignment="1" applyProtection="1">
      <alignment horizontal="left"/>
      <protection locked="0"/>
    </xf>
    <xf numFmtId="1" fontId="4" fillId="8" borderId="15" xfId="0" applyNumberFormat="1" applyFont="1" applyFill="1" applyBorder="1" applyAlignment="1" applyProtection="1">
      <alignment horizontal="left"/>
      <protection locked="0"/>
    </xf>
    <xf numFmtId="168" fontId="4" fillId="8" borderId="15" xfId="0" applyNumberFormat="1" applyFont="1" applyFill="1" applyBorder="1" applyAlignment="1" applyProtection="1">
      <alignment horizontal="left"/>
      <protection locked="0"/>
    </xf>
    <xf numFmtId="0" fontId="4" fillId="8" borderId="15" xfId="0" applyFont="1" applyFill="1" applyBorder="1" applyAlignment="1" applyProtection="1">
      <alignment horizontal="left" wrapText="1" readingOrder="1"/>
      <protection locked="0"/>
    </xf>
    <xf numFmtId="0" fontId="4" fillId="8" borderId="15" xfId="0" applyFont="1" applyFill="1" applyBorder="1" applyAlignment="1" applyProtection="1">
      <alignment horizontal="left"/>
      <protection locked="0"/>
    </xf>
    <xf numFmtId="0" fontId="4" fillId="0" borderId="15" xfId="0" applyFont="1" applyBorder="1" applyAlignment="1" applyProtection="1">
      <alignment horizontal="left"/>
      <protection locked="0"/>
    </xf>
    <xf numFmtId="0" fontId="0" fillId="2" borderId="15" xfId="0" applyFill="1" applyBorder="1" applyAlignment="1" applyProtection="1">
      <alignment wrapText="1"/>
      <protection locked="0"/>
    </xf>
    <xf numFmtId="0" fontId="9" fillId="2" borderId="31" xfId="0" applyFont="1" applyFill="1" applyBorder="1" applyAlignment="1" applyProtection="1">
      <alignment horizontal="left" wrapText="1"/>
      <protection locked="0"/>
    </xf>
    <xf numFmtId="168" fontId="4" fillId="2" borderId="31" xfId="0" applyNumberFormat="1" applyFont="1" applyFill="1" applyBorder="1" applyAlignment="1" applyProtection="1">
      <alignment horizontal="left"/>
      <protection locked="0"/>
    </xf>
    <xf numFmtId="168" fontId="4" fillId="2" borderId="31" xfId="0" applyNumberFormat="1" applyFont="1" applyFill="1" applyBorder="1" applyAlignment="1" applyProtection="1">
      <alignment horizontal="left" wrapText="1"/>
      <protection locked="0"/>
    </xf>
    <xf numFmtId="0" fontId="4" fillId="2" borderId="15" xfId="0" applyFont="1" applyFill="1" applyBorder="1" applyAlignment="1" applyProtection="1">
      <alignment horizontal="left" wrapText="1" readingOrder="1"/>
      <protection locked="0"/>
    </xf>
    <xf numFmtId="168" fontId="4" fillId="2" borderId="15" xfId="0" applyNumberFormat="1" applyFont="1" applyFill="1" applyBorder="1" applyAlignment="1" applyProtection="1">
      <alignment horizontal="left"/>
      <protection locked="0"/>
    </xf>
    <xf numFmtId="168" fontId="4" fillId="2" borderId="15" xfId="0" applyNumberFormat="1" applyFont="1" applyFill="1" applyBorder="1" applyAlignment="1" applyProtection="1">
      <alignment horizontal="left" wrapText="1"/>
      <protection locked="0"/>
    </xf>
    <xf numFmtId="0" fontId="4" fillId="2" borderId="15" xfId="0" applyFont="1" applyFill="1" applyBorder="1" applyAlignment="1" applyProtection="1">
      <alignment horizontal="left"/>
      <protection locked="0"/>
    </xf>
    <xf numFmtId="0" fontId="4" fillId="2" borderId="15" xfId="0" applyFont="1" applyFill="1" applyBorder="1" applyAlignment="1" applyProtection="1">
      <alignment horizontal="left" wrapText="1"/>
      <protection locked="0"/>
    </xf>
    <xf numFmtId="0" fontId="9" fillId="0" borderId="15" xfId="0" applyFont="1" applyBorder="1" applyAlignment="1" applyProtection="1">
      <alignment horizontal="left" wrapText="1"/>
      <protection locked="0"/>
    </xf>
    <xf numFmtId="0" fontId="4" fillId="0" borderId="15" xfId="0" applyFont="1" applyBorder="1" applyAlignment="1" applyProtection="1">
      <alignment horizontal="left" wrapText="1"/>
      <protection locked="0"/>
    </xf>
    <xf numFmtId="0" fontId="4" fillId="3" borderId="13" xfId="0" applyFont="1" applyFill="1" applyBorder="1" applyAlignment="1" applyProtection="1">
      <alignment horizontal="left"/>
      <protection locked="0"/>
    </xf>
    <xf numFmtId="0" fontId="2" fillId="0" borderId="6" xfId="0" applyFont="1" applyBorder="1" applyAlignment="1" applyProtection="1">
      <alignment wrapText="1"/>
      <protection locked="0"/>
    </xf>
    <xf numFmtId="0" fontId="0" fillId="0" borderId="1" xfId="0" applyBorder="1" applyProtection="1"/>
    <xf numFmtId="0" fontId="2" fillId="0" borderId="3" xfId="0" applyFont="1" applyBorder="1" applyAlignment="1" applyProtection="1">
      <alignment horizontal="left" vertical="center"/>
    </xf>
    <xf numFmtId="0" fontId="2" fillId="0" borderId="0" xfId="0" applyFont="1" applyBorder="1" applyAlignment="1" applyProtection="1">
      <alignment wrapText="1"/>
    </xf>
    <xf numFmtId="14" fontId="9" fillId="7" borderId="27" xfId="0" applyNumberFormat="1" applyFont="1" applyFill="1" applyBorder="1" applyAlignment="1" applyProtection="1">
      <alignment horizontal="center" vertical="center"/>
    </xf>
    <xf numFmtId="14" fontId="9" fillId="5" borderId="28" xfId="0" applyNumberFormat="1" applyFont="1" applyFill="1" applyBorder="1" applyAlignment="1" applyProtection="1">
      <alignment horizontal="center" vertical="center"/>
    </xf>
    <xf numFmtId="0" fontId="26" fillId="0" borderId="0" xfId="0" applyFont="1" applyBorder="1" applyAlignment="1" applyProtection="1">
      <alignment horizontal="center" vertical="top"/>
    </xf>
    <xf numFmtId="0" fontId="59" fillId="0" borderId="0" xfId="0" applyFont="1" applyBorder="1" applyAlignment="1" applyProtection="1">
      <alignment horizontal="center"/>
    </xf>
    <xf numFmtId="0" fontId="9" fillId="3" borderId="5" xfId="0" applyFont="1" applyFill="1" applyBorder="1" applyAlignment="1" applyProtection="1">
      <alignment horizontal="center" vertical="center"/>
    </xf>
    <xf numFmtId="0" fontId="9" fillId="7" borderId="27" xfId="0" applyNumberFormat="1" applyFont="1" applyFill="1" applyBorder="1" applyAlignment="1" applyProtection="1">
      <alignment horizontal="center" vertical="center"/>
    </xf>
    <xf numFmtId="0" fontId="15" fillId="0" borderId="0" xfId="0" applyFont="1" applyBorder="1" applyProtection="1"/>
    <xf numFmtId="0" fontId="26" fillId="0" borderId="5" xfId="0" applyFont="1" applyBorder="1" applyAlignment="1" applyProtection="1">
      <alignment horizontal="center" vertical="top"/>
    </xf>
    <xf numFmtId="0" fontId="81" fillId="0" borderId="0" xfId="0" applyFont="1" applyAlignment="1" applyProtection="1">
      <alignment vertical="center"/>
    </xf>
    <xf numFmtId="0" fontId="23" fillId="3" borderId="4" xfId="0" applyFont="1" applyFill="1" applyBorder="1" applyAlignment="1" applyProtection="1">
      <alignment horizontal="center" vertical="center"/>
      <protection locked="0"/>
    </xf>
    <xf numFmtId="0" fontId="0" fillId="2" borderId="27" xfId="0" applyFont="1" applyFill="1" applyBorder="1" applyAlignment="1" applyProtection="1">
      <alignment horizontal="center"/>
      <protection locked="0"/>
    </xf>
    <xf numFmtId="0" fontId="0" fillId="3" borderId="5" xfId="0" applyFill="1" applyBorder="1" applyAlignment="1" applyProtection="1">
      <alignment horizontal="left"/>
      <protection locked="0"/>
    </xf>
    <xf numFmtId="0" fontId="0" fillId="3" borderId="0" xfId="0" applyFill="1" applyAlignment="1" applyProtection="1">
      <alignment horizontal="left"/>
      <protection locked="0"/>
    </xf>
    <xf numFmtId="0" fontId="6" fillId="3" borderId="0" xfId="0" applyFont="1" applyFill="1" applyProtection="1">
      <protection locked="0"/>
    </xf>
    <xf numFmtId="0" fontId="5" fillId="3" borderId="0" xfId="0" applyFont="1" applyFill="1" applyProtection="1">
      <protection locked="0"/>
    </xf>
    <xf numFmtId="0" fontId="2" fillId="3" borderId="0" xfId="0" applyFont="1" applyFill="1" applyProtection="1">
      <protection locked="0"/>
    </xf>
    <xf numFmtId="0" fontId="0" fillId="0" borderId="5" xfId="0" applyBorder="1" applyAlignment="1" applyProtection="1">
      <alignment horizontal="left"/>
      <protection locked="0"/>
    </xf>
    <xf numFmtId="0" fontId="0" fillId="0" borderId="0" xfId="0" applyAlignment="1" applyProtection="1">
      <alignment horizontal="left"/>
      <protection locked="0"/>
    </xf>
    <xf numFmtId="0" fontId="9" fillId="0" borderId="0" xfId="0" applyFont="1" applyProtection="1">
      <protection locked="0"/>
    </xf>
    <xf numFmtId="0" fontId="93" fillId="0" borderId="5" xfId="0" applyFont="1" applyBorder="1" applyAlignment="1" applyProtection="1">
      <alignment horizontal="left"/>
      <protection locked="0"/>
    </xf>
    <xf numFmtId="0" fontId="93" fillId="0" borderId="0" xfId="0" applyFont="1" applyAlignment="1" applyProtection="1">
      <alignment horizontal="left"/>
      <protection locked="0"/>
    </xf>
    <xf numFmtId="0" fontId="94" fillId="0" borderId="0" xfId="0" applyFont="1" applyProtection="1">
      <protection locked="0"/>
    </xf>
    <xf numFmtId="0" fontId="93" fillId="0" borderId="0" xfId="0" applyFont="1" applyProtection="1">
      <protection locked="0"/>
    </xf>
    <xf numFmtId="0" fontId="0" fillId="3" borderId="0" xfId="0" applyFont="1" applyFill="1" applyBorder="1" applyAlignment="1" applyProtection="1">
      <alignment horizontal="right" vertical="center"/>
      <protection locked="0"/>
    </xf>
    <xf numFmtId="0" fontId="35" fillId="2" borderId="15" xfId="0" applyFont="1" applyFill="1" applyBorder="1" applyAlignment="1" applyProtection="1">
      <alignment vertical="center" wrapText="1"/>
      <protection locked="0"/>
    </xf>
    <xf numFmtId="0" fontId="35" fillId="2" borderId="15" xfId="0" applyFont="1" applyFill="1" applyBorder="1" applyAlignment="1" applyProtection="1">
      <alignment horizontal="left" vertical="center" wrapText="1" indent="1"/>
      <protection locked="0"/>
    </xf>
    <xf numFmtId="0" fontId="10" fillId="2" borderId="27" xfId="0" applyFont="1" applyFill="1" applyBorder="1" applyAlignment="1" applyProtection="1">
      <alignment horizontal="right" wrapText="1"/>
      <protection locked="0"/>
    </xf>
    <xf numFmtId="0" fontId="0" fillId="0" borderId="8" xfId="0" applyBorder="1" applyProtection="1">
      <protection locked="0"/>
    </xf>
    <xf numFmtId="0" fontId="23" fillId="3" borderId="4" xfId="0" applyFont="1" applyFill="1" applyBorder="1" applyAlignment="1" applyProtection="1">
      <alignment horizontal="center" vertical="center"/>
    </xf>
    <xf numFmtId="0" fontId="23" fillId="3" borderId="0" xfId="0" applyFont="1" applyFill="1" applyBorder="1" applyAlignment="1" applyProtection="1">
      <alignment horizontal="center" vertical="center"/>
    </xf>
    <xf numFmtId="0" fontId="23" fillId="3" borderId="5" xfId="0" applyFont="1" applyFill="1" applyBorder="1" applyAlignment="1" applyProtection="1">
      <alignment horizontal="center" vertical="center"/>
    </xf>
    <xf numFmtId="0" fontId="0" fillId="3" borderId="4" xfId="0" applyFont="1" applyFill="1" applyBorder="1" applyAlignment="1" applyProtection="1">
      <alignment horizontal="right" vertical="center"/>
    </xf>
    <xf numFmtId="0" fontId="0" fillId="3" borderId="0" xfId="0" applyFont="1" applyFill="1" applyBorder="1" applyAlignment="1" applyProtection="1">
      <alignment horizontal="right" vertical="center"/>
    </xf>
    <xf numFmtId="0" fontId="0" fillId="0" borderId="0" xfId="0" applyAlignment="1" applyProtection="1">
      <alignment horizontal="left" vertical="center"/>
    </xf>
    <xf numFmtId="0" fontId="9" fillId="0" borderId="0" xfId="0" applyFont="1" applyAlignment="1" applyProtection="1">
      <alignment vertical="center"/>
    </xf>
    <xf numFmtId="0" fontId="2" fillId="0" borderId="0" xfId="0" applyFont="1" applyAlignment="1" applyProtection="1">
      <alignment vertical="center"/>
    </xf>
    <xf numFmtId="0" fontId="33" fillId="0" borderId="15" xfId="0" applyFont="1" applyBorder="1" applyAlignment="1" applyProtection="1">
      <alignment horizontal="left"/>
    </xf>
    <xf numFmtId="0" fontId="33" fillId="0" borderId="15" xfId="0" applyFont="1" applyBorder="1" applyAlignment="1" applyProtection="1">
      <alignment horizontal="center"/>
    </xf>
    <xf numFmtId="0" fontId="35" fillId="0" borderId="15" xfId="0" applyFont="1" applyBorder="1" applyAlignment="1" applyProtection="1">
      <alignment vertical="center" wrapText="1"/>
    </xf>
    <xf numFmtId="0" fontId="35" fillId="0" borderId="15" xfId="0" applyFont="1" applyBorder="1" applyAlignment="1" applyProtection="1">
      <alignment horizontal="left" vertical="center" wrapText="1" indent="1"/>
    </xf>
    <xf numFmtId="0" fontId="20" fillId="0" borderId="0" xfId="0" applyFont="1" applyBorder="1" applyAlignment="1" applyProtection="1">
      <alignment horizontal="center"/>
    </xf>
    <xf numFmtId="0" fontId="0" fillId="0" borderId="5" xfId="0" applyBorder="1" applyAlignment="1" applyProtection="1">
      <alignment horizontal="left"/>
    </xf>
    <xf numFmtId="0" fontId="0" fillId="0" borderId="0" xfId="0" applyAlignment="1" applyProtection="1">
      <alignment horizontal="left"/>
    </xf>
    <xf numFmtId="0" fontId="0" fillId="0" borderId="7" xfId="0" applyBorder="1" applyProtection="1"/>
    <xf numFmtId="0" fontId="0" fillId="0" borderId="6" xfId="0" applyBorder="1" applyProtection="1"/>
    <xf numFmtId="0" fontId="0" fillId="0" borderId="6" xfId="0" applyBorder="1" applyAlignment="1" applyProtection="1">
      <alignment horizontal="center"/>
    </xf>
    <xf numFmtId="0" fontId="9" fillId="2" borderId="28" xfId="0" applyFont="1" applyFill="1" applyBorder="1" applyAlignment="1" applyProtection="1">
      <alignment horizontal="center"/>
      <protection locked="0"/>
    </xf>
    <xf numFmtId="0" fontId="8" fillId="0" borderId="4" xfId="0" applyFont="1" applyBorder="1" applyProtection="1">
      <protection locked="0"/>
    </xf>
    <xf numFmtId="0" fontId="31" fillId="0" borderId="0" xfId="0" applyFont="1" applyBorder="1" applyProtection="1">
      <protection locked="0"/>
    </xf>
    <xf numFmtId="0" fontId="8" fillId="0" borderId="5" xfId="0" applyFont="1" applyBorder="1" applyProtection="1">
      <protection locked="0"/>
    </xf>
    <xf numFmtId="14" fontId="25" fillId="2" borderId="28" xfId="0" applyNumberFormat="1" applyFont="1" applyFill="1" applyBorder="1" applyAlignment="1" applyProtection="1">
      <alignment horizontal="center" vertical="center"/>
      <protection locked="0"/>
    </xf>
    <xf numFmtId="0" fontId="9" fillId="2" borderId="28" xfId="0" applyFont="1" applyFill="1" applyBorder="1" applyAlignment="1" applyProtection="1">
      <alignment horizontal="center" shrinkToFit="1"/>
      <protection locked="0"/>
    </xf>
    <xf numFmtId="0" fontId="8" fillId="0" borderId="0" xfId="0" applyFont="1" applyBorder="1" applyProtection="1">
      <protection locked="0"/>
    </xf>
    <xf numFmtId="166" fontId="9" fillId="2" borderId="33" xfId="0" applyNumberFormat="1" applyFont="1" applyFill="1" applyBorder="1" applyAlignment="1" applyProtection="1">
      <alignment horizontal="center" vertical="center"/>
      <protection locked="0"/>
    </xf>
    <xf numFmtId="166" fontId="9" fillId="2" borderId="34" xfId="0" applyNumberFormat="1" applyFont="1" applyFill="1" applyBorder="1" applyAlignment="1" applyProtection="1">
      <alignment horizontal="center" vertical="center"/>
      <protection locked="0"/>
    </xf>
    <xf numFmtId="166" fontId="9" fillId="2" borderId="15" xfId="0" applyNumberFormat="1" applyFont="1" applyFill="1" applyBorder="1" applyAlignment="1" applyProtection="1">
      <alignment horizontal="center" vertical="center"/>
      <protection locked="0"/>
    </xf>
    <xf numFmtId="166" fontId="9" fillId="2" borderId="17" xfId="0" applyNumberFormat="1" applyFont="1" applyFill="1" applyBorder="1" applyAlignment="1" applyProtection="1">
      <alignment horizontal="center" vertical="center"/>
      <protection locked="0"/>
    </xf>
    <xf numFmtId="9" fontId="29" fillId="0" borderId="0" xfId="0" applyNumberFormat="1" applyFont="1" applyBorder="1" applyAlignment="1" applyProtection="1">
      <alignment horizontal="right"/>
      <protection locked="0"/>
    </xf>
    <xf numFmtId="9" fontId="4" fillId="2" borderId="16" xfId="2" applyFont="1" applyFill="1" applyBorder="1" applyAlignment="1" applyProtection="1">
      <alignment horizontal="center" vertical="center"/>
      <protection locked="0"/>
    </xf>
    <xf numFmtId="9" fontId="4" fillId="2" borderId="18" xfId="2" applyFont="1" applyFill="1" applyBorder="1" applyAlignment="1" applyProtection="1">
      <alignment horizontal="center" vertical="center"/>
      <protection locked="0"/>
    </xf>
    <xf numFmtId="166" fontId="9" fillId="2" borderId="19" xfId="0" applyNumberFormat="1" applyFont="1" applyFill="1" applyBorder="1" applyAlignment="1" applyProtection="1">
      <alignment horizontal="center" vertical="center"/>
      <protection locked="0"/>
    </xf>
    <xf numFmtId="166" fontId="9" fillId="2" borderId="20" xfId="0" applyNumberFormat="1" applyFont="1" applyFill="1" applyBorder="1" applyAlignment="1" applyProtection="1">
      <alignment horizontal="center" vertical="center"/>
      <protection locked="0"/>
    </xf>
    <xf numFmtId="0" fontId="9" fillId="0" borderId="0" xfId="0" applyFont="1" applyBorder="1" applyAlignment="1" applyProtection="1">
      <alignment horizontal="right" wrapText="1"/>
      <protection locked="0"/>
    </xf>
    <xf numFmtId="0" fontId="9" fillId="2" borderId="28" xfId="0" applyFont="1" applyFill="1" applyBorder="1" applyAlignment="1" applyProtection="1">
      <alignment wrapText="1"/>
      <protection locked="0"/>
    </xf>
    <xf numFmtId="0" fontId="8" fillId="0" borderId="4" xfId="0" applyFont="1" applyBorder="1" applyProtection="1"/>
    <xf numFmtId="0" fontId="31" fillId="0" borderId="0" xfId="0" applyFont="1" applyBorder="1" applyProtection="1"/>
    <xf numFmtId="0" fontId="10" fillId="0" borderId="0" xfId="0" applyFont="1" applyBorder="1" applyAlignment="1" applyProtection="1">
      <alignment horizontal="left"/>
    </xf>
    <xf numFmtId="0" fontId="45" fillId="0" borderId="0" xfId="0" applyFont="1" applyBorder="1" applyAlignment="1" applyProtection="1">
      <alignment horizontal="right" vertical="center"/>
    </xf>
    <xf numFmtId="0" fontId="8" fillId="0" borderId="5" xfId="0" applyFont="1" applyBorder="1" applyProtection="1"/>
    <xf numFmtId="0" fontId="8" fillId="0" borderId="0" xfId="0" applyFont="1" applyBorder="1" applyProtection="1"/>
    <xf numFmtId="0" fontId="9" fillId="0" borderId="18" xfId="0" applyFont="1" applyBorder="1" applyAlignment="1" applyProtection="1">
      <alignment horizontal="center"/>
    </xf>
    <xf numFmtId="0" fontId="9" fillId="0" borderId="19" xfId="0" applyFont="1" applyBorder="1" applyAlignment="1" applyProtection="1">
      <alignment horizontal="center"/>
    </xf>
    <xf numFmtId="0" fontId="9" fillId="0" borderId="20" xfId="0" applyFont="1" applyBorder="1" applyAlignment="1" applyProtection="1">
      <alignment horizontal="center"/>
    </xf>
    <xf numFmtId="9" fontId="0" fillId="0" borderId="32" xfId="0" applyNumberFormat="1" applyBorder="1" applyAlignment="1" applyProtection="1">
      <alignment horizontal="center" vertical="center"/>
    </xf>
    <xf numFmtId="9" fontId="0" fillId="0" borderId="16" xfId="0" applyNumberFormat="1" applyBorder="1" applyAlignment="1" applyProtection="1">
      <alignment horizontal="center" vertical="center"/>
    </xf>
    <xf numFmtId="0" fontId="10" fillId="0" borderId="0" xfId="0" applyFont="1" applyBorder="1" applyAlignment="1" applyProtection="1">
      <alignment horizontal="right" vertical="top"/>
    </xf>
    <xf numFmtId="0" fontId="26" fillId="0" borderId="0" xfId="0" applyFont="1" applyBorder="1" applyAlignment="1" applyProtection="1">
      <alignment horizontal="right" vertical="top"/>
    </xf>
    <xf numFmtId="0" fontId="0" fillId="3" borderId="0" xfId="0" applyFill="1" applyAlignment="1" applyProtection="1">
      <alignment horizontal="right"/>
    </xf>
    <xf numFmtId="0" fontId="0" fillId="0" borderId="0" xfId="0" applyBorder="1" applyAlignment="1" applyProtection="1">
      <alignment horizontal="right" vertical="top" wrapText="1"/>
    </xf>
    <xf numFmtId="0" fontId="0" fillId="3" borderId="4" xfId="0" applyFill="1" applyBorder="1" applyProtection="1"/>
    <xf numFmtId="0" fontId="54" fillId="0" borderId="0" xfId="0" applyFont="1" applyBorder="1" applyAlignment="1" applyProtection="1">
      <alignment horizontal="left" vertical="center" indent="12"/>
    </xf>
    <xf numFmtId="0" fontId="4" fillId="0" borderId="15" xfId="0" applyFont="1" applyBorder="1" applyAlignment="1" applyProtection="1">
      <alignment horizontal="center" vertical="center"/>
    </xf>
    <xf numFmtId="0" fontId="4" fillId="0" borderId="31" xfId="0" applyFont="1" applyBorder="1" applyAlignment="1" applyProtection="1">
      <alignment horizontal="center" vertical="center"/>
    </xf>
    <xf numFmtId="0" fontId="4" fillId="3" borderId="31" xfId="0" applyFont="1" applyFill="1" applyBorder="1" applyAlignment="1" applyProtection="1">
      <alignment horizontal="center" vertical="center" wrapText="1"/>
    </xf>
    <xf numFmtId="0" fontId="0" fillId="0" borderId="15" xfId="0" applyFont="1" applyBorder="1" applyAlignment="1" applyProtection="1">
      <alignment horizontal="center"/>
    </xf>
    <xf numFmtId="9" fontId="4" fillId="3" borderId="15" xfId="0" applyNumberFormat="1" applyFont="1" applyFill="1" applyBorder="1" applyAlignment="1" applyProtection="1">
      <alignment horizontal="center" vertical="center" wrapText="1"/>
    </xf>
    <xf numFmtId="0" fontId="0" fillId="0" borderId="15" xfId="0" applyBorder="1" applyAlignment="1" applyProtection="1">
      <alignment horizontal="center"/>
    </xf>
    <xf numFmtId="0" fontId="0" fillId="0" borderId="46" xfId="0" applyBorder="1" applyAlignment="1" applyProtection="1">
      <alignment horizontal="center"/>
    </xf>
    <xf numFmtId="0" fontId="10" fillId="0" borderId="32" xfId="0" applyFont="1" applyBorder="1" applyAlignment="1" applyProtection="1">
      <alignment horizontal="center"/>
    </xf>
    <xf numFmtId="0" fontId="0" fillId="0" borderId="18" xfId="0" applyBorder="1" applyAlignment="1" applyProtection="1">
      <alignment horizontal="center" wrapText="1"/>
    </xf>
    <xf numFmtId="0" fontId="10" fillId="7" borderId="33" xfId="0" applyFont="1" applyFill="1" applyBorder="1" applyAlignment="1" applyProtection="1">
      <alignment horizontal="center"/>
    </xf>
    <xf numFmtId="0" fontId="10" fillId="7" borderId="34" xfId="0" applyFont="1" applyFill="1" applyBorder="1" applyAlignment="1" applyProtection="1">
      <alignment horizontal="center"/>
    </xf>
    <xf numFmtId="0" fontId="0" fillId="7" borderId="19" xfId="0" applyFill="1" applyBorder="1" applyAlignment="1" applyProtection="1">
      <alignment horizontal="center"/>
    </xf>
    <xf numFmtId="0" fontId="0" fillId="7" borderId="20" xfId="0" applyFill="1" applyBorder="1" applyAlignment="1" applyProtection="1">
      <alignment horizontal="center"/>
    </xf>
    <xf numFmtId="0" fontId="1" fillId="7" borderId="45" xfId="0" applyFont="1" applyFill="1" applyBorder="1" applyAlignment="1" applyProtection="1">
      <alignment horizontal="center"/>
    </xf>
    <xf numFmtId="0" fontId="1" fillId="7" borderId="31" xfId="0" applyFont="1" applyFill="1" applyBorder="1" applyAlignment="1" applyProtection="1">
      <alignment horizontal="center"/>
    </xf>
    <xf numFmtId="10" fontId="1" fillId="7" borderId="31" xfId="0" applyNumberFormat="1" applyFont="1" applyFill="1" applyBorder="1" applyAlignment="1" applyProtection="1">
      <alignment horizontal="center" wrapText="1"/>
    </xf>
    <xf numFmtId="0" fontId="1" fillId="7" borderId="31" xfId="0" applyFont="1" applyFill="1" applyBorder="1" applyAlignment="1" applyProtection="1">
      <alignment horizontal="center" wrapText="1"/>
    </xf>
    <xf numFmtId="165" fontId="1" fillId="7" borderId="31" xfId="0" applyNumberFormat="1" applyFont="1" applyFill="1" applyBorder="1" applyAlignment="1" applyProtection="1">
      <alignment horizontal="center" wrapText="1"/>
    </xf>
    <xf numFmtId="0" fontId="1" fillId="7" borderId="31" xfId="0" applyNumberFormat="1" applyFont="1" applyFill="1" applyBorder="1" applyAlignment="1" applyProtection="1">
      <alignment horizontal="center" wrapText="1"/>
    </xf>
    <xf numFmtId="0" fontId="14" fillId="7" borderId="31" xfId="0" applyFont="1" applyFill="1" applyBorder="1" applyAlignment="1" applyProtection="1">
      <alignment horizontal="center" wrapText="1"/>
    </xf>
    <xf numFmtId="167" fontId="14" fillId="7" borderId="31" xfId="0" applyNumberFormat="1" applyFont="1" applyFill="1" applyBorder="1" applyAlignment="1" applyProtection="1">
      <alignment horizontal="center" wrapText="1"/>
    </xf>
    <xf numFmtId="0" fontId="14" fillId="7" borderId="44" xfId="0" applyFont="1" applyFill="1" applyBorder="1" applyAlignment="1" applyProtection="1">
      <alignment horizontal="center" wrapText="1"/>
    </xf>
    <xf numFmtId="0" fontId="1" fillId="0" borderId="0" xfId="0" applyFont="1" applyProtection="1"/>
    <xf numFmtId="0" fontId="43" fillId="6" borderId="4" xfId="0" applyFont="1" applyFill="1" applyBorder="1" applyAlignment="1" applyProtection="1">
      <alignment horizontal="right"/>
    </xf>
    <xf numFmtId="0" fontId="43" fillId="6" borderId="15" xfId="0" applyFont="1" applyFill="1" applyBorder="1" applyAlignment="1" applyProtection="1">
      <alignment horizontal="center"/>
    </xf>
    <xf numFmtId="9" fontId="43" fillId="6" borderId="15" xfId="0" applyNumberFormat="1" applyFont="1" applyFill="1" applyBorder="1" applyAlignment="1" applyProtection="1">
      <alignment horizontal="center"/>
    </xf>
    <xf numFmtId="0" fontId="43" fillId="6" borderId="15" xfId="0" applyFont="1" applyFill="1" applyBorder="1" applyProtection="1"/>
    <xf numFmtId="0" fontId="29" fillId="6" borderId="15" xfId="0" applyFont="1" applyFill="1" applyBorder="1" applyProtection="1"/>
    <xf numFmtId="165" fontId="43" fillId="6" borderId="15" xfId="0" applyNumberFormat="1" applyFont="1" applyFill="1" applyBorder="1" applyAlignment="1" applyProtection="1">
      <alignment horizontal="center"/>
    </xf>
    <xf numFmtId="167" fontId="43" fillId="6" borderId="15" xfId="0" applyNumberFormat="1" applyFont="1" applyFill="1" applyBorder="1" applyAlignment="1" applyProtection="1">
      <alignment horizontal="center"/>
    </xf>
    <xf numFmtId="0" fontId="43" fillId="6" borderId="17" xfId="0" applyFont="1" applyFill="1" applyBorder="1" applyAlignment="1" applyProtection="1">
      <alignment wrapText="1"/>
    </xf>
    <xf numFmtId="0" fontId="43" fillId="3" borderId="0" xfId="0" applyFont="1" applyFill="1" applyProtection="1"/>
    <xf numFmtId="0" fontId="0" fillId="0" borderId="0" xfId="0" applyAlignment="1" applyProtection="1">
      <alignment horizontal="center"/>
    </xf>
    <xf numFmtId="0" fontId="0" fillId="3" borderId="0" xfId="0" applyFill="1" applyAlignment="1" applyProtection="1">
      <alignment horizontal="center"/>
    </xf>
    <xf numFmtId="167" fontId="0" fillId="3" borderId="0" xfId="0" applyNumberFormat="1" applyFill="1" applyAlignment="1" applyProtection="1">
      <alignment horizontal="center"/>
    </xf>
    <xf numFmtId="0" fontId="0" fillId="7" borderId="14" xfId="0" applyNumberFormat="1" applyFill="1" applyBorder="1" applyAlignment="1" applyProtection="1">
      <alignment horizontal="left"/>
    </xf>
    <xf numFmtId="0" fontId="0" fillId="7" borderId="12" xfId="0" applyNumberFormat="1" applyFill="1" applyBorder="1" applyAlignment="1" applyProtection="1">
      <alignment horizontal="left"/>
    </xf>
    <xf numFmtId="0" fontId="0" fillId="7" borderId="13" xfId="0" applyNumberFormat="1" applyFill="1" applyBorder="1" applyAlignment="1" applyProtection="1">
      <alignment horizontal="left"/>
    </xf>
    <xf numFmtId="0" fontId="0" fillId="0" borderId="4" xfId="0" applyBorder="1" applyAlignment="1" applyProtection="1">
      <alignment horizontal="center"/>
    </xf>
    <xf numFmtId="0" fontId="0" fillId="0" borderId="5" xfId="0" applyBorder="1" applyAlignment="1" applyProtection="1">
      <alignment horizontal="center"/>
    </xf>
    <xf numFmtId="0" fontId="14" fillId="0" borderId="15" xfId="0" applyNumberFormat="1" applyFont="1" applyBorder="1" applyAlignment="1" applyProtection="1">
      <alignment horizontal="center"/>
    </xf>
    <xf numFmtId="167" fontId="0" fillId="3" borderId="0" xfId="0" applyNumberFormat="1" applyFill="1" applyBorder="1" applyAlignment="1" applyProtection="1">
      <alignment horizontal="center"/>
    </xf>
    <xf numFmtId="167" fontId="0" fillId="0" borderId="0" xfId="0" applyNumberFormat="1" applyBorder="1" applyAlignment="1" applyProtection="1">
      <alignment horizontal="center"/>
    </xf>
    <xf numFmtId="165" fontId="0" fillId="0" borderId="0" xfId="0" applyNumberFormat="1" applyBorder="1" applyAlignment="1" applyProtection="1">
      <alignment horizontal="center"/>
    </xf>
    <xf numFmtId="0" fontId="0" fillId="0" borderId="5" xfId="0" applyBorder="1" applyAlignment="1" applyProtection="1">
      <alignment wrapText="1"/>
    </xf>
    <xf numFmtId="1" fontId="10" fillId="7" borderId="15" xfId="0" applyNumberFormat="1" applyFont="1" applyFill="1" applyBorder="1" applyAlignment="1" applyProtection="1">
      <alignment horizontal="center"/>
    </xf>
    <xf numFmtId="167" fontId="20" fillId="0" borderId="0" xfId="0" applyNumberFormat="1" applyFont="1" applyBorder="1" applyAlignment="1" applyProtection="1">
      <alignment horizontal="center"/>
    </xf>
    <xf numFmtId="0" fontId="10" fillId="3" borderId="14" xfId="0" applyFont="1" applyFill="1" applyBorder="1" applyAlignment="1" applyProtection="1">
      <alignment horizontal="right" wrapText="1"/>
    </xf>
    <xf numFmtId="0" fontId="10" fillId="3" borderId="12" xfId="0" applyFont="1" applyFill="1" applyBorder="1" applyAlignment="1" applyProtection="1">
      <alignment horizontal="right" wrapText="1"/>
    </xf>
    <xf numFmtId="0" fontId="10" fillId="3" borderId="0" xfId="0" applyFont="1" applyFill="1" applyBorder="1" applyAlignment="1" applyProtection="1">
      <alignment horizontal="center"/>
    </xf>
    <xf numFmtId="10" fontId="10" fillId="3" borderId="0"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0" fontId="0" fillId="0" borderId="0" xfId="0" applyNumberFormat="1" applyBorder="1" applyAlignment="1" applyProtection="1">
      <alignment horizontal="center"/>
    </xf>
    <xf numFmtId="0" fontId="1" fillId="0" borderId="0" xfId="0" applyFont="1" applyBorder="1" applyAlignment="1" applyProtection="1"/>
    <xf numFmtId="0" fontId="0" fillId="0" borderId="0" xfId="0" applyNumberFormat="1" applyBorder="1" applyAlignment="1" applyProtection="1">
      <alignment horizontal="left"/>
    </xf>
    <xf numFmtId="0" fontId="10" fillId="7" borderId="15" xfId="0" applyNumberFormat="1" applyFont="1" applyFill="1" applyBorder="1" applyAlignment="1" applyProtection="1">
      <alignment horizontal="center"/>
    </xf>
    <xf numFmtId="0" fontId="0" fillId="0" borderId="4" xfId="0" applyNumberFormat="1" applyBorder="1" applyAlignment="1" applyProtection="1">
      <alignment horizontal="center"/>
    </xf>
    <xf numFmtId="0" fontId="0" fillId="0" borderId="5" xfId="0" applyNumberFormat="1" applyBorder="1" applyAlignment="1" applyProtection="1">
      <alignment horizontal="center"/>
    </xf>
    <xf numFmtId="10" fontId="0" fillId="0" borderId="6" xfId="0" applyNumberFormat="1" applyBorder="1" applyAlignment="1" applyProtection="1">
      <alignment horizontal="center"/>
    </xf>
    <xf numFmtId="165" fontId="0" fillId="0" borderId="6" xfId="0" applyNumberFormat="1" applyBorder="1" applyAlignment="1" applyProtection="1">
      <alignment horizontal="center"/>
    </xf>
    <xf numFmtId="0" fontId="0" fillId="0" borderId="6" xfId="0" applyNumberFormat="1" applyBorder="1" applyAlignment="1" applyProtection="1">
      <alignment horizontal="center"/>
    </xf>
    <xf numFmtId="167" fontId="0" fillId="0" borderId="6" xfId="0" applyNumberFormat="1" applyBorder="1" applyAlignment="1" applyProtection="1">
      <alignment horizontal="center"/>
    </xf>
    <xf numFmtId="167" fontId="0" fillId="3" borderId="6" xfId="0" applyNumberFormat="1" applyFill="1" applyBorder="1" applyAlignment="1" applyProtection="1">
      <alignment horizontal="center"/>
    </xf>
    <xf numFmtId="0" fontId="0" fillId="0" borderId="8" xfId="0" applyNumberFormat="1" applyBorder="1" applyAlignment="1" applyProtection="1">
      <alignment horizontal="center"/>
    </xf>
    <xf numFmtId="0" fontId="29" fillId="0" borderId="4" xfId="0" applyFont="1" applyBorder="1" applyProtection="1"/>
    <xf numFmtId="0" fontId="35" fillId="0" borderId="19" xfId="0" applyFont="1" applyBorder="1" applyAlignment="1">
      <alignment horizontal="left" vertical="center" wrapText="1"/>
    </xf>
    <xf numFmtId="0" fontId="35" fillId="0" borderId="20" xfId="0" applyFont="1" applyBorder="1" applyAlignment="1">
      <alignment horizontal="left" vertical="center" wrapText="1"/>
    </xf>
    <xf numFmtId="0" fontId="35" fillId="0" borderId="15" xfId="0" applyFont="1" applyBorder="1" applyAlignment="1">
      <alignment horizontal="left" vertical="center" wrapText="1"/>
    </xf>
    <xf numFmtId="0" fontId="35" fillId="0" borderId="17" xfId="0" applyFont="1" applyBorder="1" applyAlignment="1">
      <alignment horizontal="left" vertical="center" wrapText="1"/>
    </xf>
    <xf numFmtId="0" fontId="42" fillId="3" borderId="15" xfId="0" applyFont="1" applyFill="1" applyBorder="1" applyAlignment="1">
      <alignment horizontal="left" vertical="center" wrapText="1"/>
    </xf>
    <xf numFmtId="0" fontId="42" fillId="3" borderId="17" xfId="0" applyFont="1" applyFill="1" applyBorder="1" applyAlignment="1">
      <alignment horizontal="left" vertical="center" wrapText="1"/>
    </xf>
    <xf numFmtId="0" fontId="35" fillId="0" borderId="15" xfId="0" applyFont="1" applyBorder="1" applyAlignment="1">
      <alignment horizontal="left" vertical="center"/>
    </xf>
    <xf numFmtId="0" fontId="35" fillId="0" borderId="17" xfId="0" applyFont="1" applyBorder="1" applyAlignment="1">
      <alignment horizontal="left" vertical="center"/>
    </xf>
    <xf numFmtId="0" fontId="42" fillId="0" borderId="15" xfId="0" applyFont="1" applyBorder="1" applyAlignment="1">
      <alignment horizontal="left" vertical="center" wrapText="1"/>
    </xf>
    <xf numFmtId="0" fontId="42" fillId="0" borderId="17" xfId="0" applyFont="1" applyBorder="1" applyAlignment="1">
      <alignment horizontal="left" vertical="center" wrapText="1"/>
    </xf>
    <xf numFmtId="0" fontId="48" fillId="4" borderId="9" xfId="0" applyFont="1" applyFill="1" applyBorder="1" applyAlignment="1" applyProtection="1">
      <alignment horizontal="center" vertical="center" wrapText="1"/>
    </xf>
    <xf numFmtId="0" fontId="48" fillId="4" borderId="10" xfId="0" applyFont="1" applyFill="1" applyBorder="1" applyAlignment="1" applyProtection="1">
      <alignment horizontal="center" vertical="center"/>
    </xf>
    <xf numFmtId="0" fontId="48" fillId="4" borderId="11" xfId="0" applyFont="1" applyFill="1" applyBorder="1" applyAlignment="1" applyProtection="1">
      <alignment horizontal="center" vertical="center"/>
    </xf>
    <xf numFmtId="0" fontId="50" fillId="4" borderId="37" xfId="0" applyFont="1" applyFill="1" applyBorder="1" applyAlignment="1">
      <alignment horizontal="center" vertical="center"/>
    </xf>
    <xf numFmtId="0" fontId="50" fillId="4" borderId="12" xfId="0" applyFont="1" applyFill="1" applyBorder="1" applyAlignment="1">
      <alignment horizontal="center" vertical="center"/>
    </xf>
    <xf numFmtId="0" fontId="50" fillId="4" borderId="40" xfId="0" applyFont="1" applyFill="1" applyBorder="1" applyAlignment="1">
      <alignment horizontal="center" vertical="center"/>
    </xf>
    <xf numFmtId="0" fontId="42" fillId="0" borderId="4" xfId="0" applyFont="1" applyBorder="1" applyAlignment="1">
      <alignment horizontal="center" vertical="center" wrapText="1"/>
    </xf>
    <xf numFmtId="0" fontId="52" fillId="0" borderId="0" xfId="0" applyFont="1" applyBorder="1" applyAlignment="1">
      <alignment horizontal="center" vertical="center"/>
    </xf>
    <xf numFmtId="0" fontId="52" fillId="0" borderId="5" xfId="0" applyFont="1" applyBorder="1" applyAlignment="1">
      <alignment horizontal="center" vertical="center"/>
    </xf>
    <xf numFmtId="0" fontId="42" fillId="0" borderId="38" xfId="0" applyFont="1" applyBorder="1" applyAlignment="1">
      <alignment horizontal="left" vertical="center" wrapText="1" indent="1"/>
    </xf>
    <xf numFmtId="0" fontId="42" fillId="0" borderId="24" xfId="0" applyFont="1" applyBorder="1" applyAlignment="1">
      <alignment horizontal="left" vertical="center" wrapText="1" indent="1"/>
    </xf>
    <xf numFmtId="0" fontId="42" fillId="0" borderId="42" xfId="0" applyFont="1" applyBorder="1" applyAlignment="1">
      <alignment horizontal="left" vertical="center" wrapText="1" indent="1"/>
    </xf>
    <xf numFmtId="0" fontId="10" fillId="0" borderId="4"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5" xfId="0" applyFont="1" applyBorder="1" applyAlignment="1">
      <alignment horizontal="center" vertical="center" wrapText="1"/>
    </xf>
    <xf numFmtId="0" fontId="50" fillId="4" borderId="35" xfId="0" applyFont="1" applyFill="1" applyBorder="1" applyAlignment="1">
      <alignment horizontal="center" vertical="center"/>
    </xf>
    <xf numFmtId="0" fontId="50" fillId="4" borderId="36" xfId="0" applyFont="1" applyFill="1" applyBorder="1" applyAlignment="1">
      <alignment horizontal="center" vertical="center"/>
    </xf>
    <xf numFmtId="0" fontId="50" fillId="4" borderId="41" xfId="0" applyFont="1" applyFill="1" applyBorder="1" applyAlignment="1">
      <alignment horizontal="center" vertical="center"/>
    </xf>
    <xf numFmtId="0" fontId="51" fillId="0" borderId="0" xfId="0" applyFont="1" applyBorder="1" applyAlignment="1">
      <alignment horizontal="center" vertical="center"/>
    </xf>
    <xf numFmtId="0" fontId="51" fillId="0" borderId="5" xfId="0" applyFont="1" applyBorder="1" applyAlignment="1">
      <alignment horizontal="center" vertical="center"/>
    </xf>
    <xf numFmtId="0" fontId="42" fillId="0" borderId="37" xfId="0" applyFont="1" applyBorder="1" applyAlignment="1">
      <alignment horizontal="center" vertical="center" wrapText="1"/>
    </xf>
    <xf numFmtId="0" fontId="52" fillId="0" borderId="12" xfId="0" applyFont="1" applyBorder="1" applyAlignment="1">
      <alignment horizontal="center" vertical="center"/>
    </xf>
    <xf numFmtId="0" fontId="52" fillId="0" borderId="40" xfId="0" applyFont="1" applyBorder="1" applyAlignment="1">
      <alignment horizontal="center" vertical="center"/>
    </xf>
    <xf numFmtId="0" fontId="45" fillId="3" borderId="24" xfId="0" applyNumberFormat="1" applyFont="1" applyFill="1" applyBorder="1" applyAlignment="1">
      <alignment horizontal="left" vertical="top" wrapText="1"/>
    </xf>
    <xf numFmtId="0" fontId="45" fillId="3" borderId="24" xfId="0" applyNumberFormat="1" applyFont="1" applyFill="1" applyBorder="1" applyAlignment="1">
      <alignment horizontal="left" vertical="top"/>
    </xf>
    <xf numFmtId="0" fontId="45" fillId="3" borderId="42" xfId="0" applyNumberFormat="1" applyFont="1" applyFill="1" applyBorder="1" applyAlignment="1">
      <alignment horizontal="left" vertical="top"/>
    </xf>
    <xf numFmtId="0" fontId="45" fillId="3" borderId="0" xfId="0" applyNumberFormat="1" applyFont="1" applyFill="1" applyBorder="1" applyAlignment="1">
      <alignment horizontal="left" vertical="top"/>
    </xf>
    <xf numFmtId="0" fontId="45" fillId="3" borderId="5" xfId="0" applyNumberFormat="1" applyFont="1" applyFill="1" applyBorder="1" applyAlignment="1">
      <alignment horizontal="left" vertical="top"/>
    </xf>
    <xf numFmtId="0" fontId="18" fillId="5" borderId="37" xfId="0" applyFont="1" applyFill="1" applyBorder="1" applyAlignment="1" applyProtection="1">
      <alignment horizontal="center" vertical="center"/>
    </xf>
    <xf numFmtId="0" fontId="18" fillId="5" borderId="12" xfId="0" applyFont="1" applyFill="1" applyBorder="1" applyAlignment="1" applyProtection="1">
      <alignment horizontal="center" vertical="center"/>
    </xf>
    <xf numFmtId="0" fontId="18" fillId="5" borderId="40" xfId="0" applyFont="1" applyFill="1" applyBorder="1" applyAlignment="1" applyProtection="1">
      <alignment horizontal="center" vertical="center"/>
    </xf>
    <xf numFmtId="0" fontId="34" fillId="4" borderId="9" xfId="0" applyFont="1" applyFill="1" applyBorder="1" applyAlignment="1" applyProtection="1">
      <alignment horizontal="center" vertical="center"/>
    </xf>
    <xf numFmtId="0" fontId="7" fillId="4" borderId="10" xfId="0" applyFont="1" applyFill="1" applyBorder="1" applyAlignment="1" applyProtection="1">
      <alignment horizontal="center" vertical="center"/>
    </xf>
    <xf numFmtId="0" fontId="7" fillId="4" borderId="11" xfId="0" applyFont="1" applyFill="1" applyBorder="1" applyAlignment="1" applyProtection="1">
      <alignment horizontal="center" vertical="center"/>
    </xf>
    <xf numFmtId="0" fontId="10" fillId="0" borderId="39" xfId="0" applyFont="1" applyBorder="1" applyAlignment="1" applyProtection="1">
      <alignment horizontal="center" vertical="center" wrapText="1"/>
    </xf>
    <xf numFmtId="0" fontId="10" fillId="0" borderId="27" xfId="0" applyFont="1" applyBorder="1" applyAlignment="1" applyProtection="1">
      <alignment horizontal="center" vertical="center" wrapText="1"/>
    </xf>
    <xf numFmtId="0" fontId="10" fillId="0" borderId="43" xfId="0" applyFont="1" applyBorder="1" applyAlignment="1" applyProtection="1">
      <alignment horizontal="center" vertical="center" wrapText="1"/>
    </xf>
    <xf numFmtId="0" fontId="9" fillId="0" borderId="2" xfId="0" applyFont="1" applyBorder="1" applyAlignment="1" applyProtection="1">
      <alignment horizontal="center" vertical="center"/>
    </xf>
    <xf numFmtId="0" fontId="4" fillId="0" borderId="4" xfId="0" applyFont="1" applyBorder="1" applyAlignment="1" applyProtection="1">
      <alignment horizontal="right" vertical="center"/>
    </xf>
    <xf numFmtId="0" fontId="4" fillId="0" borderId="0" xfId="0" applyFont="1" applyBorder="1" applyAlignment="1" applyProtection="1">
      <alignment horizontal="right" vertical="center"/>
    </xf>
    <xf numFmtId="0" fontId="10" fillId="0" borderId="0" xfId="0" applyFont="1" applyBorder="1" applyAlignment="1" applyProtection="1">
      <alignment horizontal="right" vertical="top" wrapText="1"/>
    </xf>
    <xf numFmtId="0" fontId="10" fillId="0" borderId="0" xfId="0" applyFont="1" applyAlignment="1" applyProtection="1">
      <alignment horizontal="right"/>
    </xf>
    <xf numFmtId="0" fontId="0" fillId="0" borderId="39" xfId="0" applyBorder="1" applyAlignment="1" applyProtection="1">
      <alignment horizontal="center"/>
    </xf>
    <xf numFmtId="0" fontId="0" fillId="0" borderId="27" xfId="0" applyBorder="1" applyAlignment="1" applyProtection="1">
      <alignment horizontal="center"/>
    </xf>
    <xf numFmtId="0" fontId="0" fillId="0" borderId="43" xfId="0" applyBorder="1" applyAlignment="1" applyProtection="1">
      <alignment horizontal="center"/>
    </xf>
    <xf numFmtId="0" fontId="0" fillId="0" borderId="14" xfId="0" applyBorder="1" applyAlignment="1" applyProtection="1">
      <alignment horizontal="center"/>
    </xf>
    <xf numFmtId="0" fontId="0" fillId="0" borderId="12" xfId="0" applyBorder="1" applyAlignment="1" applyProtection="1">
      <alignment horizontal="center"/>
    </xf>
    <xf numFmtId="0" fontId="0" fillId="0" borderId="13" xfId="0" applyBorder="1" applyAlignment="1" applyProtection="1">
      <alignment horizontal="center"/>
    </xf>
    <xf numFmtId="0" fontId="10" fillId="0" borderId="0" xfId="0" applyFont="1" applyBorder="1" applyAlignment="1" applyProtection="1">
      <alignment horizontal="right"/>
      <protection locked="0"/>
    </xf>
    <xf numFmtId="0" fontId="18" fillId="5" borderId="37" xfId="0" applyFont="1" applyFill="1" applyBorder="1" applyAlignment="1" applyProtection="1">
      <alignment horizontal="center" vertical="center"/>
      <protection locked="0"/>
    </xf>
    <xf numFmtId="0" fontId="18" fillId="5" borderId="12" xfId="0" applyFont="1" applyFill="1" applyBorder="1" applyAlignment="1" applyProtection="1">
      <alignment horizontal="center" vertical="center"/>
      <protection locked="0"/>
    </xf>
    <xf numFmtId="0" fontId="18" fillId="5" borderId="40" xfId="0" applyFont="1" applyFill="1" applyBorder="1" applyAlignment="1" applyProtection="1">
      <alignment horizontal="center" vertical="center"/>
      <protection locked="0"/>
    </xf>
    <xf numFmtId="0" fontId="0" fillId="0" borderId="4" xfId="0" applyBorder="1" applyAlignment="1" applyProtection="1">
      <alignment horizontal="right" vertical="top" wrapText="1"/>
    </xf>
    <xf numFmtId="0" fontId="0" fillId="0" borderId="0" xfId="0" applyBorder="1" applyAlignment="1" applyProtection="1">
      <alignment horizontal="right" vertical="top" wrapText="1"/>
    </xf>
    <xf numFmtId="0" fontId="10" fillId="3" borderId="0" xfId="0" applyFont="1" applyFill="1" applyBorder="1" applyAlignment="1" applyProtection="1">
      <alignment horizontal="right" vertical="top"/>
    </xf>
    <xf numFmtId="0" fontId="77" fillId="0" borderId="0" xfId="0" applyFont="1" applyBorder="1" applyAlignment="1" applyProtection="1">
      <alignment horizontal="right"/>
      <protection locked="0"/>
    </xf>
    <xf numFmtId="0" fontId="0" fillId="0" borderId="21" xfId="0" applyBorder="1" applyAlignment="1" applyProtection="1">
      <alignment horizontal="right"/>
    </xf>
    <xf numFmtId="0" fontId="0" fillId="0" borderId="0" xfId="0" applyBorder="1" applyAlignment="1" applyProtection="1">
      <alignment horizontal="right"/>
    </xf>
    <xf numFmtId="0" fontId="34" fillId="4" borderId="35" xfId="0" applyFont="1" applyFill="1" applyBorder="1" applyAlignment="1" applyProtection="1">
      <alignment horizontal="center" vertical="center"/>
    </xf>
    <xf numFmtId="0" fontId="7" fillId="4" borderId="36" xfId="0" applyFont="1" applyFill="1" applyBorder="1" applyAlignment="1" applyProtection="1">
      <alignment horizontal="center" vertical="center"/>
    </xf>
    <xf numFmtId="0" fontId="7" fillId="4" borderId="41" xfId="0" applyFont="1" applyFill="1" applyBorder="1" applyAlignment="1" applyProtection="1">
      <alignment horizontal="center" vertical="center"/>
    </xf>
    <xf numFmtId="0" fontId="9" fillId="0" borderId="0" xfId="0" applyFont="1" applyBorder="1" applyAlignment="1" applyProtection="1">
      <alignment horizontal="right"/>
    </xf>
    <xf numFmtId="0" fontId="45" fillId="0" borderId="37" xfId="0" applyFont="1" applyBorder="1" applyAlignment="1" applyProtection="1">
      <alignment horizontal="center" vertical="center"/>
    </xf>
    <xf numFmtId="0" fontId="45" fillId="0" borderId="12" xfId="0" applyFont="1" applyBorder="1" applyAlignment="1" applyProtection="1">
      <alignment horizontal="center" vertical="center"/>
    </xf>
    <xf numFmtId="0" fontId="45" fillId="0" borderId="40" xfId="0" applyFont="1" applyBorder="1" applyAlignment="1" applyProtection="1">
      <alignment horizontal="center" vertical="center"/>
    </xf>
    <xf numFmtId="0" fontId="4" fillId="0" borderId="0" xfId="0" applyFont="1" applyBorder="1" applyAlignment="1" applyProtection="1">
      <alignment horizontal="right"/>
    </xf>
    <xf numFmtId="0" fontId="45" fillId="0" borderId="35" xfId="0" applyFont="1" applyBorder="1" applyAlignment="1" applyProtection="1">
      <alignment horizontal="center" vertical="center"/>
    </xf>
    <xf numFmtId="0" fontId="45" fillId="0" borderId="36" xfId="0" applyFont="1" applyBorder="1" applyAlignment="1" applyProtection="1">
      <alignment horizontal="center" vertical="center"/>
    </xf>
    <xf numFmtId="0" fontId="45" fillId="0" borderId="41" xfId="0" applyFont="1" applyBorder="1" applyAlignment="1" applyProtection="1">
      <alignment horizontal="center" vertical="center"/>
    </xf>
    <xf numFmtId="0" fontId="30" fillId="5" borderId="35" xfId="0" applyFont="1" applyFill="1" applyBorder="1" applyAlignment="1" applyProtection="1">
      <alignment horizontal="center"/>
    </xf>
    <xf numFmtId="0" fontId="30" fillId="5" borderId="36" xfId="0" applyFont="1" applyFill="1" applyBorder="1" applyAlignment="1" applyProtection="1">
      <alignment horizontal="center"/>
    </xf>
    <xf numFmtId="0" fontId="30" fillId="5" borderId="41" xfId="0" applyFont="1" applyFill="1" applyBorder="1" applyAlignment="1" applyProtection="1">
      <alignment horizontal="center"/>
    </xf>
    <xf numFmtId="0" fontId="30" fillId="4" borderId="37" xfId="0" applyFont="1" applyFill="1" applyBorder="1" applyAlignment="1" applyProtection="1">
      <alignment horizontal="center"/>
    </xf>
    <xf numFmtId="0" fontId="30" fillId="4" borderId="12" xfId="0" applyFont="1" applyFill="1" applyBorder="1" applyAlignment="1" applyProtection="1">
      <alignment horizontal="center"/>
    </xf>
    <xf numFmtId="0" fontId="30" fillId="4" borderId="40" xfId="0" applyFont="1" applyFill="1" applyBorder="1" applyAlignment="1" applyProtection="1">
      <alignment horizontal="center"/>
    </xf>
    <xf numFmtId="0" fontId="18" fillId="4" borderId="37" xfId="0" applyFont="1" applyFill="1" applyBorder="1" applyAlignment="1" applyProtection="1">
      <alignment horizontal="center"/>
    </xf>
    <xf numFmtId="0" fontId="18" fillId="4" borderId="12" xfId="0" applyFont="1" applyFill="1" applyBorder="1" applyAlignment="1" applyProtection="1">
      <alignment horizontal="center"/>
    </xf>
    <xf numFmtId="0" fontId="18" fillId="4" borderId="40" xfId="0" applyFont="1" applyFill="1" applyBorder="1" applyAlignment="1" applyProtection="1">
      <alignment horizontal="center"/>
    </xf>
    <xf numFmtId="0" fontId="45" fillId="0" borderId="0" xfId="0" applyFont="1" applyBorder="1" applyAlignment="1" applyProtection="1">
      <alignment horizontal="right" vertical="center"/>
    </xf>
    <xf numFmtId="0" fontId="0" fillId="0" borderId="0" xfId="0" applyAlignment="1" applyProtection="1">
      <alignment horizontal="right"/>
    </xf>
    <xf numFmtId="0" fontId="23" fillId="4" borderId="9" xfId="0" applyFont="1" applyFill="1" applyBorder="1" applyAlignment="1" applyProtection="1">
      <alignment horizontal="center" vertical="center"/>
    </xf>
    <xf numFmtId="0" fontId="10" fillId="0" borderId="0" xfId="0" applyFont="1" applyBorder="1" applyAlignment="1" applyProtection="1">
      <alignment horizontal="right"/>
    </xf>
    <xf numFmtId="0" fontId="7" fillId="4" borderId="2" xfId="0" applyFont="1" applyFill="1" applyBorder="1" applyAlignment="1" applyProtection="1">
      <alignment horizontal="center" vertical="center"/>
    </xf>
    <xf numFmtId="0" fontId="7" fillId="4" borderId="6" xfId="0" applyFont="1" applyFill="1" applyBorder="1" applyAlignment="1" applyProtection="1">
      <alignment horizontal="center" vertical="center"/>
    </xf>
    <xf numFmtId="165" fontId="3" fillId="2" borderId="6" xfId="0" applyNumberFormat="1" applyFont="1" applyFill="1" applyBorder="1" applyAlignment="1" applyProtection="1">
      <alignment horizontal="center" vertical="center"/>
      <protection locked="0"/>
    </xf>
    <xf numFmtId="49" fontId="3" fillId="2" borderId="6" xfId="0" applyNumberFormat="1" applyFont="1" applyFill="1" applyBorder="1" applyAlignment="1" applyProtection="1">
      <alignment horizontal="left" vertical="center"/>
      <protection locked="0"/>
    </xf>
    <xf numFmtId="49" fontId="3" fillId="2" borderId="6" xfId="0" applyNumberFormat="1" applyFont="1" applyFill="1" applyBorder="1" applyAlignment="1" applyProtection="1">
      <alignment vertical="center"/>
      <protection locked="0"/>
    </xf>
    <xf numFmtId="0" fontId="0" fillId="4" borderId="6" xfId="0" applyFont="1" applyFill="1" applyBorder="1" applyAlignment="1" applyProtection="1">
      <alignment horizontal="left"/>
    </xf>
    <xf numFmtId="165" fontId="3" fillId="2" borderId="6" xfId="0" applyNumberFormat="1" applyFont="1" applyFill="1" applyBorder="1" applyAlignment="1" applyProtection="1">
      <alignment horizontal="left" vertical="center"/>
      <protection locked="0"/>
    </xf>
    <xf numFmtId="0" fontId="13" fillId="0" borderId="2" xfId="0" applyFont="1" applyBorder="1" applyAlignment="1" applyProtection="1">
      <alignment horizontal="center" vertical="top" wrapText="1"/>
    </xf>
    <xf numFmtId="0" fontId="13" fillId="0" borderId="0" xfId="0" applyFont="1" applyBorder="1" applyAlignment="1" applyProtection="1">
      <alignment horizontal="center" vertical="top" wrapText="1"/>
    </xf>
    <xf numFmtId="0" fontId="34" fillId="4" borderId="10" xfId="0" applyFont="1" applyFill="1" applyBorder="1" applyAlignment="1" applyProtection="1">
      <alignment horizontal="center" vertical="center"/>
    </xf>
    <xf numFmtId="0" fontId="23" fillId="4" borderId="10" xfId="0" applyFont="1" applyFill="1" applyBorder="1" applyAlignment="1" applyProtection="1">
      <alignment horizontal="center" vertical="center"/>
    </xf>
    <xf numFmtId="0" fontId="23" fillId="4" borderId="11" xfId="0" applyFont="1" applyFill="1" applyBorder="1" applyAlignment="1" applyProtection="1">
      <alignment horizontal="center" vertical="center"/>
    </xf>
    <xf numFmtId="0" fontId="45" fillId="3" borderId="35" xfId="0" applyFont="1" applyFill="1" applyBorder="1" applyAlignment="1" applyProtection="1">
      <alignment horizontal="center" vertical="center"/>
    </xf>
    <xf numFmtId="0" fontId="45" fillId="3" borderId="36" xfId="0" applyFont="1" applyFill="1" applyBorder="1" applyAlignment="1" applyProtection="1">
      <alignment horizontal="center" vertical="center"/>
    </xf>
    <xf numFmtId="0" fontId="45" fillId="3" borderId="41" xfId="0" applyFont="1" applyFill="1" applyBorder="1" applyAlignment="1" applyProtection="1">
      <alignment horizontal="center" vertical="center"/>
    </xf>
    <xf numFmtId="0" fontId="35" fillId="0" borderId="14" xfId="0" applyFont="1" applyBorder="1" applyAlignment="1" applyProtection="1">
      <alignment horizontal="center" wrapText="1"/>
    </xf>
    <xf numFmtId="0" fontId="35" fillId="0" borderId="12" xfId="0" applyFont="1" applyBorder="1" applyAlignment="1" applyProtection="1">
      <alignment horizontal="center" wrapText="1"/>
    </xf>
    <xf numFmtId="0" fontId="0" fillId="0" borderId="4" xfId="0" applyBorder="1" applyAlignment="1" applyProtection="1">
      <alignment horizontal="right"/>
    </xf>
    <xf numFmtId="0" fontId="10" fillId="0" borderId="4" xfId="0" applyFont="1" applyBorder="1" applyAlignment="1" applyProtection="1">
      <alignment horizontal="right"/>
    </xf>
    <xf numFmtId="0" fontId="0" fillId="3" borderId="4" xfId="0" applyFont="1" applyFill="1" applyBorder="1" applyAlignment="1" applyProtection="1">
      <alignment horizontal="right"/>
    </xf>
    <xf numFmtId="0" fontId="0" fillId="3" borderId="0" xfId="0" applyFont="1" applyFill="1" applyBorder="1" applyAlignment="1" applyProtection="1">
      <alignment horizontal="right"/>
    </xf>
    <xf numFmtId="0" fontId="0" fillId="3" borderId="4" xfId="0" applyFont="1" applyFill="1" applyBorder="1" applyAlignment="1" applyProtection="1">
      <alignment horizontal="right" vertical="center"/>
    </xf>
    <xf numFmtId="0" fontId="0" fillId="3" borderId="0" xfId="0" applyFont="1" applyFill="1" applyBorder="1" applyAlignment="1" applyProtection="1">
      <alignment horizontal="right" vertical="center"/>
    </xf>
    <xf numFmtId="0" fontId="53" fillId="4" borderId="37" xfId="0" applyFont="1" applyFill="1" applyBorder="1" applyAlignment="1" applyProtection="1">
      <alignment horizontal="center" vertical="center"/>
    </xf>
    <xf numFmtId="0" fontId="53" fillId="4" borderId="12" xfId="0" applyFont="1" applyFill="1" applyBorder="1" applyAlignment="1" applyProtection="1">
      <alignment horizontal="center" vertical="center"/>
    </xf>
    <xf numFmtId="0" fontId="53" fillId="4" borderId="40" xfId="0" applyFont="1" applyFill="1" applyBorder="1" applyAlignment="1" applyProtection="1">
      <alignment horizontal="center" vertical="center"/>
    </xf>
    <xf numFmtId="0" fontId="1" fillId="4" borderId="14" xfId="0" applyFont="1" applyFill="1" applyBorder="1" applyAlignment="1" applyProtection="1">
      <alignment horizontal="center" vertical="center" wrapText="1"/>
    </xf>
    <xf numFmtId="0" fontId="1" fillId="4" borderId="13" xfId="0" applyFont="1" applyFill="1" applyBorder="1" applyAlignment="1" applyProtection="1">
      <alignment horizontal="center" vertical="center" wrapText="1"/>
    </xf>
    <xf numFmtId="0" fontId="36" fillId="5" borderId="37" xfId="0" applyFont="1" applyFill="1" applyBorder="1" applyAlignment="1" applyProtection="1">
      <alignment horizontal="center" vertical="center"/>
    </xf>
    <xf numFmtId="0" fontId="37" fillId="5" borderId="12" xfId="0" applyFont="1" applyFill="1" applyBorder="1" applyAlignment="1" applyProtection="1">
      <alignment horizontal="center" vertical="center"/>
    </xf>
    <xf numFmtId="0" fontId="37" fillId="5" borderId="40" xfId="0" applyFont="1" applyFill="1" applyBorder="1" applyAlignment="1" applyProtection="1">
      <alignment horizontal="center" vertical="center"/>
    </xf>
    <xf numFmtId="0" fontId="34" fillId="4" borderId="9" xfId="0" applyFont="1" applyFill="1" applyBorder="1" applyAlignment="1" applyProtection="1">
      <alignment horizontal="center" vertical="center" wrapText="1"/>
    </xf>
    <xf numFmtId="0" fontId="34" fillId="4" borderId="10" xfId="0" applyFont="1" applyFill="1" applyBorder="1" applyAlignment="1" applyProtection="1">
      <alignment horizontal="center" vertical="center" wrapText="1"/>
    </xf>
    <xf numFmtId="0" fontId="34" fillId="4" borderId="11" xfId="0" applyFont="1" applyFill="1" applyBorder="1" applyAlignment="1" applyProtection="1">
      <alignment horizontal="center" vertical="center" wrapText="1"/>
    </xf>
    <xf numFmtId="38" fontId="32" fillId="0" borderId="35" xfId="0" applyNumberFormat="1" applyFont="1" applyBorder="1" applyAlignment="1" applyProtection="1">
      <alignment horizontal="center" vertical="center"/>
    </xf>
    <xf numFmtId="38" fontId="32" fillId="0" borderId="36" xfId="0" applyNumberFormat="1" applyFont="1" applyBorder="1" applyAlignment="1" applyProtection="1">
      <alignment horizontal="center" vertical="center"/>
    </xf>
    <xf numFmtId="38" fontId="32" fillId="0" borderId="41" xfId="0" applyNumberFormat="1" applyFont="1" applyBorder="1" applyAlignment="1" applyProtection="1">
      <alignment horizontal="center" vertical="center"/>
    </xf>
    <xf numFmtId="0" fontId="24" fillId="0" borderId="37" xfId="0" applyFont="1" applyBorder="1" applyAlignment="1" applyProtection="1">
      <alignment horizontal="center" vertical="center" wrapText="1"/>
    </xf>
    <xf numFmtId="0" fontId="24" fillId="0" borderId="12" xfId="0" applyFont="1" applyBorder="1" applyAlignment="1" applyProtection="1">
      <alignment horizontal="center" vertical="center" wrapText="1"/>
    </xf>
    <xf numFmtId="0" fontId="24" fillId="0" borderId="40" xfId="0" applyFont="1" applyBorder="1" applyAlignment="1" applyProtection="1">
      <alignment horizontal="center" vertical="center" wrapText="1"/>
    </xf>
    <xf numFmtId="0" fontId="0" fillId="0" borderId="38" xfId="0" applyBorder="1" applyAlignment="1" applyProtection="1">
      <alignment horizontal="left" vertical="top"/>
    </xf>
    <xf numFmtId="0" fontId="0" fillId="0" borderId="24" xfId="0" applyBorder="1" applyAlignment="1" applyProtection="1">
      <alignment horizontal="left" vertical="top"/>
    </xf>
    <xf numFmtId="0" fontId="0" fillId="0" borderId="42" xfId="0" applyBorder="1" applyAlignment="1" applyProtection="1">
      <alignment horizontal="left" vertical="top"/>
    </xf>
    <xf numFmtId="0" fontId="1" fillId="4" borderId="14" xfId="0" applyFont="1" applyFill="1" applyBorder="1" applyAlignment="1" applyProtection="1">
      <alignment horizontal="center" vertical="center"/>
    </xf>
    <xf numFmtId="0" fontId="1" fillId="4" borderId="12" xfId="0" applyFont="1" applyFill="1" applyBorder="1" applyAlignment="1" applyProtection="1">
      <alignment horizontal="center" vertical="center"/>
    </xf>
    <xf numFmtId="0" fontId="1" fillId="4" borderId="13" xfId="0" applyFont="1" applyFill="1" applyBorder="1" applyAlignment="1" applyProtection="1">
      <alignment horizontal="center" vertical="center"/>
    </xf>
    <xf numFmtId="0" fontId="0" fillId="3" borderId="4" xfId="0" applyFill="1" applyBorder="1" applyAlignment="1" applyProtection="1">
      <alignment horizontal="right"/>
    </xf>
    <xf numFmtId="0" fontId="0" fillId="3" borderId="0" xfId="0" applyFill="1" applyBorder="1" applyAlignment="1" applyProtection="1">
      <alignment horizontal="right"/>
    </xf>
    <xf numFmtId="0" fontId="0" fillId="3" borderId="0" xfId="0" applyFill="1" applyBorder="1" applyAlignment="1" applyProtection="1">
      <alignment horizontal="right"/>
      <protection locked="0"/>
    </xf>
    <xf numFmtId="0" fontId="55" fillId="4" borderId="9" xfId="0" applyFont="1" applyFill="1" applyBorder="1" applyAlignment="1" applyProtection="1">
      <alignment horizontal="center" vertical="center"/>
    </xf>
    <xf numFmtId="0" fontId="55" fillId="4" borderId="10" xfId="0" applyFont="1" applyFill="1" applyBorder="1" applyAlignment="1" applyProtection="1">
      <alignment horizontal="center" vertical="center"/>
    </xf>
    <xf numFmtId="0" fontId="55" fillId="4" borderId="11" xfId="0" applyFont="1" applyFill="1" applyBorder="1" applyAlignment="1" applyProtection="1">
      <alignment horizontal="center" vertical="center"/>
    </xf>
    <xf numFmtId="0" fontId="74" fillId="5" borderId="37" xfId="0" applyFont="1" applyFill="1" applyBorder="1" applyAlignment="1" applyProtection="1">
      <alignment horizontal="center" vertical="center"/>
    </xf>
    <xf numFmtId="0" fontId="74" fillId="5" borderId="12" xfId="0" applyFont="1" applyFill="1" applyBorder="1" applyAlignment="1" applyProtection="1">
      <alignment horizontal="center" vertical="center"/>
    </xf>
    <xf numFmtId="0" fontId="74" fillId="5" borderId="40" xfId="0" applyFont="1" applyFill="1" applyBorder="1" applyAlignment="1" applyProtection="1">
      <alignment horizontal="center" vertical="center"/>
    </xf>
    <xf numFmtId="0" fontId="38" fillId="0" borderId="35" xfId="0" applyFont="1" applyBorder="1" applyAlignment="1" applyProtection="1">
      <alignment horizontal="center" vertical="top" wrapText="1"/>
    </xf>
    <xf numFmtId="0" fontId="38" fillId="0" borderId="36" xfId="0" applyFont="1" applyBorder="1" applyAlignment="1" applyProtection="1">
      <alignment horizontal="center" vertical="top" wrapText="1"/>
    </xf>
    <xf numFmtId="0" fontId="38" fillId="0" borderId="41" xfId="0" applyFont="1" applyBorder="1" applyAlignment="1" applyProtection="1">
      <alignment horizontal="center" vertical="top" wrapText="1"/>
    </xf>
    <xf numFmtId="0" fontId="20" fillId="7" borderId="15" xfId="0" applyNumberFormat="1" applyFont="1" applyFill="1" applyBorder="1" applyAlignment="1" applyProtection="1">
      <alignment horizontal="left"/>
    </xf>
    <xf numFmtId="0" fontId="1" fillId="0" borderId="14" xfId="0" applyFont="1" applyBorder="1" applyAlignment="1" applyProtection="1">
      <alignment horizontal="left"/>
    </xf>
    <xf numFmtId="0" fontId="1" fillId="0" borderId="12" xfId="0" applyFont="1" applyBorder="1" applyAlignment="1" applyProtection="1">
      <alignment horizontal="left"/>
    </xf>
    <xf numFmtId="0" fontId="1" fillId="0" borderId="13" xfId="0" applyFont="1" applyBorder="1" applyAlignment="1" applyProtection="1">
      <alignment horizontal="left"/>
    </xf>
    <xf numFmtId="0" fontId="1" fillId="0" borderId="14" xfId="0" applyFont="1" applyBorder="1" applyAlignment="1" applyProtection="1">
      <alignment horizontal="right"/>
    </xf>
    <xf numFmtId="0" fontId="1" fillId="0" borderId="12" xfId="0" applyFont="1" applyBorder="1" applyAlignment="1" applyProtection="1">
      <alignment horizontal="right"/>
    </xf>
    <xf numFmtId="0" fontId="1" fillId="0" borderId="13" xfId="0" applyFont="1" applyBorder="1" applyAlignment="1" applyProtection="1">
      <alignment horizontal="right"/>
    </xf>
    <xf numFmtId="0" fontId="24" fillId="3" borderId="37" xfId="0" applyFont="1" applyFill="1" applyBorder="1" applyAlignment="1" applyProtection="1">
      <alignment horizontal="left"/>
    </xf>
    <xf numFmtId="0" fontId="24" fillId="3" borderId="12" xfId="0" applyFont="1" applyFill="1" applyBorder="1" applyAlignment="1" applyProtection="1">
      <alignment horizontal="left"/>
    </xf>
    <xf numFmtId="0" fontId="24" fillId="3" borderId="40" xfId="0" applyFont="1" applyFill="1" applyBorder="1" applyAlignment="1" applyProtection="1">
      <alignment horizontal="left"/>
    </xf>
    <xf numFmtId="0" fontId="0" fillId="7" borderId="14" xfId="0" applyNumberFormat="1" applyFill="1" applyBorder="1" applyAlignment="1" applyProtection="1">
      <alignment horizontal="left"/>
    </xf>
    <xf numFmtId="0" fontId="0" fillId="7" borderId="12" xfId="0" applyNumberFormat="1" applyFill="1" applyBorder="1" applyAlignment="1" applyProtection="1">
      <alignment horizontal="left"/>
    </xf>
    <xf numFmtId="0" fontId="0" fillId="7" borderId="13" xfId="0" applyNumberFormat="1" applyFill="1" applyBorder="1" applyAlignment="1" applyProtection="1">
      <alignment horizontal="left"/>
    </xf>
    <xf numFmtId="0" fontId="10" fillId="3" borderId="14" xfId="0" applyFont="1" applyFill="1" applyBorder="1" applyAlignment="1" applyProtection="1">
      <alignment horizontal="right" wrapText="1"/>
    </xf>
    <xf numFmtId="0" fontId="10" fillId="3" borderId="12" xfId="0" applyFont="1" applyFill="1" applyBorder="1" applyAlignment="1" applyProtection="1">
      <alignment horizontal="right" wrapText="1"/>
    </xf>
    <xf numFmtId="0" fontId="10" fillId="3" borderId="13" xfId="0" applyFont="1" applyFill="1" applyBorder="1" applyAlignment="1" applyProtection="1">
      <alignment horizontal="right" wrapText="1"/>
    </xf>
    <xf numFmtId="0" fontId="40" fillId="4" borderId="9" xfId="0" applyFont="1" applyFill="1" applyBorder="1" applyAlignment="1" applyProtection="1">
      <alignment horizontal="center" vertical="center"/>
    </xf>
    <xf numFmtId="0" fontId="40" fillId="4" borderId="10" xfId="0" applyFont="1" applyFill="1" applyBorder="1" applyAlignment="1" applyProtection="1">
      <alignment horizontal="center" vertical="center"/>
    </xf>
    <xf numFmtId="0" fontId="40" fillId="4" borderId="11" xfId="0" applyFont="1" applyFill="1" applyBorder="1" applyAlignment="1" applyProtection="1">
      <alignment horizontal="center" vertical="center"/>
    </xf>
    <xf numFmtId="0" fontId="38" fillId="3" borderId="35" xfId="0" applyFont="1" applyFill="1" applyBorder="1" applyAlignment="1" applyProtection="1">
      <alignment horizontal="center" vertical="center" wrapText="1"/>
    </xf>
    <xf numFmtId="0" fontId="38" fillId="3" borderId="36" xfId="0" applyFont="1" applyFill="1" applyBorder="1" applyAlignment="1" applyProtection="1">
      <alignment horizontal="center" vertical="center"/>
    </xf>
    <xf numFmtId="0" fontId="38" fillId="3" borderId="41" xfId="0" applyFont="1" applyFill="1" applyBorder="1" applyAlignment="1" applyProtection="1">
      <alignment horizontal="center" vertical="center"/>
    </xf>
    <xf numFmtId="0" fontId="33" fillId="7" borderId="37" xfId="0" applyFont="1" applyFill="1" applyBorder="1" applyAlignment="1" applyProtection="1">
      <alignment horizontal="left"/>
    </xf>
    <xf numFmtId="0" fontId="33" fillId="7" borderId="12" xfId="0" applyFont="1" applyFill="1" applyBorder="1" applyAlignment="1" applyProtection="1">
      <alignment horizontal="left"/>
    </xf>
    <xf numFmtId="0" fontId="33" fillId="7" borderId="40" xfId="0" applyFont="1" applyFill="1" applyBorder="1" applyAlignment="1" applyProtection="1">
      <alignment horizontal="left"/>
    </xf>
    <xf numFmtId="0" fontId="0" fillId="3" borderId="14" xfId="0" applyFont="1" applyFill="1" applyBorder="1" applyAlignment="1" applyProtection="1">
      <alignment horizontal="right" wrapText="1"/>
    </xf>
    <xf numFmtId="0" fontId="0" fillId="3" borderId="12" xfId="0" applyFont="1" applyFill="1" applyBorder="1" applyAlignment="1" applyProtection="1">
      <alignment horizontal="right" wrapText="1"/>
    </xf>
    <xf numFmtId="0" fontId="0" fillId="3" borderId="13" xfId="0" applyFont="1" applyFill="1" applyBorder="1" applyAlignment="1" applyProtection="1">
      <alignment horizontal="right" wrapText="1"/>
    </xf>
    <xf numFmtId="0" fontId="10" fillId="3" borderId="15" xfId="0" applyFont="1" applyFill="1" applyBorder="1" applyAlignment="1" applyProtection="1">
      <alignment horizontal="right" wrapText="1"/>
    </xf>
    <xf numFmtId="0" fontId="20" fillId="7" borderId="14" xfId="0" applyNumberFormat="1" applyFont="1" applyFill="1" applyBorder="1" applyAlignment="1" applyProtection="1">
      <alignment horizontal="right"/>
    </xf>
    <xf numFmtId="0" fontId="20" fillId="7" borderId="12" xfId="0" applyNumberFormat="1" applyFont="1" applyFill="1" applyBorder="1" applyAlignment="1" applyProtection="1">
      <alignment horizontal="right"/>
    </xf>
    <xf numFmtId="0" fontId="20" fillId="7" borderId="13" xfId="0" applyNumberFormat="1" applyFont="1" applyFill="1" applyBorder="1" applyAlignment="1" applyProtection="1">
      <alignment horizontal="right"/>
    </xf>
    <xf numFmtId="0" fontId="23" fillId="4" borderId="9" xfId="0" applyFont="1" applyFill="1" applyBorder="1" applyAlignment="1">
      <alignment horizontal="center" vertical="center" wrapText="1"/>
    </xf>
    <xf numFmtId="0" fontId="23" fillId="4" borderId="10" xfId="0" applyFont="1" applyFill="1" applyBorder="1" applyAlignment="1">
      <alignment horizontal="center" vertical="center"/>
    </xf>
    <xf numFmtId="0" fontId="23" fillId="4" borderId="11" xfId="0" applyFont="1" applyFill="1" applyBorder="1" applyAlignment="1">
      <alignment horizontal="center" vertical="center"/>
    </xf>
    <xf numFmtId="0" fontId="1" fillId="0" borderId="1" xfId="0" applyFont="1" applyBorder="1" applyAlignment="1">
      <alignment horizontal="center" vertical="center"/>
    </xf>
    <xf numFmtId="0" fontId="0" fillId="0" borderId="2" xfId="0" applyFont="1" applyBorder="1" applyAlignment="1">
      <alignment horizontal="center" vertical="center"/>
    </xf>
    <xf numFmtId="0" fontId="0" fillId="0" borderId="36" xfId="0" applyFont="1" applyBorder="1" applyAlignment="1">
      <alignment horizontal="center" vertical="center"/>
    </xf>
    <xf numFmtId="0" fontId="0" fillId="0" borderId="41" xfId="0" applyFont="1" applyBorder="1" applyAlignment="1">
      <alignment horizontal="center" vertical="center"/>
    </xf>
    <xf numFmtId="0" fontId="1" fillId="0" borderId="12" xfId="0" applyFont="1" applyBorder="1" applyAlignment="1">
      <alignment horizontal="left" wrapText="1"/>
    </xf>
    <xf numFmtId="0" fontId="1" fillId="0" borderId="40" xfId="0" applyFont="1" applyBorder="1" applyAlignment="1">
      <alignment horizontal="left" wrapText="1"/>
    </xf>
    <xf numFmtId="0" fontId="0" fillId="0" borderId="15" xfId="0" applyBorder="1" applyAlignment="1">
      <alignment horizontal="left" vertical="center" wrapText="1" indent="1"/>
    </xf>
    <xf numFmtId="0" fontId="0" fillId="0" borderId="17" xfId="0" applyBorder="1" applyAlignment="1">
      <alignment horizontal="left" vertical="center" wrapText="1" indent="1"/>
    </xf>
    <xf numFmtId="0" fontId="10" fillId="3" borderId="15" xfId="0" applyFont="1" applyFill="1" applyBorder="1" applyAlignment="1">
      <alignment horizontal="left" vertical="center" wrapText="1" indent="1"/>
    </xf>
    <xf numFmtId="0" fontId="10" fillId="3" borderId="17" xfId="0" applyFont="1" applyFill="1" applyBorder="1" applyAlignment="1">
      <alignment horizontal="left" vertical="center" wrapText="1" indent="1"/>
    </xf>
    <xf numFmtId="0" fontId="10" fillId="0" borderId="15" xfId="0" applyFont="1" applyBorder="1" applyAlignment="1">
      <alignment horizontal="left" vertical="center" wrapText="1" indent="1"/>
    </xf>
    <xf numFmtId="0" fontId="10" fillId="0" borderId="17" xfId="0" applyFont="1" applyBorder="1" applyAlignment="1">
      <alignment horizontal="left" vertical="center" wrapText="1" indent="1"/>
    </xf>
    <xf numFmtId="0" fontId="20" fillId="0" borderId="15" xfId="0" applyFont="1" applyBorder="1" applyAlignment="1">
      <alignment horizontal="left" vertical="center" wrapText="1" indent="1"/>
    </xf>
    <xf numFmtId="0" fontId="20" fillId="0" borderId="17" xfId="0" applyFont="1" applyBorder="1" applyAlignment="1">
      <alignment horizontal="left" vertical="center" wrapText="1" indent="1"/>
    </xf>
    <xf numFmtId="0" fontId="10" fillId="0" borderId="14" xfId="0" applyFont="1" applyBorder="1" applyAlignment="1">
      <alignment horizontal="left" vertical="center" wrapText="1" indent="1"/>
    </xf>
    <xf numFmtId="0" fontId="10" fillId="0" borderId="12" xfId="0" applyFont="1" applyBorder="1" applyAlignment="1">
      <alignment horizontal="left" vertical="center" wrapText="1" indent="1"/>
    </xf>
    <xf numFmtId="0" fontId="10" fillId="0" borderId="40" xfId="0" applyFont="1" applyBorder="1" applyAlignment="1">
      <alignment horizontal="left" vertical="center" wrapText="1" indent="1"/>
    </xf>
    <xf numFmtId="0" fontId="10" fillId="0" borderId="15" xfId="0" applyFont="1" applyBorder="1" applyAlignment="1">
      <alignment horizontal="left" vertical="center" wrapText="1"/>
    </xf>
    <xf numFmtId="0" fontId="20" fillId="0" borderId="15" xfId="0" applyFont="1" applyBorder="1" applyAlignment="1">
      <alignment horizontal="left" vertical="center" wrapText="1"/>
    </xf>
    <xf numFmtId="0" fontId="20" fillId="0" borderId="17" xfId="0" applyFont="1" applyBorder="1" applyAlignment="1">
      <alignment horizontal="left" vertical="center" wrapText="1"/>
    </xf>
    <xf numFmtId="0" fontId="10" fillId="0" borderId="14" xfId="0" applyFont="1" applyBorder="1" applyAlignment="1">
      <alignment horizontal="left" vertical="center" wrapText="1"/>
    </xf>
    <xf numFmtId="0" fontId="10" fillId="0" borderId="12" xfId="0" applyFont="1" applyBorder="1" applyAlignment="1">
      <alignment horizontal="left" vertical="center" wrapText="1"/>
    </xf>
    <xf numFmtId="0" fontId="10" fillId="0" borderId="40" xfId="0" applyFont="1" applyBorder="1" applyAlignment="1">
      <alignment horizontal="left" vertical="center" wrapText="1"/>
    </xf>
    <xf numFmtId="0" fontId="0" fillId="0" borderId="7" xfId="0" applyBorder="1" applyAlignment="1">
      <alignment horizontal="center"/>
    </xf>
    <xf numFmtId="0" fontId="0" fillId="0" borderId="6" xfId="0" applyBorder="1" applyAlignment="1">
      <alignment horizontal="center"/>
    </xf>
    <xf numFmtId="0" fontId="0" fillId="0" borderId="8" xfId="0" applyBorder="1" applyAlignment="1">
      <alignment horizontal="center"/>
    </xf>
    <xf numFmtId="0" fontId="68" fillId="8" borderId="12" xfId="0" applyFont="1" applyFill="1" applyBorder="1" applyAlignment="1">
      <alignment horizontal="center" vertical="center"/>
    </xf>
    <xf numFmtId="0" fontId="68" fillId="8" borderId="13" xfId="0" applyFont="1" applyFill="1" applyBorder="1" applyAlignment="1">
      <alignment horizontal="center" vertical="center"/>
    </xf>
    <xf numFmtId="0" fontId="30" fillId="0" borderId="0" xfId="0" applyFont="1" applyBorder="1" applyAlignment="1">
      <alignment horizontal="left" vertical="center" wrapText="1"/>
    </xf>
    <xf numFmtId="0" fontId="83" fillId="0" borderId="0" xfId="0" applyFont="1" applyBorder="1" applyAlignment="1">
      <alignment horizontal="left" vertical="center" wrapText="1"/>
    </xf>
    <xf numFmtId="0" fontId="0" fillId="0" borderId="27" xfId="0" applyBorder="1" applyAlignment="1">
      <alignment horizontal="left"/>
    </xf>
    <xf numFmtId="0" fontId="35" fillId="0" borderId="24" xfId="0" applyFont="1" applyBorder="1" applyAlignment="1">
      <alignment horizontal="center" vertical="top" wrapText="1"/>
    </xf>
    <xf numFmtId="0" fontId="35" fillId="0" borderId="24" xfId="0" applyFont="1" applyBorder="1" applyAlignment="1">
      <alignment horizontal="center" vertical="top"/>
    </xf>
    <xf numFmtId="0" fontId="0" fillId="0" borderId="6" xfId="0" applyBorder="1" applyAlignment="1">
      <alignment horizontal="center" vertical="top"/>
    </xf>
    <xf numFmtId="0" fontId="37" fillId="8" borderId="12" xfId="0" applyFont="1" applyFill="1" applyBorder="1" applyAlignment="1">
      <alignment horizontal="left" vertical="center"/>
    </xf>
    <xf numFmtId="0" fontId="63" fillId="8" borderId="12" xfId="0" applyFont="1" applyFill="1" applyBorder="1" applyAlignment="1">
      <alignment horizontal="center" vertical="center"/>
    </xf>
    <xf numFmtId="0" fontId="63" fillId="8" borderId="13" xfId="0" applyFont="1" applyFill="1" applyBorder="1" applyAlignment="1">
      <alignment horizontal="center" vertical="center"/>
    </xf>
    <xf numFmtId="0" fontId="35" fillId="0" borderId="0" xfId="0" applyFont="1" applyBorder="1" applyAlignment="1">
      <alignment horizontal="left" vertical="top" wrapText="1"/>
    </xf>
    <xf numFmtId="0" fontId="55" fillId="8" borderId="12" xfId="0" applyFont="1" applyFill="1" applyBorder="1" applyAlignment="1">
      <alignment horizontal="center"/>
    </xf>
    <xf numFmtId="0" fontId="83" fillId="3" borderId="0" xfId="0" applyFont="1" applyFill="1" applyBorder="1" applyAlignment="1">
      <alignment horizontal="left" vertical="center" wrapText="1"/>
    </xf>
    <xf numFmtId="0" fontId="35" fillId="0" borderId="0" xfId="0" applyFont="1" applyBorder="1" applyAlignment="1">
      <alignment horizontal="left" vertical="center" wrapText="1"/>
    </xf>
    <xf numFmtId="0" fontId="67" fillId="8" borderId="12" xfId="0" applyFont="1" applyFill="1" applyBorder="1" applyAlignment="1">
      <alignment horizontal="left" vertical="center"/>
    </xf>
    <xf numFmtId="0" fontId="2" fillId="0" borderId="0" xfId="0" applyFont="1" applyBorder="1" applyAlignment="1">
      <alignment horizontal="center"/>
    </xf>
    <xf numFmtId="0" fontId="33" fillId="0" borderId="0" xfId="0" applyFont="1" applyBorder="1" applyAlignment="1">
      <alignment horizontal="left" wrapText="1"/>
    </xf>
    <xf numFmtId="0" fontId="53" fillId="0" borderId="0" xfId="0" applyFont="1" applyBorder="1" applyAlignment="1">
      <alignment horizontal="left" vertical="center" wrapText="1"/>
    </xf>
    <xf numFmtId="0" fontId="2" fillId="2" borderId="15" xfId="0" applyFont="1" applyFill="1" applyBorder="1" applyAlignment="1">
      <alignment horizontal="center" wrapText="1"/>
    </xf>
    <xf numFmtId="0" fontId="77" fillId="3" borderId="0" xfId="0" applyFont="1" applyFill="1" applyBorder="1" applyAlignment="1" applyProtection="1">
      <alignment horizontal="right"/>
      <protection locked="0"/>
    </xf>
    <xf numFmtId="0" fontId="76" fillId="0" borderId="0" xfId="0" applyFont="1" applyBorder="1" applyAlignment="1" applyProtection="1">
      <alignment horizontal="right"/>
      <protection locked="0"/>
    </xf>
    <xf numFmtId="0" fontId="76" fillId="3" borderId="0" xfId="0" applyFont="1" applyFill="1" applyBorder="1" applyAlignment="1" applyProtection="1">
      <alignment horizontal="right"/>
      <protection locked="0"/>
    </xf>
    <xf numFmtId="0" fontId="53" fillId="4" borderId="14" xfId="0" applyFont="1" applyFill="1" applyBorder="1" applyAlignment="1" applyProtection="1">
      <alignment horizontal="center" wrapText="1"/>
      <protection locked="0"/>
    </xf>
    <xf numFmtId="0" fontId="53" fillId="4" borderId="12" xfId="0" applyFont="1" applyFill="1" applyBorder="1" applyAlignment="1" applyProtection="1">
      <alignment horizontal="center" wrapText="1"/>
      <protection locked="0"/>
    </xf>
    <xf numFmtId="0" fontId="53" fillId="4" borderId="13" xfId="0" applyFont="1" applyFill="1" applyBorder="1" applyAlignment="1" applyProtection="1">
      <alignment horizontal="center" wrapText="1"/>
      <protection locked="0"/>
    </xf>
    <xf numFmtId="0" fontId="14" fillId="0" borderId="0" xfId="0" applyFont="1" applyBorder="1" applyAlignment="1" applyProtection="1">
      <alignment horizontal="right"/>
      <protection locked="0"/>
    </xf>
    <xf numFmtId="0" fontId="79" fillId="4" borderId="0" xfId="0" applyFont="1" applyFill="1" applyBorder="1" applyAlignment="1" applyProtection="1">
      <alignment horizontal="right" vertical="center"/>
      <protection locked="0"/>
    </xf>
    <xf numFmtId="0" fontId="77" fillId="3" borderId="0" xfId="0" applyFont="1" applyFill="1" applyBorder="1" applyAlignment="1" applyProtection="1">
      <alignment horizontal="right" wrapText="1"/>
      <protection locked="0"/>
    </xf>
    <xf numFmtId="0" fontId="74" fillId="0" borderId="0" xfId="0" applyFont="1" applyBorder="1" applyAlignment="1" applyProtection="1">
      <alignment horizontal="right"/>
      <protection locked="0"/>
    </xf>
    <xf numFmtId="0" fontId="74" fillId="4" borderId="37" xfId="0" applyFont="1" applyFill="1" applyBorder="1" applyAlignment="1" applyProtection="1">
      <alignment horizontal="center" vertical="center"/>
      <protection locked="0"/>
    </xf>
    <xf numFmtId="0" fontId="74" fillId="4" borderId="12" xfId="0" applyFont="1" applyFill="1" applyBorder="1" applyAlignment="1" applyProtection="1">
      <alignment horizontal="center" vertical="center"/>
      <protection locked="0"/>
    </xf>
    <xf numFmtId="0" fontId="74" fillId="4" borderId="40" xfId="0" applyFont="1" applyFill="1" applyBorder="1" applyAlignment="1" applyProtection="1">
      <alignment horizontal="center" vertical="center"/>
      <protection locked="0"/>
    </xf>
    <xf numFmtId="0" fontId="0" fillId="3" borderId="0" xfId="0" applyFont="1" applyFill="1" applyBorder="1" applyAlignment="1" applyProtection="1">
      <alignment horizontal="right" wrapText="1"/>
      <protection locked="0"/>
    </xf>
    <xf numFmtId="0" fontId="0" fillId="0" borderId="0" xfId="0" applyAlignment="1" applyProtection="1">
      <alignment horizontal="right" wrapText="1"/>
      <protection locked="0"/>
    </xf>
    <xf numFmtId="0" fontId="77" fillId="0" borderId="0" xfId="0" applyFont="1" applyBorder="1" applyAlignment="1" applyProtection="1">
      <alignment horizontal="right" wrapText="1"/>
      <protection locked="0"/>
    </xf>
    <xf numFmtId="0" fontId="77" fillId="0" borderId="0" xfId="0" applyFont="1" applyBorder="1" applyAlignment="1" applyProtection="1">
      <alignment horizontal="center"/>
      <protection locked="0"/>
    </xf>
    <xf numFmtId="0" fontId="92" fillId="0" borderId="37" xfId="0" applyFont="1" applyBorder="1" applyAlignment="1" applyProtection="1">
      <alignment horizontal="center" vertical="center"/>
      <protection locked="0"/>
    </xf>
    <xf numFmtId="0" fontId="92" fillId="0" borderId="12" xfId="0" applyFont="1" applyBorder="1" applyAlignment="1" applyProtection="1">
      <alignment horizontal="center" vertical="center"/>
      <protection locked="0"/>
    </xf>
    <xf numFmtId="0" fontId="92" fillId="0" borderId="40" xfId="0" applyFont="1" applyBorder="1" applyAlignment="1" applyProtection="1">
      <alignment horizontal="center" vertical="center"/>
      <protection locked="0"/>
    </xf>
    <xf numFmtId="0" fontId="77" fillId="0" borderId="0" xfId="0" applyFont="1" applyBorder="1" applyAlignment="1" applyProtection="1">
      <alignment horizontal="right" vertical="center"/>
      <protection locked="0"/>
    </xf>
    <xf numFmtId="0" fontId="76" fillId="0" borderId="0" xfId="0" applyFont="1" applyBorder="1" applyAlignment="1" applyProtection="1">
      <alignment horizontal="center"/>
      <protection locked="0"/>
    </xf>
    <xf numFmtId="0" fontId="77" fillId="0" borderId="4" xfId="0" applyFont="1" applyBorder="1" applyAlignment="1" applyProtection="1">
      <alignment horizontal="right"/>
      <protection locked="0"/>
    </xf>
    <xf numFmtId="0" fontId="76" fillId="3" borderId="14" xfId="0" applyFont="1" applyFill="1" applyBorder="1" applyAlignment="1" applyProtection="1">
      <alignment horizontal="center" vertical="center"/>
      <protection locked="0"/>
    </xf>
    <xf numFmtId="0" fontId="76" fillId="3" borderId="12" xfId="0" applyFont="1" applyFill="1" applyBorder="1" applyAlignment="1" applyProtection="1">
      <alignment horizontal="center" vertical="center"/>
      <protection locked="0"/>
    </xf>
    <xf numFmtId="0" fontId="76" fillId="3" borderId="13" xfId="0" applyFont="1" applyFill="1" applyBorder="1" applyAlignment="1" applyProtection="1">
      <alignment horizontal="center" vertical="center"/>
      <protection locked="0"/>
    </xf>
    <xf numFmtId="0" fontId="4" fillId="3" borderId="14"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0" fontId="4" fillId="3" borderId="13" xfId="0" applyFont="1" applyFill="1" applyBorder="1" applyAlignment="1" applyProtection="1">
      <alignment horizontal="center" vertical="center"/>
      <protection locked="0"/>
    </xf>
    <xf numFmtId="0" fontId="79" fillId="0" borderId="0" xfId="0" applyFont="1" applyBorder="1" applyAlignment="1" applyProtection="1">
      <alignment horizontal="right"/>
      <protection locked="0"/>
    </xf>
    <xf numFmtId="0" fontId="88" fillId="0" borderId="0" xfId="0" applyFont="1" applyAlignment="1" applyProtection="1">
      <alignment horizontal="right"/>
      <protection locked="0"/>
    </xf>
    <xf numFmtId="0" fontId="79" fillId="4" borderId="12" xfId="0" applyFont="1" applyFill="1" applyBorder="1" applyAlignment="1" applyProtection="1">
      <alignment horizontal="right" vertical="center"/>
      <protection locked="0"/>
    </xf>
    <xf numFmtId="0" fontId="79" fillId="4" borderId="13" xfId="0" applyFont="1" applyFill="1" applyBorder="1" applyAlignment="1" applyProtection="1">
      <alignment horizontal="right" vertical="center"/>
      <protection locked="0"/>
    </xf>
    <xf numFmtId="0" fontId="72" fillId="0" borderId="6" xfId="0" applyFont="1" applyBorder="1" applyAlignment="1" applyProtection="1">
      <alignment horizontal="center" vertical="center" wrapText="1"/>
      <protection locked="0"/>
    </xf>
    <xf numFmtId="0" fontId="72" fillId="0" borderId="6" xfId="0" applyFont="1" applyBorder="1" applyAlignment="1" applyProtection="1">
      <alignment horizontal="center" vertical="center"/>
      <protection locked="0"/>
    </xf>
    <xf numFmtId="0" fontId="70" fillId="4" borderId="1" xfId="0" applyFont="1" applyFill="1" applyBorder="1" applyAlignment="1" applyProtection="1">
      <alignment horizontal="center" vertical="center" wrapText="1"/>
      <protection locked="0"/>
    </xf>
    <xf numFmtId="0" fontId="72" fillId="4" borderId="2" xfId="0" applyFont="1" applyFill="1" applyBorder="1" applyAlignment="1" applyProtection="1">
      <alignment horizontal="center" vertical="center"/>
      <protection locked="0"/>
    </xf>
    <xf numFmtId="0" fontId="72" fillId="4" borderId="3" xfId="0" applyFont="1" applyFill="1" applyBorder="1" applyAlignment="1" applyProtection="1">
      <alignment horizontal="center" vertical="center"/>
      <protection locked="0"/>
    </xf>
    <xf numFmtId="0" fontId="73" fillId="0" borderId="35" xfId="0" applyFont="1" applyBorder="1" applyAlignment="1" applyProtection="1">
      <alignment horizontal="center" vertical="center"/>
      <protection locked="0"/>
    </xf>
    <xf numFmtId="0" fontId="73" fillId="0" borderId="36" xfId="0" applyFont="1" applyBorder="1" applyAlignment="1" applyProtection="1">
      <alignment horizontal="center" vertical="center"/>
      <protection locked="0"/>
    </xf>
    <xf numFmtId="0" fontId="73" fillId="0" borderId="41" xfId="0" applyFont="1" applyBorder="1" applyAlignment="1" applyProtection="1">
      <alignment horizontal="center" vertical="center"/>
      <protection locked="0"/>
    </xf>
    <xf numFmtId="0" fontId="74" fillId="4" borderId="39" xfId="0" applyFont="1" applyFill="1" applyBorder="1" applyAlignment="1" applyProtection="1">
      <alignment horizontal="center" vertical="center"/>
      <protection locked="0"/>
    </xf>
    <xf numFmtId="0" fontId="74" fillId="4" borderId="27" xfId="0" applyFont="1" applyFill="1" applyBorder="1" applyAlignment="1" applyProtection="1">
      <alignment horizontal="center" vertical="center"/>
      <protection locked="0"/>
    </xf>
    <xf numFmtId="0" fontId="74" fillId="4" borderId="43" xfId="0" applyFont="1" applyFill="1" applyBorder="1" applyAlignment="1" applyProtection="1">
      <alignment horizontal="center" vertical="center"/>
      <protection locked="0"/>
    </xf>
    <xf numFmtId="0" fontId="0" fillId="0" borderId="0" xfId="0" applyAlignment="1" applyProtection="1">
      <alignment horizontal="right"/>
      <protection locked="0"/>
    </xf>
    <xf numFmtId="0" fontId="10" fillId="3" borderId="0" xfId="0" applyFont="1" applyFill="1" applyBorder="1" applyAlignment="1" applyProtection="1">
      <alignment horizontal="right"/>
      <protection locked="0"/>
    </xf>
    <xf numFmtId="0" fontId="72" fillId="4" borderId="37" xfId="0" applyFont="1" applyFill="1" applyBorder="1" applyAlignment="1" applyProtection="1">
      <alignment horizontal="center" vertical="center"/>
      <protection locked="0"/>
    </xf>
    <xf numFmtId="0" fontId="72" fillId="4" borderId="12" xfId="0" applyFont="1" applyFill="1" applyBorder="1" applyAlignment="1" applyProtection="1">
      <alignment horizontal="center" vertical="center"/>
      <protection locked="0"/>
    </xf>
    <xf numFmtId="0" fontId="72" fillId="4" borderId="40" xfId="0" applyFont="1" applyFill="1" applyBorder="1" applyAlignment="1" applyProtection="1">
      <alignment horizontal="center" vertical="center"/>
      <protection locked="0"/>
    </xf>
    <xf numFmtId="0" fontId="79" fillId="0" borderId="0" xfId="0" applyFont="1" applyAlignment="1" applyProtection="1">
      <alignment horizontal="left" wrapText="1"/>
      <protection locked="0"/>
    </xf>
    <xf numFmtId="0" fontId="77" fillId="0" borderId="0" xfId="0" applyFont="1" applyAlignment="1" applyProtection="1">
      <alignment horizontal="left" wrapText="1"/>
      <protection locked="0"/>
    </xf>
  </cellXfs>
  <cellStyles count="3">
    <cellStyle name="Normal" xfId="0" builtinId="0"/>
    <cellStyle name="Normal 2" xfId="1" xr:uid="{00000000-0005-0000-0000-000001000000}"/>
    <cellStyle name="Percent" xfId="2"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fmlaLink="$I12"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2476500</xdr:colOff>
      <xdr:row>5</xdr:row>
      <xdr:rowOff>0</xdr:rowOff>
    </xdr:from>
    <xdr:ext cx="5038725" cy="1285875"/>
    <xdr:sp macro="" textlink="">
      <xdr:nvSpPr>
        <xdr:cNvPr id="2" name="TextBox 1">
          <a:extLst>
            <a:ext uri="{FF2B5EF4-FFF2-40B4-BE49-F238E27FC236}">
              <a16:creationId xmlns:a16="http://schemas.microsoft.com/office/drawing/2014/main" id="{7BD37DC0-D839-BD24-084B-227B3452149B}"/>
            </a:ext>
          </a:extLst>
        </xdr:cNvPr>
        <xdr:cNvSpPr txBox="1"/>
      </xdr:nvSpPr>
      <xdr:spPr>
        <a:xfrm>
          <a:off x="2571750" y="3219450"/>
          <a:ext cx="5038725" cy="128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171450" indent="-171450">
            <a:spcAft>
              <a:spcPts val="200"/>
            </a:spcAft>
            <a:buFont typeface="Arial" panose="020B0604020202020204" pitchFamily="34" charset="0"/>
            <a:buChar char="•"/>
          </a:pPr>
          <a:r>
            <a:rPr lang="en-US" sz="1100" kern="1200">
              <a:latin typeface="+mn-lt"/>
            </a:rPr>
            <a:t>Complete all applicable sections and Tabs in the order listed.</a:t>
          </a:r>
        </a:p>
        <a:p>
          <a:pPr marL="171450" indent="-171450">
            <a:spcAft>
              <a:spcPts val="200"/>
            </a:spcAft>
            <a:buFont typeface="Arial" panose="020B0604020202020204" pitchFamily="34" charset="0"/>
            <a:buChar char="•"/>
          </a:pPr>
          <a:r>
            <a:rPr lang="en-US" sz="1100" kern="1200">
              <a:latin typeface="+mn-lt"/>
            </a:rPr>
            <a:t>Fill all yellow fields (unless marked "if applicable").  Gray fields auto-populate.</a:t>
          </a:r>
        </a:p>
        <a:p>
          <a:pPr marL="171450" indent="-171450">
            <a:spcAft>
              <a:spcPts val="200"/>
            </a:spcAft>
            <a:buFont typeface="Arial" panose="020B0604020202020204" pitchFamily="34" charset="0"/>
            <a:buChar char="•"/>
          </a:pPr>
          <a:r>
            <a:rPr lang="en-US" sz="1100" kern="1200">
              <a:latin typeface="+mn-lt"/>
            </a:rPr>
            <a:t>Use drop-down lists where provided (Yes/No/NA).</a:t>
          </a:r>
        </a:p>
        <a:p>
          <a:pPr marL="171450" indent="-171450">
            <a:spcAft>
              <a:spcPts val="200"/>
            </a:spcAft>
            <a:buFont typeface="Arial" panose="020B0604020202020204" pitchFamily="34" charset="0"/>
            <a:buChar char="•"/>
          </a:pPr>
          <a:r>
            <a:rPr lang="en-US" sz="1100" kern="1200">
              <a:latin typeface="+mn-lt"/>
            </a:rPr>
            <a:t>Do not modify "Summary" or "List" sections.</a:t>
          </a:r>
        </a:p>
        <a:p>
          <a:pPr marL="171450" indent="-171450">
            <a:spcAft>
              <a:spcPts val="200"/>
            </a:spcAft>
            <a:buFont typeface="Arial" panose="020B0604020202020204" pitchFamily="34" charset="0"/>
            <a:buChar char="•"/>
          </a:pPr>
          <a:r>
            <a:rPr lang="en-US" sz="1100" kern="1200">
              <a:latin typeface="+mn-lt"/>
            </a:rPr>
            <a:t>Verify all required documentation is included via Tab 8 - Attachments Checklist.</a:t>
          </a:r>
        </a:p>
        <a:p>
          <a:pPr marL="171450" indent="-171450">
            <a:spcAft>
              <a:spcPts val="200"/>
            </a:spcAft>
            <a:buFont typeface="Arial" panose="020B0604020202020204" pitchFamily="34" charset="0"/>
            <a:buChar char="•"/>
          </a:pPr>
          <a:r>
            <a:rPr lang="en-US" sz="1100" kern="1200">
              <a:latin typeface="+mn-lt"/>
            </a:rPr>
            <a:t>Save and submit via Serv-U.</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12</xdr:col>
      <xdr:colOff>0</xdr:colOff>
      <xdr:row>1</xdr:row>
      <xdr:rowOff>1</xdr:rowOff>
    </xdr:from>
    <xdr:to>
      <xdr:col>20</xdr:col>
      <xdr:colOff>460375</xdr:colOff>
      <xdr:row>19</xdr:row>
      <xdr:rowOff>15876</xdr:rowOff>
    </xdr:to>
    <xdr:sp macro="" textlink="">
      <xdr:nvSpPr>
        <xdr:cNvPr id="2" name="Rectangle: Rounded Corners 1">
          <a:extLst>
            <a:ext uri="{FF2B5EF4-FFF2-40B4-BE49-F238E27FC236}">
              <a16:creationId xmlns:a16="http://schemas.microsoft.com/office/drawing/2014/main" id="{82BE4766-12FE-411C-94AA-DCC81FF93612}"/>
            </a:ext>
          </a:extLst>
        </xdr:cNvPr>
        <xdr:cNvSpPr/>
      </xdr:nvSpPr>
      <xdr:spPr>
        <a:xfrm>
          <a:off x="22066250" y="587376"/>
          <a:ext cx="5286375" cy="374650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r>
            <a:rPr lang="en-US" sz="1400">
              <a:solidFill>
                <a:schemeClr val="tx1"/>
              </a:solidFill>
            </a:rPr>
            <a:t>	 </a:t>
          </a:r>
          <a:r>
            <a:rPr lang="en-US" sz="1400" baseline="0">
              <a:solidFill>
                <a:schemeClr val="tx1"/>
              </a:solidFill>
            </a:rPr>
            <a:t>   </a:t>
          </a:r>
          <a:endParaRPr lang="en-US" sz="1400">
            <a:solidFill>
              <a:schemeClr val="tx1"/>
            </a:solidFill>
          </a:endParaRP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12</xdr:col>
      <xdr:colOff>79375</xdr:colOff>
      <xdr:row>1</xdr:row>
      <xdr:rowOff>31750</xdr:rowOff>
    </xdr:from>
    <xdr:to>
      <xdr:col>13</xdr:col>
      <xdr:colOff>547525</xdr:colOff>
      <xdr:row>2</xdr:row>
      <xdr:rowOff>235388</xdr:rowOff>
    </xdr:to>
    <xdr:pic>
      <xdr:nvPicPr>
        <xdr:cNvPr id="3" name="Picture 2">
          <a:extLst>
            <a:ext uri="{FF2B5EF4-FFF2-40B4-BE49-F238E27FC236}">
              <a16:creationId xmlns:a16="http://schemas.microsoft.com/office/drawing/2014/main" id="{770D2A06-763D-4770-B09E-93B819D175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193500" y="619125"/>
          <a:ext cx="1071400" cy="1124388"/>
        </a:xfrm>
        <a:prstGeom prst="rect">
          <a:avLst/>
        </a:prstGeom>
      </xdr:spPr>
    </xdr:pic>
    <xdr:clientData/>
  </xdr:twoCellAnchor>
  <xdr:twoCellAnchor>
    <xdr:from>
      <xdr:col>14</xdr:col>
      <xdr:colOff>0</xdr:colOff>
      <xdr:row>1</xdr:row>
      <xdr:rowOff>285750</xdr:rowOff>
    </xdr:from>
    <xdr:to>
      <xdr:col>18</xdr:col>
      <xdr:colOff>381536</xdr:colOff>
      <xdr:row>15</xdr:row>
      <xdr:rowOff>126766</xdr:rowOff>
    </xdr:to>
    <xdr:sp macro="" textlink="">
      <xdr:nvSpPr>
        <xdr:cNvPr id="4" name="TextBox 3">
          <a:extLst>
            <a:ext uri="{FF2B5EF4-FFF2-40B4-BE49-F238E27FC236}">
              <a16:creationId xmlns:a16="http://schemas.microsoft.com/office/drawing/2014/main" id="{5B071FC3-A6CA-427C-9DAB-76605A6A29C5}"/>
            </a:ext>
          </a:extLst>
        </xdr:cNvPr>
        <xdr:cNvSpPr txBox="1"/>
      </xdr:nvSpPr>
      <xdr:spPr>
        <a:xfrm>
          <a:off x="17506950" y="866775"/>
          <a:ext cx="2819936" cy="2984266"/>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Summary Tab – Auto-Populated Notice </a:t>
          </a:r>
        </a:p>
        <a:p>
          <a:pPr marL="0" marR="0" lvl="0" indent="0" algn="ctr" defTabSz="914400" eaLnBrk="1" fontAlgn="auto" latinLnBrk="0" hangingPunct="1">
            <a:lnSpc>
              <a:spcPct val="100000"/>
            </a:lnSpc>
            <a:spcBef>
              <a:spcPts val="0"/>
            </a:spcBef>
            <a:spcAft>
              <a:spcPts val="0"/>
            </a:spcAft>
            <a:buClrTx/>
            <a:buSzTx/>
            <a:buFontTx/>
            <a:buNone/>
            <a:tabLst/>
            <a:defRPr/>
          </a:pPr>
          <a:endParaRPr lang="en-US" sz="1200" b="1">
            <a:solidFill>
              <a:schemeClr val="dk1"/>
            </a:solidFill>
            <a:effectLst/>
            <a:latin typeface="+mn-lt"/>
            <a:ea typeface="+mn-ea"/>
            <a:cs typeface="+mn-cs"/>
          </a:endParaRPr>
        </a:p>
        <a:p>
          <a:pPr marL="171450" indent="-171450">
            <a:buFont typeface="Arial" panose="020B0604020202020204" pitchFamily="34" charset="0"/>
            <a:buChar char="•"/>
          </a:pPr>
          <a:r>
            <a:rPr lang="en-US" sz="1200"/>
            <a:t>This tab provides a </a:t>
          </a:r>
          <a:r>
            <a:rPr lang="en-US" sz="1200" b="1"/>
            <a:t>preliminary summary only</a:t>
          </a:r>
          <a:r>
            <a:rPr lang="en-US" sz="1200"/>
            <a:t> of the Audit Report submitted.</a:t>
          </a:r>
          <a:r>
            <a:rPr lang="en-US" sz="1200" baseline="0"/>
            <a:t> </a:t>
          </a:r>
          <a:r>
            <a:rPr lang="en-US" sz="1200"/>
            <a:t>TDHCA’s review is still in progress. Final results and any required Corrective Action will appear in the official Monitoring Report Letter</a:t>
          </a:r>
          <a:r>
            <a:rPr lang="en-US" sz="1200" baseline="0"/>
            <a:t> issued by TDHCA.</a:t>
          </a:r>
          <a:endParaRPr lang="en-US" sz="1200"/>
        </a:p>
        <a:p>
          <a:pPr marL="171450" indent="-171450">
            <a:buFont typeface="Arial" panose="020B0604020202020204" pitchFamily="34" charset="0"/>
            <a:buChar char="•"/>
          </a:pPr>
          <a:endParaRPr lang="en-US" sz="1200"/>
        </a:p>
        <a:p>
          <a:pPr marL="171450" indent="-171450">
            <a:buFont typeface="Arial" panose="020B0604020202020204" pitchFamily="34" charset="0"/>
            <a:buChar char="•"/>
          </a:pPr>
          <a:r>
            <a:rPr lang="en-US" sz="1200"/>
            <a:t>This tab updates automatically based on information</a:t>
          </a:r>
          <a:r>
            <a:rPr lang="en-US" sz="1200" baseline="0"/>
            <a:t> entered on Tabs 1-8 </a:t>
          </a:r>
          <a:r>
            <a:rPr lang="en-US" sz="1200"/>
            <a:t>and cannot be edited.</a:t>
          </a:r>
          <a:endParaRPr lang="en-US" sz="12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547158</xdr:colOff>
      <xdr:row>2</xdr:row>
      <xdr:rowOff>83344</xdr:rowOff>
    </xdr:from>
    <xdr:to>
      <xdr:col>30</xdr:col>
      <xdr:colOff>116680</xdr:colOff>
      <xdr:row>86</xdr:row>
      <xdr:rowOff>95250</xdr:rowOff>
    </xdr:to>
    <xdr:sp macro="" textlink="">
      <xdr:nvSpPr>
        <xdr:cNvPr id="2" name="Rectangle: Rounded Corners 1">
          <a:extLst>
            <a:ext uri="{FF2B5EF4-FFF2-40B4-BE49-F238E27FC236}">
              <a16:creationId xmlns:a16="http://schemas.microsoft.com/office/drawing/2014/main" id="{FCE37BA7-F3A7-4C33-A022-1733030D1D63}"/>
            </a:ext>
          </a:extLst>
        </xdr:cNvPr>
        <xdr:cNvSpPr/>
      </xdr:nvSpPr>
      <xdr:spPr>
        <a:xfrm>
          <a:off x="30931908" y="654844"/>
          <a:ext cx="9285022" cy="16525875"/>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15</xdr:col>
      <xdr:colOff>371776</xdr:colOff>
      <xdr:row>4</xdr:row>
      <xdr:rowOff>82059</xdr:rowOff>
    </xdr:from>
    <xdr:to>
      <xdr:col>17</xdr:col>
      <xdr:colOff>132593</xdr:colOff>
      <xdr:row>9</xdr:row>
      <xdr:rowOff>114901</xdr:rowOff>
    </xdr:to>
    <xdr:pic>
      <xdr:nvPicPr>
        <xdr:cNvPr id="3" name="Picture 2">
          <a:extLst>
            <a:ext uri="{FF2B5EF4-FFF2-40B4-BE49-F238E27FC236}">
              <a16:creationId xmlns:a16="http://schemas.microsoft.com/office/drawing/2014/main" id="{B100AA73-8AF2-40A0-BB00-FA543531AFE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982870" y="1070278"/>
          <a:ext cx="975254" cy="1021061"/>
        </a:xfrm>
        <a:prstGeom prst="rect">
          <a:avLst/>
        </a:prstGeom>
      </xdr:spPr>
    </xdr:pic>
    <xdr:clientData/>
  </xdr:twoCellAnchor>
  <xdr:twoCellAnchor>
    <xdr:from>
      <xdr:col>17</xdr:col>
      <xdr:colOff>479349</xdr:colOff>
      <xdr:row>4</xdr:row>
      <xdr:rowOff>128056</xdr:rowOff>
    </xdr:from>
    <xdr:to>
      <xdr:col>29</xdr:col>
      <xdr:colOff>83344</xdr:colOff>
      <xdr:row>84</xdr:row>
      <xdr:rowOff>107156</xdr:rowOff>
    </xdr:to>
    <xdr:sp macro="" textlink="">
      <xdr:nvSpPr>
        <xdr:cNvPr id="5" name="TextBox 4">
          <a:extLst>
            <a:ext uri="{FF2B5EF4-FFF2-40B4-BE49-F238E27FC236}">
              <a16:creationId xmlns:a16="http://schemas.microsoft.com/office/drawing/2014/main" id="{980B302D-B69B-4D5D-9BF4-BBB123ED37AA}"/>
            </a:ext>
          </a:extLst>
        </xdr:cNvPr>
        <xdr:cNvSpPr txBox="1"/>
      </xdr:nvSpPr>
      <xdr:spPr>
        <a:xfrm>
          <a:off x="33304880" y="1116275"/>
          <a:ext cx="6890620" cy="1569535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TAB TIPS</a:t>
          </a:r>
        </a:p>
        <a:p>
          <a:pPr marL="171450" indent="-171450" eaLnBrk="1" fontAlgn="auto" latinLnBrk="0" hangingPunct="1">
            <a:buFont typeface="Arial" panose="020B0604020202020204" pitchFamily="34" charset="0"/>
            <a:buChar char="•"/>
          </a:pPr>
          <a:endParaRPr lang="en-US" sz="1100">
            <a:solidFill>
              <a:schemeClr val="dk1"/>
            </a:solidFill>
            <a:effectLst/>
            <a:latin typeface="+mn-lt"/>
            <a:ea typeface="+mn-ea"/>
            <a:cs typeface="+mn-cs"/>
          </a:endParaRPr>
        </a:p>
        <a:p>
          <a:r>
            <a:rPr lang="en-US" b="1"/>
            <a:t>First Audit Requirement</a:t>
          </a:r>
        </a:p>
        <a:p>
          <a:r>
            <a:rPr lang="en-US" b="0"/>
            <a:t>Due Date: June 1 of the tax year following:</a:t>
          </a:r>
          <a:endParaRPr lang="en-US"/>
        </a:p>
        <a:p>
          <a:pPr marL="628650" lvl="1" indent="-171450">
            <a:buFont typeface="Arial" panose="020B0604020202020204" pitchFamily="34" charset="0"/>
            <a:buChar char="•"/>
          </a:pPr>
          <a:r>
            <a:rPr lang="en-US" b="0"/>
            <a:t>HFC acquisition (for occupied Developments)</a:t>
          </a:r>
        </a:p>
        <a:p>
          <a:pPr marL="628650" lvl="1" indent="-171450">
            <a:buFont typeface="Arial" panose="020B0604020202020204" pitchFamily="34" charset="0"/>
            <a:buChar char="•"/>
          </a:pPr>
          <a:r>
            <a:rPr lang="en-US" b="0"/>
            <a:t>First tenant occupancy (for newly constructed Developments).</a:t>
          </a:r>
        </a:p>
        <a:p>
          <a:r>
            <a:rPr lang="en-US" b="0"/>
            <a:t>Developments acquired before May 28, 2025 must submit the first Audit Report by June 1, 2026.</a:t>
          </a:r>
          <a:endParaRPr lang="en-US" sz="1100" b="0">
            <a:solidFill>
              <a:schemeClr val="dk1"/>
            </a:solidFill>
            <a:effectLst/>
            <a:latin typeface="+mn-lt"/>
            <a:ea typeface="+mn-ea"/>
            <a:cs typeface="+mn-cs"/>
          </a:endParaRP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Jurisdictional Classification</a:t>
          </a:r>
          <a:endParaRPr lang="en-US" sz="1100">
            <a:solidFill>
              <a:srgbClr val="FF0000"/>
            </a:solidFill>
            <a:effectLst/>
          </a:endParaRPr>
        </a:p>
        <a:p>
          <a:pPr marL="628650" lvl="1" indent="-171450" eaLnBrk="1" fontAlgn="auto" latinLnBrk="0" hangingPunct="1">
            <a:buFont typeface="Arial" panose="020B0604020202020204" pitchFamily="34" charset="0"/>
            <a:buChar char="•"/>
          </a:pPr>
          <a:r>
            <a:rPr lang="en-US" sz="1100" b="1">
              <a:solidFill>
                <a:schemeClr val="dk1"/>
              </a:solidFill>
              <a:effectLst/>
              <a:latin typeface="+mn-lt"/>
              <a:ea typeface="+mn-ea"/>
              <a:cs typeface="+mn-cs"/>
            </a:rPr>
            <a:t>Within Sponsor Boundaries:</a:t>
          </a:r>
          <a:r>
            <a:rPr lang="en-US" sz="1100" b="1" baseline="0">
              <a:solidFill>
                <a:schemeClr val="dk1"/>
              </a:solidFill>
              <a:effectLst/>
              <a:latin typeface="+mn-lt"/>
              <a:ea typeface="+mn-ea"/>
              <a:cs typeface="+mn-cs"/>
            </a:rPr>
            <a:t> </a:t>
          </a:r>
          <a:r>
            <a:rPr lang="en-US" sz="1100"/>
            <a:t>The Development is located entirely within the jurisdictional boundaries of the sponsoring municipality or county. </a:t>
          </a:r>
        </a:p>
        <a:p>
          <a:pPr marL="628650" lvl="1" indent="-171450" eaLnBrk="1" fontAlgn="auto" latinLnBrk="0" hangingPunct="1">
            <a:buFont typeface="Arial" panose="020B0604020202020204" pitchFamily="34" charset="0"/>
            <a:buChar char="•"/>
          </a:pPr>
          <a:r>
            <a:rPr lang="en-US" sz="1100" b="1">
              <a:solidFill>
                <a:schemeClr val="dk1"/>
              </a:solidFill>
              <a:effectLst/>
              <a:latin typeface="+mn-lt"/>
              <a:ea typeface="+mn-ea"/>
              <a:cs typeface="+mn-cs"/>
            </a:rPr>
            <a:t>Outside Sponsor Boundaries:</a:t>
          </a:r>
          <a:r>
            <a:rPr lang="en-US" sz="1100" b="1" baseline="0">
              <a:solidFill>
                <a:schemeClr val="dk1"/>
              </a:solidFill>
              <a:effectLst/>
              <a:latin typeface="+mn-lt"/>
              <a:ea typeface="+mn-ea"/>
              <a:cs typeface="+mn-cs"/>
            </a:rPr>
            <a:t> </a:t>
          </a:r>
          <a:r>
            <a:rPr lang="en-US" sz="1100"/>
            <a:t>The Development is located wholly or partially outside the jurisdictional boundaries of the sponsoring municipality or county. </a:t>
          </a:r>
        </a:p>
        <a:p>
          <a:pPr marL="1085850" lvl="2" indent="-171450" eaLnBrk="1" fontAlgn="auto" latinLnBrk="0" hangingPunct="1">
            <a:buFont typeface="Courier New" panose="02070309020205020404" pitchFamily="49" charset="0"/>
            <a:buChar char="o"/>
          </a:pPr>
          <a:r>
            <a:rPr lang="en-US" sz="1100">
              <a:solidFill>
                <a:schemeClr val="dk1"/>
              </a:solidFill>
              <a:effectLst/>
              <a:latin typeface="+mn-lt"/>
              <a:ea typeface="+mn-ea"/>
              <a:cs typeface="+mn-cs"/>
            </a:rPr>
            <a:t>If the Development is </a:t>
          </a:r>
          <a:r>
            <a:rPr lang="en-US" sz="1100" b="0">
              <a:solidFill>
                <a:schemeClr val="dk1"/>
              </a:solidFill>
              <a:effectLst/>
              <a:latin typeface="+mn-lt"/>
              <a:ea typeface="+mn-ea"/>
              <a:cs typeface="+mn-cs"/>
            </a:rPr>
            <a:t>outside sponsor boundaries</a:t>
          </a:r>
          <a:r>
            <a:rPr lang="en-US" sz="1100">
              <a:solidFill>
                <a:schemeClr val="dk1"/>
              </a:solidFill>
              <a:effectLst/>
              <a:latin typeface="+mn-lt"/>
              <a:ea typeface="+mn-ea"/>
              <a:cs typeface="+mn-cs"/>
            </a:rPr>
            <a:t> → </a:t>
          </a:r>
          <a:r>
            <a:rPr lang="en-US" sz="1100" b="0">
              <a:solidFill>
                <a:schemeClr val="dk1"/>
              </a:solidFill>
              <a:effectLst/>
              <a:latin typeface="+mn-lt"/>
              <a:ea typeface="+mn-ea"/>
              <a:cs typeface="+mn-cs"/>
            </a:rPr>
            <a:t>governing bodies approval by resolution or official order is required</a:t>
          </a:r>
          <a:r>
            <a:rPr lang="en-US" sz="1100" b="0" baseline="0">
              <a:solidFill>
                <a:schemeClr val="dk1"/>
              </a:solidFill>
              <a:effectLst/>
              <a:latin typeface="+mn-lt"/>
              <a:ea typeface="+mn-ea"/>
              <a:cs typeface="+mn-cs"/>
            </a:rPr>
            <a:t> </a:t>
          </a:r>
          <a:r>
            <a:rPr lang="en-US"/>
            <a:t>under §394.031(d).</a:t>
          </a:r>
        </a:p>
        <a:p>
          <a:pPr marL="1543050" lvl="3" indent="-171450" eaLnBrk="1" fontAlgn="auto" latinLnBrk="0" hangingPunct="1">
            <a:buFont typeface="Courier New" panose="02070309020205020404" pitchFamily="49" charset="0"/>
            <a:buChar char="o"/>
          </a:pPr>
          <a:r>
            <a:rPr lang="en-US" b="0"/>
            <a:t>Transitional Note: </a:t>
          </a:r>
          <a:r>
            <a:rPr lang="en-US"/>
            <a:t>For out-of-boundary Developments acquired on or before September 1, 2025, approval documentation under §394.031(d) is not required until January 1, 2027.</a:t>
          </a:r>
          <a:endParaRPr lang="en-US" sz="1100" b="1">
            <a:solidFill>
              <a:schemeClr val="dk1"/>
            </a:solidFill>
            <a:effectLst/>
            <a:latin typeface="+mn-lt"/>
            <a:ea typeface="+mn-ea"/>
            <a:cs typeface="+mn-cs"/>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HFC </a:t>
          </a:r>
        </a:p>
        <a:p>
          <a:pPr marL="628650" lvl="1" indent="-171450" eaLnBrk="1" fontAlgn="auto" latinLnBrk="0" hangingPunct="1">
            <a:buFont typeface="Arial" panose="020B0604020202020204" pitchFamily="34" charset="0"/>
            <a:buChar char="•"/>
          </a:pPr>
          <a:r>
            <a:rPr lang="en-US" sz="1100" b="0">
              <a:solidFill>
                <a:schemeClr val="dk1"/>
              </a:solidFill>
              <a:effectLst/>
              <a:latin typeface="+mn-lt"/>
              <a:ea typeface="+mn-ea"/>
              <a:cs typeface="+mn-cs"/>
            </a:rPr>
            <a:t>A public, nonprofit corporation organized under Chapter 394 of the Texas Local Government Code.</a:t>
          </a:r>
        </a:p>
        <a:p>
          <a:pPr lvl="1"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HFC User</a:t>
          </a:r>
        </a:p>
        <a:p>
          <a:pPr marL="628650" lvl="1" indent="-171450" eaLnBrk="1" fontAlgn="auto" latinLnBrk="0" hangingPunct="1">
            <a:buFont typeface="Arial" panose="020B0604020202020204" pitchFamily="34" charset="0"/>
            <a:buChar char="•"/>
          </a:pPr>
          <a:r>
            <a:rPr lang="en-US" sz="1100" baseline="0">
              <a:solidFill>
                <a:schemeClr val="dk1"/>
              </a:solidFill>
              <a:effectLst/>
              <a:latin typeface="+mn-lt"/>
              <a:ea typeface="+mn-ea"/>
              <a:cs typeface="+mn-cs"/>
            </a:rPr>
            <a:t>The entity authorized by the HFC to own/operate the Development, typically through a ground lease or similar agreement. </a:t>
          </a:r>
          <a:r>
            <a:rPr lang="en-US"/>
            <a:t>In some cases, the HFC may serve as the HFC User.</a:t>
          </a:r>
        </a:p>
        <a:p>
          <a:pPr eaLnBrk="1" fontAlgn="auto" latinLnBrk="0" hangingPunct="1"/>
          <a:r>
            <a:rPr lang="en-US" sz="1100" baseline="0">
              <a:solidFill>
                <a:schemeClr val="dk1"/>
              </a:solidFill>
              <a:effectLst/>
              <a:latin typeface="+mn-lt"/>
              <a:ea typeface="+mn-ea"/>
              <a:cs typeface="+mn-cs"/>
            </a:rPr>
            <a:t> </a:t>
          </a:r>
          <a:endParaRPr lang="en-US" sz="1100">
            <a:effectLst/>
          </a:endParaRPr>
        </a:p>
        <a:p>
          <a:pPr eaLnBrk="1" fontAlgn="auto" latinLnBrk="0" hangingPunct="1"/>
          <a:r>
            <a:rPr lang="en-US" sz="1100" b="1">
              <a:solidFill>
                <a:schemeClr val="dk1"/>
              </a:solidFill>
              <a:effectLst/>
              <a:latin typeface="+mn-lt"/>
              <a:ea typeface="+mn-ea"/>
              <a:cs typeface="+mn-cs"/>
            </a:rPr>
            <a:t>Management Company</a:t>
          </a:r>
          <a:r>
            <a:rPr lang="en-US" sz="1100">
              <a:solidFill>
                <a:schemeClr val="dk1"/>
              </a:solidFill>
              <a:effectLst/>
              <a:latin typeface="+mn-lt"/>
              <a:ea typeface="+mn-ea"/>
              <a:cs typeface="+mn-cs"/>
            </a:rPr>
            <a:t>  </a:t>
          </a:r>
        </a:p>
        <a:p>
          <a:pPr marL="628650" lvl="1" indent="-171450" eaLnBrk="1" fontAlgn="auto" latinLnBrk="0" hangingPunct="1">
            <a:buFont typeface="Arial" panose="020B0604020202020204" pitchFamily="34" charset="0"/>
            <a:buChar char="•"/>
          </a:pPr>
          <a:r>
            <a:rPr lang="en-US" sz="1100">
              <a:solidFill>
                <a:schemeClr val="dk1"/>
              </a:solidFill>
              <a:effectLst/>
              <a:latin typeface="+mn-lt"/>
              <a:ea typeface="+mn-ea"/>
              <a:cs typeface="+mn-cs"/>
            </a:rPr>
            <a:t>Individuals, organizations, or entities that are responsible for the oversight and daily operations of a HFC Development.</a:t>
          </a:r>
        </a:p>
        <a:p>
          <a:pPr marL="628650" lvl="1" indent="-171450" eaLnBrk="1" fontAlgn="auto" latinLnBrk="0" hangingPunct="1">
            <a:buFont typeface="Arial" panose="020B0604020202020204" pitchFamily="34" charset="0"/>
            <a:buChar char="•"/>
          </a:pPr>
          <a:endParaRPr lang="en-US" sz="1100">
            <a:effectLst/>
          </a:endParaRPr>
        </a:p>
        <a:p>
          <a:pPr eaLnBrk="1" fontAlgn="auto" latinLnBrk="0" hangingPunct="1"/>
          <a:r>
            <a:rPr lang="en-US" sz="1100" b="1">
              <a:solidFill>
                <a:schemeClr val="dk1"/>
              </a:solidFill>
              <a:effectLst/>
              <a:latin typeface="+mn-lt"/>
              <a:ea typeface="+mn-ea"/>
              <a:cs typeface="+mn-cs"/>
            </a:rPr>
            <a:t>Sponsor (HFC Sponsoring Local Government)</a:t>
          </a:r>
          <a:endParaRPr lang="en-US" sz="1100" b="1" baseline="0">
            <a:solidFill>
              <a:schemeClr val="dk1"/>
            </a:solidFill>
            <a:effectLst/>
            <a:latin typeface="+mn-lt"/>
            <a:ea typeface="+mn-ea"/>
            <a:cs typeface="+mn-cs"/>
          </a:endParaRPr>
        </a:p>
        <a:p>
          <a:pPr marL="628650" lvl="1" indent="-171450" eaLnBrk="1" fontAlgn="auto" latinLnBrk="0" hangingPunct="1">
            <a:buFont typeface="Arial" panose="020B0604020202020204" pitchFamily="34" charset="0"/>
            <a:buChar char="•"/>
          </a:pPr>
          <a:r>
            <a:rPr lang="en-US"/>
            <a:t>The city or county that authorized creation of the HFC . The Sponsor generally does not own or operate the Development but enables and oversees the HFC.</a:t>
          </a:r>
        </a:p>
        <a:p>
          <a:pPr marL="628650" lvl="1" indent="-171450" eaLnBrk="1" fontAlgn="auto" latinLnBrk="0" hangingPunct="1">
            <a:buFont typeface="Arial" panose="020B0604020202020204" pitchFamily="34" charset="0"/>
            <a:buChar char="•"/>
          </a:pPr>
          <a:endParaRPr lang="en-US"/>
        </a:p>
        <a:p>
          <a:r>
            <a:rPr lang="en-US" sz="1100" b="1">
              <a:solidFill>
                <a:schemeClr val="dk1"/>
              </a:solidFill>
              <a:effectLst/>
              <a:latin typeface="+mn-lt"/>
              <a:ea typeface="+mn-ea"/>
              <a:cs typeface="+mn-cs"/>
            </a:rPr>
            <a:t>Governing Body of the HFC</a:t>
          </a:r>
          <a:endParaRPr lang="en-US">
            <a:effectLst/>
          </a:endParaRPr>
        </a:p>
        <a:p>
          <a:pPr marL="628650" lvl="1" indent="-171450" eaLnBrk="1" fontAlgn="auto" latinLnBrk="0" hangingPunct="1">
            <a:buFont typeface="Arial" panose="020B0604020202020204" pitchFamily="34" charset="0"/>
            <a:buChar char="•"/>
          </a:pPr>
          <a:r>
            <a:rPr lang="en-US" sz="1100">
              <a:solidFill>
                <a:schemeClr val="dk1"/>
              </a:solidFill>
              <a:latin typeface="+mn-lt"/>
              <a:ea typeface="+mn-ea"/>
              <a:cs typeface="+mn-cs"/>
            </a:rPr>
            <a:t>The decision-making body of the HFC. Commonly this is the Board of Directors, Board Members etc. </a:t>
          </a:r>
        </a:p>
        <a:p>
          <a:endParaRPr lang="en-US" sz="1100" b="1">
            <a:solidFill>
              <a:schemeClr val="dk1"/>
            </a:solidFill>
            <a:latin typeface="+mn-lt"/>
            <a:ea typeface="+mn-ea"/>
            <a:cs typeface="+mn-cs"/>
          </a:endParaRPr>
        </a:p>
        <a:p>
          <a:r>
            <a:rPr lang="en-US" sz="1100" b="1">
              <a:solidFill>
                <a:schemeClr val="dk1"/>
              </a:solidFill>
              <a:latin typeface="+mn-lt"/>
              <a:ea typeface="+mn-ea"/>
              <a:cs typeface="+mn-cs"/>
            </a:rPr>
            <a:t>Property</a:t>
          </a:r>
        </a:p>
        <a:p>
          <a:pPr marL="628650" lvl="1" indent="-171450" eaLnBrk="1" fontAlgn="auto" latinLnBrk="0" hangingPunct="1">
            <a:buFont typeface="Arial" panose="020B0604020202020204" pitchFamily="34" charset="0"/>
            <a:buChar char="•"/>
          </a:pPr>
          <a:r>
            <a:rPr lang="en-US" sz="1100">
              <a:solidFill>
                <a:schemeClr val="dk1"/>
              </a:solidFill>
              <a:latin typeface="+mn-lt"/>
              <a:ea typeface="+mn-ea"/>
              <a:cs typeface="+mn-cs"/>
            </a:rPr>
            <a:t>The multifamily residential property (also referred to as the Development) subject to Chapter 394 of the Texas Local Government Code, House Bill 21 and TAC §§ 10.1201-10.1207.</a:t>
          </a:r>
        </a:p>
        <a:p>
          <a:pPr marL="628650" lvl="1" indent="-171450" eaLnBrk="1" fontAlgn="auto" latinLnBrk="0" hangingPunct="1">
            <a:buFont typeface="Arial" panose="020B0604020202020204" pitchFamily="34" charset="0"/>
            <a:buChar char="•"/>
          </a:pPr>
          <a:endParaRPr lang="en-US" sz="1100">
            <a:solidFill>
              <a:schemeClr val="dk1"/>
            </a:solidFill>
            <a:latin typeface="+mn-lt"/>
            <a:ea typeface="+mn-ea"/>
            <a:cs typeface="+mn-cs"/>
          </a:endParaRPr>
        </a:p>
        <a:p>
          <a:pPr eaLnBrk="1" fontAlgn="auto" latinLnBrk="0" hangingPunct="1"/>
          <a:r>
            <a:rPr lang="en-US" sz="1100" b="1">
              <a:solidFill>
                <a:schemeClr val="dk1"/>
              </a:solidFill>
              <a:effectLst/>
              <a:latin typeface="+mn-lt"/>
              <a:ea typeface="+mn-ea"/>
              <a:cs typeface="+mn-cs"/>
            </a:rPr>
            <a:t>Regulatory Agreement</a:t>
          </a:r>
          <a:endParaRPr lang="en-US">
            <a:effectLst/>
          </a:endParaRPr>
        </a:p>
        <a:p>
          <a:pPr marL="628650" lvl="1" indent="-171450" eaLnBrk="1" fontAlgn="auto" latinLnBrk="0" hangingPunct="1">
            <a:buFont typeface="Arial" panose="020B0604020202020204" pitchFamily="34" charset="0"/>
            <a:buChar char="•"/>
          </a:pPr>
          <a:r>
            <a:rPr lang="en-US" sz="1100" b="0">
              <a:solidFill>
                <a:schemeClr val="dk1"/>
              </a:solidFill>
              <a:effectLst/>
              <a:latin typeface="+mn-lt"/>
              <a:ea typeface="+mn-ea"/>
              <a:cs typeface="+mn-cs"/>
            </a:rPr>
            <a:t>A Land Use Restriction Agreement (LURA), Ground Lease, Deed Restriction, or any similar restrictive instrument that is recorded in the real property records of the county in which the Development is located or a Partnership Agreement between the HFC and HFC User which is not recorded in the real property records.</a:t>
          </a:r>
          <a:endParaRPr lang="en-US">
            <a:effectLst/>
          </a:endParaRPr>
        </a:p>
        <a:p>
          <a:pPr marL="628650" lvl="1" indent="-171450" eaLnBrk="1" fontAlgn="auto" latinLnBrk="0" hangingPunct="1">
            <a:buFont typeface="Arial" panose="020B0604020202020204" pitchFamily="34" charset="0"/>
            <a:buChar char="•"/>
          </a:pPr>
          <a:endParaRPr lang="en-US" sz="1100" baseline="0">
            <a:solidFill>
              <a:schemeClr val="dk1"/>
            </a:solidFill>
            <a:effectLst/>
            <a:latin typeface="+mn-lt"/>
            <a:ea typeface="+mn-ea"/>
            <a:cs typeface="+mn-cs"/>
          </a:endParaRPr>
        </a:p>
        <a:p>
          <a:r>
            <a:rPr lang="en-US" sz="1100" b="1">
              <a:effectLst/>
            </a:rPr>
            <a:t>Pre- or Post-May 28, 2025 HFC Development</a:t>
          </a:r>
        </a:p>
        <a:p>
          <a:r>
            <a:rPr lang="en-US" sz="1100" b="0">
              <a:effectLst/>
            </a:rPr>
            <a:t>May</a:t>
          </a:r>
          <a:r>
            <a:rPr lang="en-US" sz="1100" b="0" baseline="0">
              <a:effectLst/>
            </a:rPr>
            <a:t> 28, 2025 is the effective date if HB 21. </a:t>
          </a:r>
          <a:r>
            <a:rPr lang="en-US"/>
            <a:t>Whether a Development is classified as Pre- or Post–May 28, 2025 is determined by the </a:t>
          </a:r>
          <a:r>
            <a:rPr lang="en-US" b="0"/>
            <a:t>Acquisition Date.</a:t>
          </a:r>
        </a:p>
        <a:p>
          <a:pPr marL="628650" lvl="1" indent="-171450">
            <a:buFont typeface="Arial" panose="020B0604020202020204" pitchFamily="34" charset="0"/>
            <a:buChar char="•"/>
          </a:pPr>
          <a:r>
            <a:rPr lang="en-US" sz="1100" b="1">
              <a:solidFill>
                <a:schemeClr val="dk1"/>
              </a:solidFill>
              <a:latin typeface="+mn-lt"/>
              <a:ea typeface="+mn-ea"/>
              <a:cs typeface="+mn-cs"/>
            </a:rPr>
            <a:t>Pre: </a:t>
          </a:r>
          <a:r>
            <a:rPr lang="en-US" sz="1100" b="0">
              <a:solidFill>
                <a:schemeClr val="dk1"/>
              </a:solidFill>
              <a:latin typeface="+mn-lt"/>
              <a:ea typeface="+mn-ea"/>
              <a:cs typeface="+mn-cs"/>
            </a:rPr>
            <a:t>If the HFC acquired the Development before May 28, 2025, it is classified as a PRE HFC Development.</a:t>
          </a:r>
          <a:endParaRPr lang="en-US" sz="1100" b="0">
            <a:solidFill>
              <a:sysClr val="windowText" lastClr="000000"/>
            </a:solidFill>
            <a:latin typeface="+mn-lt"/>
            <a:ea typeface="+mn-ea"/>
            <a:cs typeface="+mn-cs"/>
          </a:endParaRPr>
        </a:p>
        <a:p>
          <a:pPr marL="628650" lvl="1" indent="-171450">
            <a:buFont typeface="Arial" panose="020B0604020202020204" pitchFamily="34" charset="0"/>
            <a:buChar char="•"/>
          </a:pPr>
          <a:r>
            <a:rPr lang="en-US" sz="1100" b="1"/>
            <a:t>Post:</a:t>
          </a:r>
          <a:r>
            <a:rPr lang="en-US" sz="1100"/>
            <a:t> If the HFC acquired the </a:t>
          </a:r>
          <a:r>
            <a:rPr lang="en-US" sz="1100" b="0"/>
            <a:t>Development on or after May 28, 2025, </a:t>
          </a:r>
          <a:r>
            <a:rPr lang="en-US" sz="1100"/>
            <a:t>it is classified as a</a:t>
          </a:r>
          <a:r>
            <a:rPr lang="en-US" sz="1100" b="1"/>
            <a:t> </a:t>
          </a:r>
          <a:r>
            <a:rPr lang="en-US" sz="1100" b="0"/>
            <a:t>POST HFC Development. </a:t>
          </a:r>
        </a:p>
        <a:p>
          <a:pPr marL="628650" lvl="1" indent="-171450">
            <a:buFont typeface="Courier New" panose="02070309020205020404" pitchFamily="49" charset="0"/>
            <a:buChar char="o"/>
          </a:pPr>
          <a:endParaRPr lang="en-US" sz="1100">
            <a:effectLst/>
          </a:endParaRPr>
        </a:p>
        <a:p>
          <a:r>
            <a:rPr lang="en-US" sz="1100" b="1"/>
            <a:t>Pre-HFC Development HB 21 Compliance Requirements</a:t>
          </a:r>
        </a:p>
        <a:p>
          <a:pPr lvl="1"/>
          <a:r>
            <a:rPr lang="en-US" sz="1100">
              <a:solidFill>
                <a:schemeClr val="dk1"/>
              </a:solidFill>
              <a:effectLst/>
              <a:latin typeface="+mn-lt"/>
              <a:ea typeface="+mn-ea"/>
              <a:cs typeface="+mn-cs"/>
            </a:rPr>
            <a:t>If the HFC acquired the Development </a:t>
          </a:r>
          <a:r>
            <a:rPr lang="en-US" sz="1100" b="1" i="1">
              <a:solidFill>
                <a:schemeClr val="dk1"/>
              </a:solidFill>
              <a:effectLst/>
              <a:latin typeface="+mn-lt"/>
              <a:ea typeface="+mn-ea"/>
              <a:cs typeface="+mn-cs"/>
            </a:rPr>
            <a:t>BEFORE</a:t>
          </a:r>
          <a:r>
            <a:rPr lang="en-US" sz="1100">
              <a:solidFill>
                <a:schemeClr val="dk1"/>
              </a:solidFill>
              <a:effectLst/>
              <a:latin typeface="+mn-lt"/>
              <a:ea typeface="+mn-ea"/>
              <a:cs typeface="+mn-cs"/>
            </a:rPr>
            <a:t> May 28, 2025, the requirements below generally do not apply until December 31, 2035, unless a triggering event occurs:</a:t>
          </a:r>
          <a:r>
            <a:rPr lang="en-US" sz="1100" baseline="0">
              <a:solidFill>
                <a:schemeClr val="dk1"/>
              </a:solidFill>
              <a:effectLst/>
              <a:latin typeface="+mn-lt"/>
              <a:ea typeface="+mn-ea"/>
              <a:cs typeface="+mn-cs"/>
            </a:rPr>
            <a:t> </a:t>
          </a:r>
          <a:endParaRPr lang="en-US" sz="1100">
            <a:solidFill>
              <a:schemeClr val="dk1"/>
            </a:solidFill>
            <a:effectLst/>
            <a:latin typeface="+mn-lt"/>
            <a:ea typeface="+mn-ea"/>
            <a:cs typeface="+mn-cs"/>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Equal unit finishes and amenities</a:t>
          </a:r>
          <a:endParaRPr lang="en-US" sz="1100">
            <a:effectLst/>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Percentage of Restricted Units by unit type/income category</a:t>
          </a:r>
          <a:endParaRPr lang="en-US" sz="1100">
            <a:effectLst/>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Income restriction set-asides (10% + 40% tests)</a:t>
          </a:r>
          <a:endParaRPr lang="en-US" sz="1100">
            <a:effectLst/>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Rent restriction (≤30% of imputed income)</a:t>
          </a:r>
          <a:endParaRPr lang="en-US" sz="1100">
            <a:effectLst/>
          </a:endParaRPr>
        </a:p>
        <a:p>
          <a:pPr marL="1085850" lvl="2" indent="-171450">
            <a:buFont typeface="Courier New" panose="02070309020205020404" pitchFamily="49" charset="0"/>
            <a:buChar char="o"/>
          </a:pPr>
          <a:r>
            <a:rPr lang="en-US" sz="1100">
              <a:solidFill>
                <a:schemeClr val="dk1"/>
              </a:solidFill>
              <a:effectLst/>
              <a:latin typeface="+mn-lt"/>
              <a:ea typeface="+mn-ea"/>
              <a:cs typeface="+mn-cs"/>
            </a:rPr>
            <a:t>Rent Reduction &amp; Public Benefit Test</a:t>
          </a:r>
          <a:endParaRPr lang="en-US" sz="1100">
            <a:effectLst/>
          </a:endParaRPr>
        </a:p>
        <a:p>
          <a:pPr eaLnBrk="1" fontAlgn="auto" latinLnBrk="0" hangingPunct="1"/>
          <a:br>
            <a:rPr lang="en-US" sz="1100">
              <a:solidFill>
                <a:schemeClr val="dk1"/>
              </a:solidFill>
              <a:effectLst/>
              <a:latin typeface="+mn-lt"/>
              <a:ea typeface="+mn-ea"/>
              <a:cs typeface="+mn-cs"/>
            </a:rPr>
          </a:br>
          <a:r>
            <a:rPr lang="en-US" sz="1100" b="1">
              <a:solidFill>
                <a:schemeClr val="dk1"/>
              </a:solidFill>
              <a:effectLst/>
              <a:latin typeface="+mn-lt"/>
              <a:ea typeface="+mn-ea"/>
              <a:cs typeface="+mn-cs"/>
            </a:rPr>
            <a:t>Triggering Events</a:t>
          </a:r>
          <a:endParaRPr lang="en-US">
            <a:effectLst/>
          </a:endParaRPr>
        </a:p>
        <a:p>
          <a:r>
            <a:rPr lang="en-US" sz="1100">
              <a:solidFill>
                <a:schemeClr val="dk1"/>
              </a:solidFill>
              <a:effectLst/>
              <a:latin typeface="+mn-lt"/>
              <a:ea typeface="+mn-ea"/>
              <a:cs typeface="+mn-cs"/>
            </a:rPr>
            <a:t>A </a:t>
          </a:r>
          <a:r>
            <a:rPr lang="en-US" sz="1100" b="0">
              <a:solidFill>
                <a:schemeClr val="dk1"/>
              </a:solidFill>
              <a:effectLst/>
              <a:latin typeface="+mn-lt"/>
              <a:ea typeface="+mn-ea"/>
              <a:cs typeface="+mn-cs"/>
            </a:rPr>
            <a:t>triggering event </a:t>
          </a:r>
          <a:r>
            <a:rPr lang="en-US" sz="1100">
              <a:solidFill>
                <a:schemeClr val="dk1"/>
              </a:solidFill>
              <a:effectLst/>
              <a:latin typeface="+mn-lt"/>
              <a:ea typeface="+mn-ea"/>
              <a:cs typeface="+mn-cs"/>
            </a:rPr>
            <a:t>may include but not limited to:</a:t>
          </a:r>
          <a:endParaRPr lang="en-US">
            <a:effectLst/>
          </a:endParaRPr>
        </a:p>
        <a:p>
          <a:pPr marL="628650" lvl="1" indent="-171450">
            <a:buFont typeface="Arial" panose="020B0604020202020204" pitchFamily="34" charset="0"/>
            <a:buChar char="•"/>
          </a:pPr>
          <a:r>
            <a:rPr lang="en-US" sz="1100">
              <a:solidFill>
                <a:schemeClr val="dk1"/>
              </a:solidFill>
              <a:effectLst/>
              <a:latin typeface="+mn-lt"/>
              <a:ea typeface="+mn-ea"/>
              <a:cs typeface="+mn-cs"/>
            </a:rPr>
            <a:t>Refinancing or restructuring of debt</a:t>
          </a:r>
          <a:endParaRPr lang="en-US">
            <a:effectLst/>
          </a:endParaRPr>
        </a:p>
        <a:p>
          <a:pPr marL="628650" lvl="1" indent="-171450">
            <a:buFont typeface="Arial" panose="020B0604020202020204" pitchFamily="34" charset="0"/>
            <a:buChar char="•"/>
          </a:pPr>
          <a:r>
            <a:rPr lang="en-US" sz="1100">
              <a:solidFill>
                <a:schemeClr val="dk1"/>
              </a:solidFill>
              <a:effectLst/>
              <a:latin typeface="+mn-lt"/>
              <a:ea typeface="+mn-ea"/>
              <a:cs typeface="+mn-cs"/>
            </a:rPr>
            <a:t>Transfer of ownership interest </a:t>
          </a:r>
          <a:endParaRPr lang="en-US">
            <a:effectLst/>
          </a:endParaRPr>
        </a:p>
        <a:p>
          <a:pPr eaLnBrk="1" fontAlgn="auto" latinLnBrk="0" hangingPunct="1"/>
          <a:endParaRPr lang="en-US" sz="1100">
            <a:solidFill>
              <a:schemeClr val="dk1"/>
            </a:solidFill>
            <a:effectLst/>
            <a:latin typeface="+mn-lt"/>
            <a:ea typeface="+mn-ea"/>
            <a:cs typeface="+mn-cs"/>
          </a:endParaRPr>
        </a:p>
        <a:p>
          <a:pPr eaLnBrk="1" fontAlgn="auto" latinLnBrk="0" hangingPunct="1"/>
          <a:r>
            <a:rPr lang="en-US" sz="1100">
              <a:solidFill>
                <a:schemeClr val="dk1"/>
              </a:solidFill>
              <a:effectLst/>
              <a:latin typeface="+mn-lt"/>
              <a:ea typeface="+mn-ea"/>
              <a:cs typeface="+mn-cs"/>
            </a:rPr>
            <a:t>The following refinances </a:t>
          </a:r>
          <a:r>
            <a:rPr lang="en-US" sz="1100" b="1" i="1">
              <a:solidFill>
                <a:schemeClr val="dk1"/>
              </a:solidFill>
              <a:effectLst/>
              <a:latin typeface="+mn-lt"/>
              <a:ea typeface="+mn-ea"/>
              <a:cs typeface="+mn-cs"/>
            </a:rPr>
            <a:t>ARE NOT </a:t>
          </a:r>
          <a:r>
            <a:rPr lang="en-US" sz="1100">
              <a:solidFill>
                <a:schemeClr val="dk1"/>
              </a:solidFill>
              <a:effectLst/>
              <a:latin typeface="+mn-lt"/>
              <a:ea typeface="+mn-ea"/>
              <a:cs typeface="+mn-cs"/>
            </a:rPr>
            <a:t>considered triggering events as provided in TAC §10.1204(1):</a:t>
          </a:r>
          <a:endParaRPr lang="en-US">
            <a:effectLst/>
          </a:endParaRPr>
        </a:p>
        <a:p>
          <a:pPr marL="628650" lvl="1" indent="-171450" eaLnBrk="1" fontAlgn="auto" latinLnBrk="0" hangingPunct="1">
            <a:buFont typeface="Arial" panose="020B0604020202020204" pitchFamily="34" charset="0"/>
            <a:buChar char="•"/>
          </a:pPr>
          <a:r>
            <a:rPr lang="en-US" sz="1100">
              <a:solidFill>
                <a:schemeClr val="dk1"/>
              </a:solidFill>
              <a:effectLst/>
              <a:latin typeface="+mn-lt"/>
              <a:ea typeface="+mn-ea"/>
              <a:cs typeface="+mn-cs"/>
            </a:rPr>
            <a:t>a construction loan conversion to permanent financing</a:t>
          </a:r>
          <a:endParaRPr lang="en-US">
            <a:effectLst/>
          </a:endParaRPr>
        </a:p>
        <a:p>
          <a:pPr marL="628650" lvl="1" indent="-171450" eaLnBrk="1" fontAlgn="auto" latinLnBrk="0" hangingPunct="1">
            <a:buFont typeface="Arial" panose="020B0604020202020204" pitchFamily="34" charset="0"/>
            <a:buChar char="•"/>
          </a:pPr>
          <a:r>
            <a:rPr lang="en-US" sz="1100">
              <a:solidFill>
                <a:schemeClr val="dk1"/>
              </a:solidFill>
              <a:effectLst/>
              <a:latin typeface="+mn-lt"/>
              <a:ea typeface="+mn-ea"/>
              <a:cs typeface="+mn-cs"/>
            </a:rPr>
            <a:t>a construction loan replaced with permanent financing </a:t>
          </a:r>
          <a:endParaRPr lang="en-US">
            <a:effectLst/>
          </a:endParaRPr>
        </a:p>
        <a:p>
          <a:pPr marL="628650" lvl="1" indent="-171450" eaLnBrk="1" fontAlgn="auto" latinLnBrk="0" hangingPunct="1">
            <a:buFont typeface="Arial" panose="020B0604020202020204" pitchFamily="34" charset="0"/>
            <a:buChar char="•"/>
          </a:pPr>
          <a:r>
            <a:rPr lang="en-US" sz="1100">
              <a:solidFill>
                <a:schemeClr val="dk1"/>
              </a:solidFill>
              <a:effectLst/>
              <a:latin typeface="+mn-lt"/>
              <a:ea typeface="+mn-ea"/>
              <a:cs typeface="+mn-cs"/>
            </a:rPr>
            <a:t>bridge, or short-term (less than 5 years) financing with permanent financing</a:t>
          </a:r>
          <a:endParaRPr lang="en-US">
            <a:effectLst/>
          </a:endParaRPr>
        </a:p>
        <a:p>
          <a:endParaRPr lang="en-US" sz="1100" b="0">
            <a:solidFill>
              <a:schemeClr val="dk1"/>
            </a:solidFill>
            <a:effectLst/>
            <a:latin typeface="+mn-lt"/>
            <a:ea typeface="+mn-ea"/>
            <a:cs typeface="+mn-cs"/>
          </a:endParaRPr>
        </a:p>
        <a:p>
          <a:r>
            <a:rPr lang="en-US" sz="1100" b="0">
              <a:solidFill>
                <a:schemeClr val="dk1"/>
              </a:solidFill>
              <a:effectLst/>
              <a:latin typeface="+mn-lt"/>
              <a:ea typeface="+mn-ea"/>
              <a:cs typeface="+mn-cs"/>
            </a:rPr>
            <a:t>Pre–May 28, 2025 Developments that have not experienced a Triggering Event, may have additional time before certain HB 21 requirements apply, except for the specific requirements detailed in 10 TAC §10.1204(3).</a:t>
          </a:r>
          <a:endParaRPr lang="en-US">
            <a:effectLst/>
          </a:endParaRPr>
        </a:p>
        <a:p>
          <a:endParaRPr lang="en-US" sz="1100" b="0">
            <a:solidFill>
              <a:schemeClr val="dk1"/>
            </a:solidFill>
            <a:effectLst/>
            <a:latin typeface="+mn-lt"/>
            <a:ea typeface="+mn-ea"/>
            <a:cs typeface="+mn-cs"/>
          </a:endParaRPr>
        </a:p>
        <a:p>
          <a:r>
            <a:rPr lang="en-US" sz="1100" b="0">
              <a:solidFill>
                <a:schemeClr val="dk1"/>
              </a:solidFill>
              <a:effectLst/>
              <a:latin typeface="+mn-lt"/>
              <a:ea typeface="+mn-ea"/>
              <a:cs typeface="+mn-cs"/>
            </a:rPr>
            <a:t>These Developments remain subject to the terms of their existing Regulatory Agreement unless and until a Triggering Event occurs.</a:t>
          </a:r>
          <a:endParaRPr lang="en-US">
            <a:effectLst/>
          </a:endParaRPr>
        </a:p>
        <a:p>
          <a:endParaRPr lang="en-US" sz="110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388328</xdr:colOff>
      <xdr:row>0</xdr:row>
      <xdr:rowOff>153866</xdr:rowOff>
    </xdr:from>
    <xdr:to>
      <xdr:col>20</xdr:col>
      <xdr:colOff>498230</xdr:colOff>
      <xdr:row>12</xdr:row>
      <xdr:rowOff>87923</xdr:rowOff>
    </xdr:to>
    <xdr:sp macro="" textlink="">
      <xdr:nvSpPr>
        <xdr:cNvPr id="2" name="Rectangle: Rounded Corners 1">
          <a:extLst>
            <a:ext uri="{FF2B5EF4-FFF2-40B4-BE49-F238E27FC236}">
              <a16:creationId xmlns:a16="http://schemas.microsoft.com/office/drawing/2014/main" id="{DFDB6912-DEDB-4755-A70A-EAC05F4C852C}"/>
            </a:ext>
          </a:extLst>
        </xdr:cNvPr>
        <xdr:cNvSpPr/>
      </xdr:nvSpPr>
      <xdr:spPr>
        <a:xfrm>
          <a:off x="9678866" y="153866"/>
          <a:ext cx="6191249" cy="2344615"/>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xdr:from>
      <xdr:col>12</xdr:col>
      <xdr:colOff>146538</xdr:colOff>
      <xdr:row>2</xdr:row>
      <xdr:rowOff>65942</xdr:rowOff>
    </xdr:from>
    <xdr:to>
      <xdr:col>19</xdr:col>
      <xdr:colOff>507159</xdr:colOff>
      <xdr:row>11</xdr:row>
      <xdr:rowOff>21982</xdr:rowOff>
    </xdr:to>
    <xdr:sp macro="" textlink="">
      <xdr:nvSpPr>
        <xdr:cNvPr id="3" name="TextBox 2">
          <a:extLst>
            <a:ext uri="{FF2B5EF4-FFF2-40B4-BE49-F238E27FC236}">
              <a16:creationId xmlns:a16="http://schemas.microsoft.com/office/drawing/2014/main" id="{EEABB883-E690-4400-9AB1-E771E1E1739B}"/>
            </a:ext>
          </a:extLst>
        </xdr:cNvPr>
        <xdr:cNvSpPr txBox="1"/>
      </xdr:nvSpPr>
      <xdr:spPr>
        <a:xfrm>
          <a:off x="10653346" y="534865"/>
          <a:ext cx="4617563" cy="1699848"/>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eaLnBrk="1" fontAlgn="auto" latinLnBrk="0" hangingPunct="1"/>
          <a:endParaRPr lang="en-US" sz="1100" b="0">
            <a:solidFill>
              <a:schemeClr val="dk1"/>
            </a:solidFill>
            <a:effectLst/>
            <a:latin typeface="+mn-lt"/>
            <a:ea typeface="+mn-ea"/>
            <a:cs typeface="+mn-cs"/>
          </a:endParaRPr>
        </a:p>
        <a:p>
          <a:endParaRPr lang="en-US" sz="1100">
            <a:effectLst/>
          </a:endParaRPr>
        </a:p>
        <a:p>
          <a:pPr eaLnBrk="1" fontAlgn="auto" latinLnBrk="0" hangingPunct="1"/>
          <a:r>
            <a:rPr lang="en-US" sz="1100" b="1" i="0" u="none" strike="noStrike">
              <a:solidFill>
                <a:schemeClr val="dk1"/>
              </a:solidFill>
              <a:effectLst/>
              <a:latin typeface="+mn-lt"/>
              <a:ea typeface="+mn-ea"/>
              <a:cs typeface="+mn-cs"/>
            </a:rPr>
            <a:t>Record Retention (§10.1204(5))</a:t>
          </a:r>
          <a:endParaRPr lang="en-US" sz="1100" b="0" i="0" u="none" strike="noStrike">
            <a:solidFill>
              <a:schemeClr val="dk1"/>
            </a:solidFill>
            <a:effectLst/>
            <a:latin typeface="+mn-lt"/>
            <a:ea typeface="+mn-ea"/>
            <a:cs typeface="+mn-cs"/>
          </a:endParaRPr>
        </a:p>
        <a:p>
          <a:pPr eaLnBrk="1" fontAlgn="auto" latinLnBrk="0" hangingPunct="1"/>
          <a:r>
            <a:rPr lang="en-US" sz="1100" b="0" i="0" u="none" strike="noStrike">
              <a:solidFill>
                <a:schemeClr val="dk1"/>
              </a:solidFill>
              <a:effectLst/>
              <a:latin typeface="+mn-lt"/>
              <a:ea typeface="+mn-ea"/>
              <a:cs typeface="+mn-cs"/>
            </a:rPr>
            <a:t>The Auditor must maintain all monitoring records and working papers for each Audit Report for a minimum of three (3) years and must provide copies to the Department and/or the Chief Appraiser upon request.</a:t>
          </a:r>
          <a:r>
            <a:rPr lang="en-US"/>
            <a:t> </a:t>
          </a:r>
          <a:endParaRPr lang="en-US">
            <a:effectLst/>
          </a:endParaRPr>
        </a:p>
      </xdr:txBody>
    </xdr:sp>
    <xdr:clientData/>
  </xdr:twoCellAnchor>
  <xdr:twoCellAnchor editAs="oneCell">
    <xdr:from>
      <xdr:col>10</xdr:col>
      <xdr:colOff>498231</xdr:colOff>
      <xdr:row>0</xdr:row>
      <xdr:rowOff>271096</xdr:rowOff>
    </xdr:from>
    <xdr:to>
      <xdr:col>12</xdr:col>
      <xdr:colOff>73269</xdr:colOff>
      <xdr:row>5</xdr:row>
      <xdr:rowOff>51821</xdr:rowOff>
    </xdr:to>
    <xdr:pic>
      <xdr:nvPicPr>
        <xdr:cNvPr id="5" name="Picture 4">
          <a:extLst>
            <a:ext uri="{FF2B5EF4-FFF2-40B4-BE49-F238E27FC236}">
              <a16:creationId xmlns:a16="http://schemas.microsoft.com/office/drawing/2014/main" id="{EDC3ED95-C186-4E1A-8F30-865C7FD181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88769" y="271096"/>
          <a:ext cx="791308" cy="8284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13</xdr:col>
      <xdr:colOff>408215</xdr:colOff>
      <xdr:row>23</xdr:row>
      <xdr:rowOff>0</xdr:rowOff>
    </xdr:from>
    <xdr:to>
      <xdr:col>25</xdr:col>
      <xdr:colOff>345281</xdr:colOff>
      <xdr:row>41</xdr:row>
      <xdr:rowOff>158750</xdr:rowOff>
    </xdr:to>
    <xdr:sp macro="" textlink="">
      <xdr:nvSpPr>
        <xdr:cNvPr id="2" name="Rectangle: Rounded Corners 1">
          <a:extLst>
            <a:ext uri="{FF2B5EF4-FFF2-40B4-BE49-F238E27FC236}">
              <a16:creationId xmlns:a16="http://schemas.microsoft.com/office/drawing/2014/main" id="{193A3BAC-2013-4EED-A618-7257B25E52DC}"/>
            </a:ext>
          </a:extLst>
        </xdr:cNvPr>
        <xdr:cNvSpPr/>
      </xdr:nvSpPr>
      <xdr:spPr>
        <a:xfrm>
          <a:off x="14335882" y="3947583"/>
          <a:ext cx="7303066" cy="3291417"/>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13</xdr:col>
      <xdr:colOff>518583</xdr:colOff>
      <xdr:row>23</xdr:row>
      <xdr:rowOff>0</xdr:rowOff>
    </xdr:from>
    <xdr:to>
      <xdr:col>15</xdr:col>
      <xdr:colOff>141656</xdr:colOff>
      <xdr:row>28</xdr:row>
      <xdr:rowOff>114905</xdr:rowOff>
    </xdr:to>
    <xdr:pic>
      <xdr:nvPicPr>
        <xdr:cNvPr id="3" name="Picture 2">
          <a:extLst>
            <a:ext uri="{FF2B5EF4-FFF2-40B4-BE49-F238E27FC236}">
              <a16:creationId xmlns:a16="http://schemas.microsoft.com/office/drawing/2014/main" id="{823BC441-6CBC-4C35-B407-AD06B10B5F3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46250" y="3419929"/>
          <a:ext cx="850739" cy="898072"/>
        </a:xfrm>
        <a:prstGeom prst="rect">
          <a:avLst/>
        </a:prstGeom>
      </xdr:spPr>
    </xdr:pic>
    <xdr:clientData/>
  </xdr:twoCellAnchor>
  <xdr:twoCellAnchor>
    <xdr:from>
      <xdr:col>15</xdr:col>
      <xdr:colOff>417287</xdr:colOff>
      <xdr:row>25</xdr:row>
      <xdr:rowOff>42333</xdr:rowOff>
    </xdr:from>
    <xdr:to>
      <xdr:col>24</xdr:col>
      <xdr:colOff>444499</xdr:colOff>
      <xdr:row>41</xdr:row>
      <xdr:rowOff>74084</xdr:rowOff>
    </xdr:to>
    <xdr:sp macro="" textlink="">
      <xdr:nvSpPr>
        <xdr:cNvPr id="4" name="TextBox 3">
          <a:extLst>
            <a:ext uri="{FF2B5EF4-FFF2-40B4-BE49-F238E27FC236}">
              <a16:creationId xmlns:a16="http://schemas.microsoft.com/office/drawing/2014/main" id="{650B83EF-B808-4CE7-A9CC-F364851C841D}"/>
            </a:ext>
          </a:extLst>
        </xdr:cNvPr>
        <xdr:cNvSpPr txBox="1"/>
      </xdr:nvSpPr>
      <xdr:spPr>
        <a:xfrm>
          <a:off x="15572620" y="4349750"/>
          <a:ext cx="5551712" cy="2804584"/>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TAB TIPS</a:t>
          </a:r>
        </a:p>
        <a:p>
          <a:endParaRPr lang="en-US" sz="1100" b="1"/>
        </a:p>
        <a:p>
          <a:endParaRPr lang="en-US" sz="1100" b="1" baseline="0">
            <a:solidFill>
              <a:sysClr val="windowText" lastClr="000000"/>
            </a:solidFill>
          </a:endParaRPr>
        </a:p>
        <a:p>
          <a:r>
            <a:rPr lang="en-US" sz="1100" b="1">
              <a:solidFill>
                <a:sysClr val="windowText" lastClr="000000"/>
              </a:solidFill>
              <a:effectLst/>
              <a:latin typeface="+mn-lt"/>
              <a:ea typeface="+mn-ea"/>
              <a:cs typeface="+mn-cs"/>
            </a:rPr>
            <a:t>Pre–May 28, 2025 Developments </a:t>
          </a:r>
          <a:endParaRPr lang="en-US" sz="1100">
            <a:solidFill>
              <a:sysClr val="windowText" lastClr="000000"/>
            </a:solidFill>
            <a:effectLst/>
          </a:endParaRPr>
        </a:p>
        <a:p>
          <a:r>
            <a:rPr lang="en-US" sz="1100">
              <a:solidFill>
                <a:sysClr val="windowText" lastClr="000000"/>
              </a:solidFill>
              <a:effectLst/>
              <a:latin typeface="+mn-lt"/>
              <a:ea typeface="+mn-ea"/>
              <a:cs typeface="+mn-cs"/>
            </a:rPr>
            <a:t>Pre–May 28, 2025 Developments that have not experienced a Triggering Event, may have additional time before certain HB 21 requirements apply, except for the specific requirements  detailed</a:t>
          </a:r>
          <a:r>
            <a:rPr lang="en-US" sz="1100" baseline="0">
              <a:solidFill>
                <a:sysClr val="windowText" lastClr="000000"/>
              </a:solidFill>
              <a:effectLst/>
              <a:latin typeface="+mn-lt"/>
              <a:ea typeface="+mn-ea"/>
              <a:cs typeface="+mn-cs"/>
            </a:rPr>
            <a:t> in </a:t>
          </a:r>
          <a:r>
            <a:rPr lang="en-US" sz="1100">
              <a:solidFill>
                <a:sysClr val="windowText" lastClr="000000"/>
              </a:solidFill>
              <a:effectLst/>
              <a:latin typeface="+mn-lt"/>
              <a:ea typeface="+mn-ea"/>
              <a:cs typeface="+mn-cs"/>
            </a:rPr>
            <a:t>10 TAC §10.1204(1).</a:t>
          </a:r>
        </a:p>
        <a:p>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These Developments remain subject to the terms of their existing Regulatory Agreement unless and until a Triggering Event occurs.</a:t>
          </a:r>
        </a:p>
        <a:p>
          <a:br>
            <a:rPr lang="en-US" sz="1100" baseline="0">
              <a:solidFill>
                <a:schemeClr val="accent1">
                  <a:lumMod val="75000"/>
                </a:schemeClr>
              </a:solidFill>
              <a:effectLst/>
              <a:latin typeface="+mn-lt"/>
              <a:ea typeface="+mn-ea"/>
              <a:cs typeface="+mn-cs"/>
            </a:rPr>
          </a:br>
          <a:endParaRPr lang="en-US" sz="1200">
            <a:solidFill>
              <a:schemeClr val="accent1">
                <a:lumMod val="75000"/>
              </a:schemeClr>
            </a:solidFill>
            <a:effectLst/>
          </a:endParaRPr>
        </a:p>
        <a:p>
          <a:endParaRPr lang="en-US" sz="1200">
            <a:effectLst/>
          </a:endParaRPr>
        </a:p>
        <a:p>
          <a:br>
            <a:rPr lang="en-US" sz="1100" baseline="0">
              <a:solidFill>
                <a:schemeClr val="dk1"/>
              </a:solidFill>
              <a:effectLst/>
              <a:latin typeface="+mn-lt"/>
              <a:ea typeface="+mn-ea"/>
              <a:cs typeface="+mn-cs"/>
            </a:rPr>
          </a:br>
          <a:endParaRPr lang="en-US" sz="1200">
            <a:effectLst/>
          </a:endParaRPr>
        </a:p>
        <a:p>
          <a:br>
            <a:rPr lang="en-US" sz="1100" baseline="0">
              <a:solidFill>
                <a:schemeClr val="dk1"/>
              </a:solidFill>
              <a:effectLst/>
              <a:latin typeface="+mn-lt"/>
              <a:ea typeface="+mn-ea"/>
              <a:cs typeface="+mn-cs"/>
            </a:rPr>
          </a:br>
          <a:endParaRPr lang="en-US" sz="1200">
            <a:effectLst/>
          </a:endParaRPr>
        </a:p>
        <a:p>
          <a:endParaRPr lang="en-US" sz="12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123825</xdr:colOff>
          <xdr:row>13</xdr:row>
          <xdr:rowOff>28575</xdr:rowOff>
        </xdr:from>
        <xdr:to>
          <xdr:col>12</xdr:col>
          <xdr:colOff>38100</xdr:colOff>
          <xdr:row>13</xdr:row>
          <xdr:rowOff>180975</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4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13</xdr:row>
          <xdr:rowOff>28575</xdr:rowOff>
        </xdr:from>
        <xdr:to>
          <xdr:col>16</xdr:col>
          <xdr:colOff>123825</xdr:colOff>
          <xdr:row>13</xdr:row>
          <xdr:rowOff>180975</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4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38100</xdr:colOff>
          <xdr:row>13</xdr:row>
          <xdr:rowOff>28575</xdr:rowOff>
        </xdr:from>
        <xdr:to>
          <xdr:col>24</xdr:col>
          <xdr:colOff>38100</xdr:colOff>
          <xdr:row>13</xdr:row>
          <xdr:rowOff>180975</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4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13</xdr:row>
          <xdr:rowOff>28575</xdr:rowOff>
        </xdr:from>
        <xdr:to>
          <xdr:col>35</xdr:col>
          <xdr:colOff>209550</xdr:colOff>
          <xdr:row>13</xdr:row>
          <xdr:rowOff>180975</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38100</xdr:colOff>
          <xdr:row>25</xdr:row>
          <xdr:rowOff>28575</xdr:rowOff>
        </xdr:from>
        <xdr:to>
          <xdr:col>13</xdr:col>
          <xdr:colOff>57150</xdr:colOff>
          <xdr:row>25</xdr:row>
          <xdr:rowOff>180975</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4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25</xdr:row>
          <xdr:rowOff>28575</xdr:rowOff>
        </xdr:from>
        <xdr:to>
          <xdr:col>17</xdr:col>
          <xdr:colOff>0</xdr:colOff>
          <xdr:row>25</xdr:row>
          <xdr:rowOff>180975</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4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219075</xdr:colOff>
          <xdr:row>25</xdr:row>
          <xdr:rowOff>28575</xdr:rowOff>
        </xdr:from>
        <xdr:to>
          <xdr:col>20</xdr:col>
          <xdr:colOff>28575</xdr:colOff>
          <xdr:row>25</xdr:row>
          <xdr:rowOff>180975</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4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27</xdr:row>
          <xdr:rowOff>0</xdr:rowOff>
        </xdr:from>
        <xdr:to>
          <xdr:col>35</xdr:col>
          <xdr:colOff>38100</xdr:colOff>
          <xdr:row>28</xdr:row>
          <xdr:rowOff>28575</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4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123825</xdr:colOff>
          <xdr:row>27</xdr:row>
          <xdr:rowOff>0</xdr:rowOff>
        </xdr:from>
        <xdr:to>
          <xdr:col>35</xdr:col>
          <xdr:colOff>428625</xdr:colOff>
          <xdr:row>28</xdr:row>
          <xdr:rowOff>28575</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4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xdr:twoCellAnchor>
    <xdr:from>
      <xdr:col>42</xdr:col>
      <xdr:colOff>66676</xdr:colOff>
      <xdr:row>2</xdr:row>
      <xdr:rowOff>0</xdr:rowOff>
    </xdr:from>
    <xdr:to>
      <xdr:col>58</xdr:col>
      <xdr:colOff>428626</xdr:colOff>
      <xdr:row>59</xdr:row>
      <xdr:rowOff>133350</xdr:rowOff>
    </xdr:to>
    <xdr:sp macro="" textlink="">
      <xdr:nvSpPr>
        <xdr:cNvPr id="2" name="Rectangle: Rounded Corners 1">
          <a:extLst>
            <a:ext uri="{FF2B5EF4-FFF2-40B4-BE49-F238E27FC236}">
              <a16:creationId xmlns:a16="http://schemas.microsoft.com/office/drawing/2014/main" id="{558C0F26-BB71-48F4-9535-45F7A3593BAD}"/>
            </a:ext>
          </a:extLst>
        </xdr:cNvPr>
        <xdr:cNvSpPr/>
      </xdr:nvSpPr>
      <xdr:spPr>
        <a:xfrm>
          <a:off x="7439026" y="333375"/>
          <a:ext cx="6915150" cy="746760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44</xdr:col>
      <xdr:colOff>0</xdr:colOff>
      <xdr:row>11</xdr:row>
      <xdr:rowOff>9525</xdr:rowOff>
    </xdr:from>
    <xdr:to>
      <xdr:col>49</xdr:col>
      <xdr:colOff>318250</xdr:colOff>
      <xdr:row>19</xdr:row>
      <xdr:rowOff>8996</xdr:rowOff>
    </xdr:to>
    <xdr:pic>
      <xdr:nvPicPr>
        <xdr:cNvPr id="4" name="Picture 3">
          <a:extLst>
            <a:ext uri="{FF2B5EF4-FFF2-40B4-BE49-F238E27FC236}">
              <a16:creationId xmlns:a16="http://schemas.microsoft.com/office/drawing/2014/main" id="{E2410856-BFB8-48FE-93CD-1A01B15B7F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77150" y="695325"/>
          <a:ext cx="1080250" cy="1104371"/>
        </a:xfrm>
        <a:prstGeom prst="rect">
          <a:avLst/>
        </a:prstGeom>
      </xdr:spPr>
    </xdr:pic>
    <xdr:clientData/>
  </xdr:twoCellAnchor>
  <xdr:twoCellAnchor>
    <xdr:from>
      <xdr:col>49</xdr:col>
      <xdr:colOff>361950</xdr:colOff>
      <xdr:row>11</xdr:row>
      <xdr:rowOff>76200</xdr:rowOff>
    </xdr:from>
    <xdr:to>
      <xdr:col>57</xdr:col>
      <xdr:colOff>447675</xdr:colOff>
      <xdr:row>58</xdr:row>
      <xdr:rowOff>28575</xdr:rowOff>
    </xdr:to>
    <xdr:sp macro="" textlink="">
      <xdr:nvSpPr>
        <xdr:cNvPr id="6" name="TextBox 5">
          <a:extLst>
            <a:ext uri="{FF2B5EF4-FFF2-40B4-BE49-F238E27FC236}">
              <a16:creationId xmlns:a16="http://schemas.microsoft.com/office/drawing/2014/main" id="{03FDCCCE-5E04-4772-9B17-778842444EC6}"/>
            </a:ext>
          </a:extLst>
        </xdr:cNvPr>
        <xdr:cNvSpPr txBox="1"/>
      </xdr:nvSpPr>
      <xdr:spPr>
        <a:xfrm>
          <a:off x="8801100" y="762000"/>
          <a:ext cx="4962525" cy="6772275"/>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eaLnBrk="1" fontAlgn="auto" latinLnBrk="0" hangingPunct="1"/>
          <a:endParaRPr lang="en-US" sz="1200" b="0">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Sample</a:t>
          </a:r>
          <a:r>
            <a:rPr lang="en-US" sz="1100" b="1" baseline="0">
              <a:solidFill>
                <a:schemeClr val="dk1"/>
              </a:solidFill>
              <a:effectLst/>
              <a:latin typeface="+mn-lt"/>
              <a:ea typeface="+mn-ea"/>
              <a:cs typeface="+mn-cs"/>
            </a:rPr>
            <a:t> Report Dates</a:t>
          </a:r>
          <a:endParaRPr lang="en-US" sz="1100">
            <a:effectLst/>
          </a:endParaRPr>
        </a:p>
        <a:p>
          <a:pPr eaLnBrk="1" fontAlgn="auto" latinLnBrk="0" hangingPunct="1"/>
          <a:r>
            <a:rPr lang="en-US" sz="1100" b="0">
              <a:solidFill>
                <a:schemeClr val="dk1"/>
              </a:solidFill>
              <a:effectLst/>
              <a:latin typeface="+mn-lt"/>
              <a:ea typeface="+mn-ea"/>
              <a:cs typeface="+mn-cs"/>
            </a:rPr>
            <a:t>Current Reporting Year: 2026</a:t>
          </a:r>
          <a:endParaRPr lang="en-US" sz="1100">
            <a:effectLst/>
          </a:endParaRPr>
        </a:p>
        <a:p>
          <a:pPr eaLnBrk="1" fontAlgn="auto" latinLnBrk="0" hangingPunct="1"/>
          <a:r>
            <a:rPr lang="en-US" sz="1100" b="0">
              <a:solidFill>
                <a:schemeClr val="dk1"/>
              </a:solidFill>
              <a:effectLst/>
              <a:latin typeface="+mn-lt"/>
              <a:ea typeface="+mn-ea"/>
              <a:cs typeface="+mn-cs"/>
            </a:rPr>
            <a:t>Reporting for Occupancy Period: </a:t>
          </a:r>
          <a:endParaRPr lang="en-US" sz="1100">
            <a:effectLst/>
          </a:endParaRPr>
        </a:p>
        <a:p>
          <a:pPr eaLnBrk="1" fontAlgn="auto" latinLnBrk="0" hangingPunct="1"/>
          <a:r>
            <a:rPr lang="en-US" sz="1100" b="0">
              <a:solidFill>
                <a:schemeClr val="dk1"/>
              </a:solidFill>
              <a:effectLst/>
              <a:latin typeface="+mn-lt"/>
              <a:ea typeface="+mn-ea"/>
              <a:cs typeface="+mn-cs"/>
            </a:rPr>
            <a:t>	From Jan 1 2025 to Dec 31 2025</a:t>
          </a:r>
        </a:p>
        <a:p>
          <a:pPr eaLnBrk="1" fontAlgn="auto" latinLnBrk="0" hangingPunct="1"/>
          <a:endParaRPr lang="en-US" sz="1100">
            <a:effectLst/>
          </a:endParaRPr>
        </a:p>
        <a:p>
          <a:pPr eaLnBrk="1" fontAlgn="auto" latinLnBrk="0" hangingPunct="1"/>
          <a:r>
            <a:rPr lang="en-US" sz="1100" b="1">
              <a:solidFill>
                <a:schemeClr val="dk1"/>
              </a:solidFill>
              <a:effectLst/>
              <a:latin typeface="+mn-lt"/>
              <a:ea typeface="+mn-ea"/>
              <a:cs typeface="+mn-cs"/>
            </a:rPr>
            <a:t>PFC User/Operator</a:t>
          </a:r>
          <a:endParaRPr lang="en-US" sz="1100">
            <a:effectLst/>
          </a:endParaRPr>
        </a:p>
        <a:p>
          <a:pPr eaLnBrk="1" fontAlgn="auto" latinLnBrk="0" hangingPunct="1"/>
          <a:r>
            <a:rPr lang="en-US" sz="1100">
              <a:solidFill>
                <a:schemeClr val="dk1"/>
              </a:solidFill>
              <a:effectLst/>
              <a:latin typeface="+mn-lt"/>
              <a:ea typeface="+mn-ea"/>
              <a:cs typeface="+mn-cs"/>
            </a:rPr>
            <a:t>The public-private partnership entity or a developer or other person or entity that has an ownership interest or a leasehold or other possessory interest. </a:t>
          </a:r>
          <a:r>
            <a:rPr lang="en-US" sz="1100" i="1">
              <a:solidFill>
                <a:schemeClr val="dk1"/>
              </a:solidFill>
              <a:effectLst/>
              <a:latin typeface="+mn-lt"/>
              <a:ea typeface="+mn-ea"/>
              <a:cs typeface="+mn-cs"/>
            </a:rPr>
            <a:t>This</a:t>
          </a:r>
          <a:r>
            <a:rPr lang="en-US" sz="1100" i="1" baseline="0">
              <a:solidFill>
                <a:schemeClr val="dk1"/>
              </a:solidFill>
              <a:effectLst/>
              <a:latin typeface="+mn-lt"/>
              <a:ea typeface="+mn-ea"/>
              <a:cs typeface="+mn-cs"/>
            </a:rPr>
            <a:t> contact should be different than the Management Company.</a:t>
          </a:r>
          <a:endParaRPr lang="en-US" sz="1100">
            <a:effectLst/>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Management Company</a:t>
          </a:r>
          <a:endParaRPr lang="en-US" sz="1100">
            <a:effectLst/>
          </a:endParaRPr>
        </a:p>
        <a:p>
          <a:pPr eaLnBrk="1" fontAlgn="auto" latinLnBrk="0" hangingPunct="1"/>
          <a:r>
            <a:rPr lang="en-US" sz="1100">
              <a:solidFill>
                <a:schemeClr val="dk1"/>
              </a:solidFill>
              <a:effectLst/>
              <a:latin typeface="+mn-lt"/>
              <a:ea typeface="+mn-ea"/>
              <a:cs typeface="+mn-cs"/>
            </a:rPr>
            <a:t>Individuals, organizations, or entities that is responsible for the oversight and daily operations of a HFC</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Development. </a:t>
          </a:r>
        </a:p>
        <a:p>
          <a:pPr eaLnBrk="1" fontAlgn="auto" latinLnBrk="0" hangingPunct="1"/>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endParaRPr lang="en-US" sz="1100">
            <a:effectLst/>
          </a:endParaRPr>
        </a:p>
        <a:p>
          <a:r>
            <a:rPr lang="en-US" sz="1100" b="1">
              <a:solidFill>
                <a:schemeClr val="dk1"/>
              </a:solidFill>
              <a:effectLst/>
              <a:latin typeface="+mn-lt"/>
              <a:ea typeface="+mn-ea"/>
              <a:cs typeface="+mn-cs"/>
            </a:rPr>
            <a:t>PRE- vs POST-June 18, 2023 PFC Developments </a:t>
          </a:r>
          <a:endParaRPr lang="en-US" sz="1100">
            <a:effectLst/>
          </a:endParaRPr>
        </a:p>
        <a:p>
          <a:pPr marL="171450" indent="-171450">
            <a:buFont typeface="Arial" panose="020B0604020202020204" pitchFamily="34" charset="0"/>
            <a:buChar char="•"/>
          </a:pPr>
          <a:r>
            <a:rPr lang="en-US" sz="1100" b="1">
              <a:solidFill>
                <a:schemeClr val="dk1"/>
              </a:solidFill>
              <a:effectLst/>
              <a:latin typeface="+mn-lt"/>
              <a:ea typeface="+mn-ea"/>
              <a:cs typeface="+mn-cs"/>
            </a:rPr>
            <a:t>PRE:</a:t>
          </a:r>
          <a:r>
            <a:rPr lang="en-US" sz="1100" b="1" baseline="0">
              <a:solidFill>
                <a:schemeClr val="dk1"/>
              </a:solidFill>
              <a:effectLst/>
              <a:latin typeface="+mn-lt"/>
              <a:ea typeface="+mn-ea"/>
              <a:cs typeface="+mn-cs"/>
            </a:rPr>
            <a:t> </a:t>
          </a:r>
          <a:r>
            <a:rPr lang="en-US" sz="1100">
              <a:solidFill>
                <a:schemeClr val="dk1"/>
              </a:solidFill>
              <a:effectLst/>
              <a:latin typeface="+mn-lt"/>
              <a:ea typeface="+mn-ea"/>
              <a:cs typeface="+mn-cs"/>
            </a:rPr>
            <a:t>June 18, 2023 is the effective date of HB 2071. PFC developments initiated </a:t>
          </a:r>
          <a:r>
            <a:rPr lang="en-US" sz="1100" b="1">
              <a:solidFill>
                <a:schemeClr val="dk1"/>
              </a:solidFill>
              <a:effectLst/>
              <a:latin typeface="+mn-lt"/>
              <a:ea typeface="+mn-ea"/>
              <a:cs typeface="+mn-cs"/>
            </a:rPr>
            <a:t>before</a:t>
          </a:r>
          <a:r>
            <a:rPr lang="en-US" sz="1100">
              <a:solidFill>
                <a:schemeClr val="dk1"/>
              </a:solidFill>
              <a:effectLst/>
              <a:latin typeface="+mn-lt"/>
              <a:ea typeface="+mn-ea"/>
              <a:cs typeface="+mn-cs"/>
            </a:rPr>
            <a:t> this date are subject to Chapter 303 and the Regulatory Agreement, with limited TDHCA monitoring (</a:t>
          </a:r>
          <a:r>
            <a:rPr lang="en-US" sz="1100" b="1">
              <a:solidFill>
                <a:schemeClr val="dk1"/>
              </a:solidFill>
              <a:effectLst/>
              <a:latin typeface="+mn-lt"/>
              <a:ea typeface="+mn-ea"/>
              <a:cs typeface="+mn-cs"/>
            </a:rPr>
            <a:t>Pre-Audit Workbook</a:t>
          </a:r>
          <a:r>
            <a:rPr lang="en-US" sz="1100">
              <a:solidFill>
                <a:schemeClr val="dk1"/>
              </a:solidFill>
              <a:effectLst/>
              <a:latin typeface="+mn-lt"/>
              <a:ea typeface="+mn-ea"/>
              <a:cs typeface="+mn-cs"/>
            </a:rPr>
            <a:t>). </a:t>
          </a:r>
        </a:p>
        <a:p>
          <a:pPr marL="171450" indent="-171450">
            <a:buFont typeface="Arial" panose="020B0604020202020204" pitchFamily="34" charset="0"/>
            <a:buChar char="•"/>
          </a:pPr>
          <a:r>
            <a:rPr lang="en-US" sz="1100" b="1">
              <a:solidFill>
                <a:schemeClr val="dk1"/>
              </a:solidFill>
              <a:effectLst/>
              <a:latin typeface="+mn-lt"/>
              <a:ea typeface="+mn-ea"/>
              <a:cs typeface="+mn-cs"/>
            </a:rPr>
            <a:t>POST:</a:t>
          </a:r>
          <a:r>
            <a:rPr lang="en-US" sz="1100" b="1" baseline="0">
              <a:solidFill>
                <a:schemeClr val="dk1"/>
              </a:solidFill>
              <a:effectLst/>
              <a:latin typeface="+mn-lt"/>
              <a:ea typeface="+mn-ea"/>
              <a:cs typeface="+mn-cs"/>
            </a:rPr>
            <a:t> </a:t>
          </a:r>
          <a:r>
            <a:rPr lang="en-US" sz="1100">
              <a:solidFill>
                <a:schemeClr val="dk1"/>
              </a:solidFill>
              <a:effectLst/>
              <a:latin typeface="+mn-lt"/>
              <a:ea typeface="+mn-ea"/>
              <a:cs typeface="+mn-cs"/>
            </a:rPr>
            <a:t>PFC developments initiated </a:t>
          </a:r>
          <a:r>
            <a:rPr lang="en-US" sz="1100" b="1">
              <a:solidFill>
                <a:schemeClr val="dk1"/>
              </a:solidFill>
              <a:effectLst/>
              <a:latin typeface="+mn-lt"/>
              <a:ea typeface="+mn-ea"/>
              <a:cs typeface="+mn-cs"/>
            </a:rPr>
            <a:t>on or after</a:t>
          </a:r>
          <a:r>
            <a:rPr lang="en-US" sz="1100">
              <a:solidFill>
                <a:schemeClr val="dk1"/>
              </a:solidFill>
              <a:effectLst/>
              <a:latin typeface="+mn-lt"/>
              <a:ea typeface="+mn-ea"/>
              <a:cs typeface="+mn-cs"/>
            </a:rPr>
            <a:t> this date are subject to HB 2071 and full TDHCA compliance monitoring (</a:t>
          </a:r>
          <a:r>
            <a:rPr lang="en-US" sz="1100" b="1">
              <a:solidFill>
                <a:schemeClr val="dk1"/>
              </a:solidFill>
              <a:effectLst/>
              <a:latin typeface="+mn-lt"/>
              <a:ea typeface="+mn-ea"/>
              <a:cs typeface="+mn-cs"/>
            </a:rPr>
            <a:t>Post-Audit Workbook</a:t>
          </a:r>
          <a:r>
            <a:rPr lang="en-US" sz="1100">
              <a:solidFill>
                <a:schemeClr val="dk1"/>
              </a:solidFill>
              <a:effectLst/>
              <a:latin typeface="+mn-lt"/>
              <a:ea typeface="+mn-ea"/>
              <a:cs typeface="+mn-cs"/>
            </a:rPr>
            <a:t>).</a:t>
          </a:r>
          <a:endParaRPr lang="en-US" sz="1100">
            <a:effectLst/>
          </a:endParaRPr>
        </a:p>
        <a:p>
          <a:pPr eaLnBrk="1" fontAlgn="auto" latinLnBrk="0" hangingPunct="1"/>
          <a:endParaRPr lang="en-US" sz="11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Traveling vs. Non-Traveling PFC Developments</a:t>
          </a:r>
          <a:br>
            <a:rPr lang="en-US" sz="1100">
              <a:solidFill>
                <a:schemeClr val="dk1"/>
              </a:solidFill>
              <a:effectLst/>
              <a:latin typeface="+mn-lt"/>
              <a:ea typeface="+mn-ea"/>
              <a:cs typeface="+mn-cs"/>
            </a:rPr>
          </a:br>
          <a:r>
            <a:rPr lang="en-US" sz="1100">
              <a:solidFill>
                <a:schemeClr val="dk1"/>
              </a:solidFill>
              <a:effectLst/>
              <a:latin typeface="+mn-lt"/>
              <a:ea typeface="+mn-ea"/>
              <a:cs typeface="+mn-cs"/>
            </a:rPr>
            <a:t>A </a:t>
          </a:r>
          <a:r>
            <a:rPr lang="en-US" sz="1100" b="0">
              <a:solidFill>
                <a:schemeClr val="dk1"/>
              </a:solidFill>
              <a:effectLst/>
              <a:latin typeface="+mn-lt"/>
              <a:ea typeface="+mn-ea"/>
              <a:cs typeface="+mn-cs"/>
            </a:rPr>
            <a:t>traveling PFC development </a:t>
          </a:r>
          <a:r>
            <a:rPr lang="en-US" sz="1100">
              <a:solidFill>
                <a:schemeClr val="dk1"/>
              </a:solidFill>
              <a:effectLst/>
              <a:latin typeface="+mn-lt"/>
              <a:ea typeface="+mn-ea"/>
              <a:cs typeface="+mn-cs"/>
            </a:rPr>
            <a:t>is located </a:t>
          </a:r>
          <a:r>
            <a:rPr lang="en-US" sz="1100" b="0">
              <a:solidFill>
                <a:schemeClr val="dk1"/>
              </a:solidFill>
              <a:effectLst/>
              <a:latin typeface="+mn-lt"/>
              <a:ea typeface="+mn-ea"/>
              <a:cs typeface="+mn-cs"/>
            </a:rPr>
            <a:t>outside</a:t>
          </a:r>
          <a:r>
            <a:rPr lang="en-US" sz="1100">
              <a:solidFill>
                <a:schemeClr val="dk1"/>
              </a:solidFill>
              <a:effectLst/>
              <a:latin typeface="+mn-lt"/>
              <a:ea typeface="+mn-ea"/>
              <a:cs typeface="+mn-cs"/>
            </a:rPr>
            <a:t> the sponsoring entity’s jurisdiction or area of operation, while a </a:t>
          </a:r>
          <a:r>
            <a:rPr lang="en-US" sz="1100" b="0">
              <a:solidFill>
                <a:schemeClr val="dk1"/>
              </a:solidFill>
              <a:effectLst/>
              <a:latin typeface="+mn-lt"/>
              <a:ea typeface="+mn-ea"/>
              <a:cs typeface="+mn-cs"/>
            </a:rPr>
            <a:t>non-traveling PFC development </a:t>
          </a:r>
          <a:r>
            <a:rPr lang="en-US" sz="1100">
              <a:solidFill>
                <a:schemeClr val="dk1"/>
              </a:solidFill>
              <a:effectLst/>
              <a:latin typeface="+mn-lt"/>
              <a:ea typeface="+mn-ea"/>
              <a:cs typeface="+mn-cs"/>
            </a:rPr>
            <a:t>is located </a:t>
          </a:r>
          <a:r>
            <a:rPr lang="en-US" sz="1100" b="0">
              <a:solidFill>
                <a:schemeClr val="dk1"/>
              </a:solidFill>
              <a:effectLst/>
              <a:latin typeface="+mn-lt"/>
              <a:ea typeface="+mn-ea"/>
              <a:cs typeface="+mn-cs"/>
            </a:rPr>
            <a:t>within </a:t>
          </a:r>
          <a:r>
            <a:rPr lang="en-US" sz="1100">
              <a:solidFill>
                <a:schemeClr val="dk1"/>
              </a:solidFill>
              <a:effectLst/>
              <a:latin typeface="+mn-lt"/>
              <a:ea typeface="+mn-ea"/>
              <a:cs typeface="+mn-cs"/>
            </a:rPr>
            <a:t>the sponsor’s jurisdiction or area of operation.</a:t>
          </a:r>
          <a:endParaRPr lang="en-US" sz="1100">
            <a:effectLst/>
          </a:endParaRPr>
        </a:p>
        <a:p>
          <a:pPr eaLnBrk="1" fontAlgn="auto" latinLnBrk="0" hangingPunct="1"/>
          <a:endParaRPr lang="en-US" sz="1100" b="1">
            <a:solidFill>
              <a:schemeClr val="dk1"/>
            </a:solidFill>
            <a:effectLst/>
            <a:latin typeface="+mn-lt"/>
            <a:ea typeface="+mn-ea"/>
            <a:cs typeface="+mn-cs"/>
          </a:endParaRPr>
        </a:p>
        <a:p>
          <a:pPr eaLnBrk="1" fontAlgn="auto" latinLnBrk="0" hangingPunct="1"/>
          <a:r>
            <a:rPr lang="en-US" sz="1100" b="1">
              <a:solidFill>
                <a:schemeClr val="dk1"/>
              </a:solidFill>
              <a:effectLst/>
              <a:latin typeface="+mn-lt"/>
              <a:ea typeface="+mn-ea"/>
              <a:cs typeface="+mn-cs"/>
            </a:rPr>
            <a:t>Contact</a:t>
          </a:r>
          <a:r>
            <a:rPr lang="en-US" sz="1100" b="1" baseline="0">
              <a:solidFill>
                <a:schemeClr val="dk1"/>
              </a:solidFill>
              <a:effectLst/>
              <a:latin typeface="+mn-lt"/>
              <a:ea typeface="+mn-ea"/>
              <a:cs typeface="+mn-cs"/>
            </a:rPr>
            <a:t> Information</a:t>
          </a:r>
        </a:p>
        <a:p>
          <a:pPr eaLnBrk="1" fontAlgn="auto" latinLnBrk="0" hangingPunct="1"/>
          <a:r>
            <a:rPr lang="en-US" sz="1100" b="0">
              <a:solidFill>
                <a:schemeClr val="dk1"/>
              </a:solidFill>
              <a:effectLst/>
              <a:latin typeface="+mn-lt"/>
              <a:ea typeface="+mn-ea"/>
              <a:cs typeface="+mn-cs"/>
            </a:rPr>
            <a:t>Current and accurate email addresses for ALL responsible parties are </a:t>
          </a:r>
          <a:r>
            <a:rPr lang="en-US" sz="1100" b="1" i="1">
              <a:solidFill>
                <a:schemeClr val="dk1"/>
              </a:solidFill>
              <a:effectLst/>
              <a:latin typeface="+mn-lt"/>
              <a:ea typeface="+mn-ea"/>
              <a:cs typeface="+mn-cs"/>
            </a:rPr>
            <a:t>required</a:t>
          </a:r>
          <a:r>
            <a:rPr lang="en-US" sz="1100" b="0">
              <a:solidFill>
                <a:schemeClr val="dk1"/>
              </a:solidFill>
              <a:effectLst/>
              <a:latin typeface="+mn-lt"/>
              <a:ea typeface="+mn-ea"/>
              <a:cs typeface="+mn-cs"/>
            </a:rPr>
            <a:t>.</a:t>
          </a:r>
        </a:p>
        <a:p>
          <a:pPr eaLnBrk="1" fontAlgn="auto" latinLnBrk="0" hangingPunct="1"/>
          <a:endParaRPr lang="en-US" sz="1100">
            <a:effectLst/>
          </a:endParaRPr>
        </a:p>
        <a:p>
          <a:pPr eaLnBrk="1" fontAlgn="auto" latinLnBrk="0" hangingPunct="1"/>
          <a:r>
            <a:rPr lang="en-US" sz="1100">
              <a:solidFill>
                <a:schemeClr val="dk1"/>
              </a:solidFill>
              <a:effectLst/>
              <a:latin typeface="+mn-lt"/>
              <a:ea typeface="+mn-ea"/>
              <a:cs typeface="+mn-cs"/>
            </a:rPr>
            <a:t>Multiple contacts may be listed together if they are part of the same organization or governing body. Separate multiple email addresses with a semicolon (;).</a:t>
          </a:r>
        </a:p>
        <a:p>
          <a:pPr eaLnBrk="1" fontAlgn="auto" latinLnBrk="0" hangingPunct="1"/>
          <a:endParaRPr lang="en-US" sz="1100">
            <a:effectLst/>
          </a:endParaRPr>
        </a:p>
        <a:p>
          <a:pPr eaLnBrk="1" fontAlgn="auto" latinLnBrk="0" hangingPunct="1"/>
          <a:r>
            <a:rPr lang="en-US" sz="1100" b="0">
              <a:solidFill>
                <a:schemeClr val="dk1"/>
              </a:solidFill>
              <a:effectLst/>
              <a:latin typeface="+mn-lt"/>
              <a:ea typeface="+mn-ea"/>
              <a:cs typeface="+mn-cs"/>
            </a:rPr>
            <a:t>Failure to provide complete contact information may result in a Finding of non-compliance. </a:t>
          </a:r>
          <a:endParaRPr lang="en-US" sz="11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endParaRPr>
        </a:p>
        <a:p>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293159</xdr:colOff>
      <xdr:row>0</xdr:row>
      <xdr:rowOff>64560</xdr:rowOff>
    </xdr:from>
    <xdr:to>
      <xdr:col>19</xdr:col>
      <xdr:colOff>525500</xdr:colOff>
      <xdr:row>20</xdr:row>
      <xdr:rowOff>123825</xdr:rowOff>
    </xdr:to>
    <xdr:sp macro="" textlink="">
      <xdr:nvSpPr>
        <xdr:cNvPr id="2" name="Rectangle: Rounded Corners 1">
          <a:extLst>
            <a:ext uri="{FF2B5EF4-FFF2-40B4-BE49-F238E27FC236}">
              <a16:creationId xmlns:a16="http://schemas.microsoft.com/office/drawing/2014/main" id="{6EF55C17-DBCD-4661-BAAE-EF071C42CB04}"/>
            </a:ext>
          </a:extLst>
        </xdr:cNvPr>
        <xdr:cNvSpPr/>
      </xdr:nvSpPr>
      <xdr:spPr>
        <a:xfrm>
          <a:off x="8351309" y="64560"/>
          <a:ext cx="7252266" cy="502179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8</xdr:col>
      <xdr:colOff>236310</xdr:colOff>
      <xdr:row>0</xdr:row>
      <xdr:rowOff>233590</xdr:rowOff>
    </xdr:from>
    <xdr:to>
      <xdr:col>9</xdr:col>
      <xdr:colOff>597995</xdr:colOff>
      <xdr:row>5</xdr:row>
      <xdr:rowOff>13227</xdr:rowOff>
    </xdr:to>
    <xdr:pic>
      <xdr:nvPicPr>
        <xdr:cNvPr id="3" name="Picture 2">
          <a:extLst>
            <a:ext uri="{FF2B5EF4-FFF2-40B4-BE49-F238E27FC236}">
              <a16:creationId xmlns:a16="http://schemas.microsoft.com/office/drawing/2014/main" id="{C7390C88-C3A1-49CA-B1EF-AB0CD1F184E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32735" y="233590"/>
          <a:ext cx="971285" cy="1020268"/>
        </a:xfrm>
        <a:prstGeom prst="rect">
          <a:avLst/>
        </a:prstGeom>
      </xdr:spPr>
    </xdr:pic>
    <xdr:clientData/>
  </xdr:twoCellAnchor>
  <xdr:twoCellAnchor>
    <xdr:from>
      <xdr:col>9</xdr:col>
      <xdr:colOff>600680</xdr:colOff>
      <xdr:row>3</xdr:row>
      <xdr:rowOff>105078</xdr:rowOff>
    </xdr:from>
    <xdr:to>
      <xdr:col>19</xdr:col>
      <xdr:colOff>18292</xdr:colOff>
      <xdr:row>17</xdr:row>
      <xdr:rowOff>209550</xdr:rowOff>
    </xdr:to>
    <xdr:sp macro="" textlink="">
      <xdr:nvSpPr>
        <xdr:cNvPr id="4" name="TextBox 3">
          <a:extLst>
            <a:ext uri="{FF2B5EF4-FFF2-40B4-BE49-F238E27FC236}">
              <a16:creationId xmlns:a16="http://schemas.microsoft.com/office/drawing/2014/main" id="{456CFCB4-0986-406A-A283-8B9F56A32A70}"/>
            </a:ext>
          </a:extLst>
        </xdr:cNvPr>
        <xdr:cNvSpPr txBox="1"/>
      </xdr:nvSpPr>
      <xdr:spPr>
        <a:xfrm>
          <a:off x="9582755" y="1019478"/>
          <a:ext cx="5513612" cy="3352497"/>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endParaRPr lang="en-US" sz="1200" b="1"/>
        </a:p>
        <a:p>
          <a:endParaRPr lang="en-US" sz="1200" b="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b="1" baseline="0">
              <a:solidFill>
                <a:sysClr val="windowText" lastClr="000000"/>
              </a:solidFill>
              <a:effectLst/>
              <a:latin typeface="+mn-lt"/>
              <a:ea typeface="+mn-ea"/>
              <a:cs typeface="+mn-cs"/>
            </a:rPr>
            <a:t>Rent</a:t>
          </a:r>
        </a:p>
        <a:p>
          <a:r>
            <a:rPr lang="en-US" sz="1200"/>
            <a:t>Any recurring fee or charge that a tenant is required to pay as a condition of occupancy, including a fee or charge for the use of a common area, amenity, or facility reasonably associated with the residential rental property. The term does not include fees for services or amenities that are optional for a tenant, such as pet fees or fees for storage or covered parking.</a:t>
          </a:r>
        </a:p>
        <a:p>
          <a:endParaRPr lang="en-US" sz="1200">
            <a:solidFill>
              <a:sysClr val="windowText" lastClr="000000"/>
            </a:solidFill>
          </a:endParaRPr>
        </a:p>
        <a:p>
          <a:r>
            <a:rPr lang="en-US" sz="1200">
              <a:solidFill>
                <a:sysClr val="windowText" lastClr="000000"/>
              </a:solidFill>
            </a:rPr>
            <a:t>For Developments acquired before May 28, 2025, a one time waiver of this requirement applies for occupancy period </a:t>
          </a:r>
          <a:r>
            <a:rPr lang="en-US" sz="1200" baseline="0">
              <a:solidFill>
                <a:sysClr val="windowText" lastClr="000000"/>
              </a:solidFill>
            </a:rPr>
            <a:t>1/1/2025-12/31/2025.</a:t>
          </a:r>
          <a:endParaRPr lang="en-US" sz="12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br>
            <a:rPr lang="en-US" sz="1100" baseline="0">
              <a:solidFill>
                <a:schemeClr val="accent1">
                  <a:lumMod val="75000"/>
                </a:schemeClr>
              </a:solidFill>
              <a:effectLst/>
              <a:latin typeface="+mn-lt"/>
              <a:ea typeface="+mn-ea"/>
              <a:cs typeface="+mn-cs"/>
            </a:rPr>
          </a:br>
          <a:endParaRPr lang="en-US" sz="1200">
            <a:solidFill>
              <a:schemeClr val="accent1">
                <a:lumMod val="75000"/>
              </a:schemeClr>
            </a:solidFill>
            <a:effectLst/>
          </a:endParaRPr>
        </a:p>
        <a:p>
          <a:endParaRPr lang="en-US" sz="1200">
            <a:effectLst/>
          </a:endParaRPr>
        </a:p>
        <a:p>
          <a:br>
            <a:rPr lang="en-US" sz="1100" baseline="0">
              <a:solidFill>
                <a:schemeClr val="dk1"/>
              </a:solidFill>
              <a:effectLst/>
              <a:latin typeface="+mn-lt"/>
              <a:ea typeface="+mn-ea"/>
              <a:cs typeface="+mn-cs"/>
            </a:rPr>
          </a:br>
          <a:endParaRPr lang="en-US" sz="1200">
            <a:effectLst/>
          </a:endParaRPr>
        </a:p>
        <a:p>
          <a:br>
            <a:rPr lang="en-US" sz="1100" baseline="0">
              <a:solidFill>
                <a:schemeClr val="dk1"/>
              </a:solidFill>
              <a:effectLst/>
              <a:latin typeface="+mn-lt"/>
              <a:ea typeface="+mn-ea"/>
              <a:cs typeface="+mn-cs"/>
            </a:rPr>
          </a:br>
          <a:endParaRPr lang="en-US" sz="1200">
            <a:effectLst/>
          </a:endParaRPr>
        </a:p>
        <a:p>
          <a:endParaRPr lang="en-US" sz="1200" b="1">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4</xdr:col>
          <xdr:colOff>523875</xdr:colOff>
          <xdr:row>10</xdr:row>
          <xdr:rowOff>38100</xdr:rowOff>
        </xdr:from>
        <xdr:to>
          <xdr:col>5</xdr:col>
          <xdr:colOff>0</xdr:colOff>
          <xdr:row>10</xdr:row>
          <xdr:rowOff>247650</xdr:rowOff>
        </xdr:to>
        <xdr:sp macro="" textlink="">
          <xdr:nvSpPr>
            <xdr:cNvPr id="6156" name="Check Box 12" hidden="1">
              <a:extLst>
                <a:ext uri="{63B3BB69-23CF-44E3-9099-C40C66FF867C}">
                  <a14:compatExt spid="_x0000_s6156"/>
                </a:ext>
                <a:ext uri="{FF2B5EF4-FFF2-40B4-BE49-F238E27FC236}">
                  <a16:creationId xmlns:a16="http://schemas.microsoft.com/office/drawing/2014/main" id="{00000000-0008-0000-0500-00000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10</xdr:row>
          <xdr:rowOff>28575</xdr:rowOff>
        </xdr:from>
        <xdr:to>
          <xdr:col>5</xdr:col>
          <xdr:colOff>1362075</xdr:colOff>
          <xdr:row>10</xdr:row>
          <xdr:rowOff>238125</xdr:rowOff>
        </xdr:to>
        <xdr:sp macro="" textlink="">
          <xdr:nvSpPr>
            <xdr:cNvPr id="6157" name="Check Box 13" hidden="1">
              <a:extLst>
                <a:ext uri="{63B3BB69-23CF-44E3-9099-C40C66FF867C}">
                  <a14:compatExt spid="_x0000_s6157"/>
                </a:ext>
                <a:ext uri="{FF2B5EF4-FFF2-40B4-BE49-F238E27FC236}">
                  <a16:creationId xmlns:a16="http://schemas.microsoft.com/office/drawing/2014/main" id="{00000000-0008-0000-0500-00000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10</xdr:row>
          <xdr:rowOff>28575</xdr:rowOff>
        </xdr:from>
        <xdr:to>
          <xdr:col>4</xdr:col>
          <xdr:colOff>9525</xdr:colOff>
          <xdr:row>10</xdr:row>
          <xdr:rowOff>238125</xdr:rowOff>
        </xdr:to>
        <xdr:sp macro="" textlink="">
          <xdr:nvSpPr>
            <xdr:cNvPr id="6158" name="Check Box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11</xdr:row>
          <xdr:rowOff>38100</xdr:rowOff>
        </xdr:from>
        <xdr:to>
          <xdr:col>4</xdr:col>
          <xdr:colOff>9525</xdr:colOff>
          <xdr:row>11</xdr:row>
          <xdr:rowOff>247650</xdr:rowOff>
        </xdr:to>
        <xdr:sp macro="" textlink="">
          <xdr:nvSpPr>
            <xdr:cNvPr id="6160" name="Check Box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11</xdr:row>
          <xdr:rowOff>38100</xdr:rowOff>
        </xdr:from>
        <xdr:to>
          <xdr:col>5</xdr:col>
          <xdr:colOff>0</xdr:colOff>
          <xdr:row>11</xdr:row>
          <xdr:rowOff>247650</xdr:rowOff>
        </xdr:to>
        <xdr:sp macro="" textlink="">
          <xdr:nvSpPr>
            <xdr:cNvPr id="6161" name="Check Box 17" hidden="1">
              <a:extLst>
                <a:ext uri="{63B3BB69-23CF-44E3-9099-C40C66FF867C}">
                  <a14:compatExt spid="_x0000_s6161"/>
                </a:ext>
                <a:ext uri="{FF2B5EF4-FFF2-40B4-BE49-F238E27FC236}">
                  <a16:creationId xmlns:a16="http://schemas.microsoft.com/office/drawing/2014/main" id="{00000000-0008-0000-0500-00001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11</xdr:row>
          <xdr:rowOff>19050</xdr:rowOff>
        </xdr:from>
        <xdr:to>
          <xdr:col>5</xdr:col>
          <xdr:colOff>1362075</xdr:colOff>
          <xdr:row>11</xdr:row>
          <xdr:rowOff>228600</xdr:rowOff>
        </xdr:to>
        <xdr:sp macro="" textlink="">
          <xdr:nvSpPr>
            <xdr:cNvPr id="6162" name="Check Box 18" hidden="1">
              <a:extLst>
                <a:ext uri="{63B3BB69-23CF-44E3-9099-C40C66FF867C}">
                  <a14:compatExt spid="_x0000_s6162"/>
                </a:ext>
                <a:ext uri="{FF2B5EF4-FFF2-40B4-BE49-F238E27FC236}">
                  <a16:creationId xmlns:a16="http://schemas.microsoft.com/office/drawing/2014/main" id="{00000000-0008-0000-0500-00001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12</xdr:row>
          <xdr:rowOff>28575</xdr:rowOff>
        </xdr:from>
        <xdr:to>
          <xdr:col>4</xdr:col>
          <xdr:colOff>9525</xdr:colOff>
          <xdr:row>12</xdr:row>
          <xdr:rowOff>238125</xdr:rowOff>
        </xdr:to>
        <xdr:sp macro="" textlink="">
          <xdr:nvSpPr>
            <xdr:cNvPr id="6163" name="Check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12</xdr:row>
          <xdr:rowOff>28575</xdr:rowOff>
        </xdr:from>
        <xdr:to>
          <xdr:col>5</xdr:col>
          <xdr:colOff>0</xdr:colOff>
          <xdr:row>12</xdr:row>
          <xdr:rowOff>238125</xdr:rowOff>
        </xdr:to>
        <xdr:sp macro="" textlink="">
          <xdr:nvSpPr>
            <xdr:cNvPr id="6164" name="Check Box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485775</xdr:colOff>
          <xdr:row>12</xdr:row>
          <xdr:rowOff>28575</xdr:rowOff>
        </xdr:from>
        <xdr:to>
          <xdr:col>5</xdr:col>
          <xdr:colOff>1343025</xdr:colOff>
          <xdr:row>12</xdr:row>
          <xdr:rowOff>238125</xdr:rowOff>
        </xdr:to>
        <xdr:sp macro="" textlink="">
          <xdr:nvSpPr>
            <xdr:cNvPr id="6165" name="Check Box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13</xdr:row>
          <xdr:rowOff>19050</xdr:rowOff>
        </xdr:from>
        <xdr:to>
          <xdr:col>4</xdr:col>
          <xdr:colOff>9525</xdr:colOff>
          <xdr:row>13</xdr:row>
          <xdr:rowOff>228600</xdr:rowOff>
        </xdr:to>
        <xdr:sp macro="" textlink="">
          <xdr:nvSpPr>
            <xdr:cNvPr id="6166" name="Check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13</xdr:row>
          <xdr:rowOff>28575</xdr:rowOff>
        </xdr:from>
        <xdr:to>
          <xdr:col>5</xdr:col>
          <xdr:colOff>0</xdr:colOff>
          <xdr:row>13</xdr:row>
          <xdr:rowOff>238125</xdr:rowOff>
        </xdr:to>
        <xdr:sp macro="" textlink="">
          <xdr:nvSpPr>
            <xdr:cNvPr id="6167" name="Check Box 23" hidden="1">
              <a:extLst>
                <a:ext uri="{63B3BB69-23CF-44E3-9099-C40C66FF867C}">
                  <a14:compatExt spid="_x0000_s6167"/>
                </a:ext>
                <a:ext uri="{FF2B5EF4-FFF2-40B4-BE49-F238E27FC236}">
                  <a16:creationId xmlns:a16="http://schemas.microsoft.com/office/drawing/2014/main" id="{00000000-0008-0000-0500-00001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13</xdr:row>
          <xdr:rowOff>38100</xdr:rowOff>
        </xdr:from>
        <xdr:to>
          <xdr:col>5</xdr:col>
          <xdr:colOff>1362075</xdr:colOff>
          <xdr:row>13</xdr:row>
          <xdr:rowOff>247650</xdr:rowOff>
        </xdr:to>
        <xdr:sp macro="" textlink="">
          <xdr:nvSpPr>
            <xdr:cNvPr id="6168" name="Check Box 24" hidden="1">
              <a:extLst>
                <a:ext uri="{63B3BB69-23CF-44E3-9099-C40C66FF867C}">
                  <a14:compatExt spid="_x0000_s6168"/>
                </a:ext>
                <a:ext uri="{FF2B5EF4-FFF2-40B4-BE49-F238E27FC236}">
                  <a16:creationId xmlns:a16="http://schemas.microsoft.com/office/drawing/2014/main" id="{00000000-0008-0000-0500-00001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14</xdr:row>
          <xdr:rowOff>28575</xdr:rowOff>
        </xdr:from>
        <xdr:to>
          <xdr:col>4</xdr:col>
          <xdr:colOff>9525</xdr:colOff>
          <xdr:row>14</xdr:row>
          <xdr:rowOff>238125</xdr:rowOff>
        </xdr:to>
        <xdr:sp macro="" textlink="">
          <xdr:nvSpPr>
            <xdr:cNvPr id="6169" name="Check Box 25" hidden="1">
              <a:extLst>
                <a:ext uri="{63B3BB69-23CF-44E3-9099-C40C66FF867C}">
                  <a14:compatExt spid="_x0000_s6169"/>
                </a:ext>
                <a:ext uri="{FF2B5EF4-FFF2-40B4-BE49-F238E27FC236}">
                  <a16:creationId xmlns:a16="http://schemas.microsoft.com/office/drawing/2014/main" id="{00000000-0008-0000-0500-00001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14</xdr:row>
          <xdr:rowOff>19050</xdr:rowOff>
        </xdr:from>
        <xdr:to>
          <xdr:col>5</xdr:col>
          <xdr:colOff>0</xdr:colOff>
          <xdr:row>14</xdr:row>
          <xdr:rowOff>228600</xdr:rowOff>
        </xdr:to>
        <xdr:sp macro="" textlink="">
          <xdr:nvSpPr>
            <xdr:cNvPr id="6170" name="Check Box 26" hidden="1">
              <a:extLst>
                <a:ext uri="{63B3BB69-23CF-44E3-9099-C40C66FF867C}">
                  <a14:compatExt spid="_x0000_s6170"/>
                </a:ext>
                <a:ext uri="{FF2B5EF4-FFF2-40B4-BE49-F238E27FC236}">
                  <a16:creationId xmlns:a16="http://schemas.microsoft.com/office/drawing/2014/main" id="{00000000-0008-0000-0500-00001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14</xdr:row>
          <xdr:rowOff>38100</xdr:rowOff>
        </xdr:from>
        <xdr:to>
          <xdr:col>5</xdr:col>
          <xdr:colOff>1362075</xdr:colOff>
          <xdr:row>14</xdr:row>
          <xdr:rowOff>247650</xdr:rowOff>
        </xdr:to>
        <xdr:sp macro="" textlink="">
          <xdr:nvSpPr>
            <xdr:cNvPr id="6172" name="Check Box 28" hidden="1">
              <a:extLst>
                <a:ext uri="{63B3BB69-23CF-44E3-9099-C40C66FF867C}">
                  <a14:compatExt spid="_x0000_s6172"/>
                </a:ext>
                <a:ext uri="{FF2B5EF4-FFF2-40B4-BE49-F238E27FC236}">
                  <a16:creationId xmlns:a16="http://schemas.microsoft.com/office/drawing/2014/main" id="{00000000-0008-0000-0500-00001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15</xdr:row>
          <xdr:rowOff>28575</xdr:rowOff>
        </xdr:from>
        <xdr:to>
          <xdr:col>4</xdr:col>
          <xdr:colOff>0</xdr:colOff>
          <xdr:row>15</xdr:row>
          <xdr:rowOff>238125</xdr:rowOff>
        </xdr:to>
        <xdr:sp macro="" textlink="">
          <xdr:nvSpPr>
            <xdr:cNvPr id="6175" name="Check Box 31" hidden="1">
              <a:extLst>
                <a:ext uri="{63B3BB69-23CF-44E3-9099-C40C66FF867C}">
                  <a14:compatExt spid="_x0000_s6175"/>
                </a:ext>
                <a:ext uri="{FF2B5EF4-FFF2-40B4-BE49-F238E27FC236}">
                  <a16:creationId xmlns:a16="http://schemas.microsoft.com/office/drawing/2014/main" id="{00000000-0008-0000-0500-00001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15</xdr:row>
          <xdr:rowOff>19050</xdr:rowOff>
        </xdr:from>
        <xdr:to>
          <xdr:col>5</xdr:col>
          <xdr:colOff>0</xdr:colOff>
          <xdr:row>15</xdr:row>
          <xdr:rowOff>228600</xdr:rowOff>
        </xdr:to>
        <xdr:sp macro="" textlink="">
          <xdr:nvSpPr>
            <xdr:cNvPr id="6176" name="Check Box 32" hidden="1">
              <a:extLst>
                <a:ext uri="{63B3BB69-23CF-44E3-9099-C40C66FF867C}">
                  <a14:compatExt spid="_x0000_s6176"/>
                </a:ext>
                <a:ext uri="{FF2B5EF4-FFF2-40B4-BE49-F238E27FC236}">
                  <a16:creationId xmlns:a16="http://schemas.microsoft.com/office/drawing/2014/main" id="{00000000-0008-0000-0500-00002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15</xdr:row>
          <xdr:rowOff>38100</xdr:rowOff>
        </xdr:from>
        <xdr:to>
          <xdr:col>5</xdr:col>
          <xdr:colOff>1352550</xdr:colOff>
          <xdr:row>15</xdr:row>
          <xdr:rowOff>247650</xdr:rowOff>
        </xdr:to>
        <xdr:sp macro="" textlink="">
          <xdr:nvSpPr>
            <xdr:cNvPr id="6177" name="Check Box 33" hidden="1">
              <a:extLst>
                <a:ext uri="{63B3BB69-23CF-44E3-9099-C40C66FF867C}">
                  <a14:compatExt spid="_x0000_s6177"/>
                </a:ext>
                <a:ext uri="{FF2B5EF4-FFF2-40B4-BE49-F238E27FC236}">
                  <a16:creationId xmlns:a16="http://schemas.microsoft.com/office/drawing/2014/main" id="{00000000-0008-0000-0500-00002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16</xdr:row>
          <xdr:rowOff>38100</xdr:rowOff>
        </xdr:from>
        <xdr:to>
          <xdr:col>4</xdr:col>
          <xdr:colOff>9525</xdr:colOff>
          <xdr:row>16</xdr:row>
          <xdr:rowOff>247650</xdr:rowOff>
        </xdr:to>
        <xdr:sp macro="" textlink="">
          <xdr:nvSpPr>
            <xdr:cNvPr id="6178" name="Check Box 34" hidden="1">
              <a:extLst>
                <a:ext uri="{63B3BB69-23CF-44E3-9099-C40C66FF867C}">
                  <a14:compatExt spid="_x0000_s6178"/>
                </a:ext>
                <a:ext uri="{FF2B5EF4-FFF2-40B4-BE49-F238E27FC236}">
                  <a16:creationId xmlns:a16="http://schemas.microsoft.com/office/drawing/2014/main" id="{00000000-0008-0000-0500-00002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16</xdr:row>
          <xdr:rowOff>47625</xdr:rowOff>
        </xdr:from>
        <xdr:to>
          <xdr:col>5</xdr:col>
          <xdr:colOff>0</xdr:colOff>
          <xdr:row>16</xdr:row>
          <xdr:rowOff>257175</xdr:rowOff>
        </xdr:to>
        <xdr:sp macro="" textlink="">
          <xdr:nvSpPr>
            <xdr:cNvPr id="6179" name="Check Box 35" hidden="1">
              <a:extLst>
                <a:ext uri="{63B3BB69-23CF-44E3-9099-C40C66FF867C}">
                  <a14:compatExt spid="_x0000_s6179"/>
                </a:ext>
                <a:ext uri="{FF2B5EF4-FFF2-40B4-BE49-F238E27FC236}">
                  <a16:creationId xmlns:a16="http://schemas.microsoft.com/office/drawing/2014/main" id="{00000000-0008-0000-0500-00002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16</xdr:row>
          <xdr:rowOff>28575</xdr:rowOff>
        </xdr:from>
        <xdr:to>
          <xdr:col>5</xdr:col>
          <xdr:colOff>1362075</xdr:colOff>
          <xdr:row>16</xdr:row>
          <xdr:rowOff>238125</xdr:rowOff>
        </xdr:to>
        <xdr:sp macro="" textlink="">
          <xdr:nvSpPr>
            <xdr:cNvPr id="6180" name="Check Box 36" hidden="1">
              <a:extLst>
                <a:ext uri="{63B3BB69-23CF-44E3-9099-C40C66FF867C}">
                  <a14:compatExt spid="_x0000_s6180"/>
                </a:ext>
                <a:ext uri="{FF2B5EF4-FFF2-40B4-BE49-F238E27FC236}">
                  <a16:creationId xmlns:a16="http://schemas.microsoft.com/office/drawing/2014/main" id="{00000000-0008-0000-0500-00002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17</xdr:row>
          <xdr:rowOff>28575</xdr:rowOff>
        </xdr:from>
        <xdr:to>
          <xdr:col>4</xdr:col>
          <xdr:colOff>9525</xdr:colOff>
          <xdr:row>17</xdr:row>
          <xdr:rowOff>238125</xdr:rowOff>
        </xdr:to>
        <xdr:sp macro="" textlink="">
          <xdr:nvSpPr>
            <xdr:cNvPr id="6181" name="Check Box 37" hidden="1">
              <a:extLst>
                <a:ext uri="{63B3BB69-23CF-44E3-9099-C40C66FF867C}">
                  <a14:compatExt spid="_x0000_s6181"/>
                </a:ext>
                <a:ext uri="{FF2B5EF4-FFF2-40B4-BE49-F238E27FC236}">
                  <a16:creationId xmlns:a16="http://schemas.microsoft.com/office/drawing/2014/main" id="{00000000-0008-0000-0500-00002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17</xdr:row>
          <xdr:rowOff>28575</xdr:rowOff>
        </xdr:from>
        <xdr:to>
          <xdr:col>5</xdr:col>
          <xdr:colOff>0</xdr:colOff>
          <xdr:row>17</xdr:row>
          <xdr:rowOff>238125</xdr:rowOff>
        </xdr:to>
        <xdr:sp macro="" textlink="">
          <xdr:nvSpPr>
            <xdr:cNvPr id="6182" name="Check Box 38" hidden="1">
              <a:extLst>
                <a:ext uri="{63B3BB69-23CF-44E3-9099-C40C66FF867C}">
                  <a14:compatExt spid="_x0000_s6182"/>
                </a:ext>
                <a:ext uri="{FF2B5EF4-FFF2-40B4-BE49-F238E27FC236}">
                  <a16:creationId xmlns:a16="http://schemas.microsoft.com/office/drawing/2014/main" id="{00000000-0008-0000-0500-00002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17</xdr:row>
          <xdr:rowOff>28575</xdr:rowOff>
        </xdr:from>
        <xdr:to>
          <xdr:col>5</xdr:col>
          <xdr:colOff>1362075</xdr:colOff>
          <xdr:row>17</xdr:row>
          <xdr:rowOff>238125</xdr:rowOff>
        </xdr:to>
        <xdr:sp macro="" textlink="">
          <xdr:nvSpPr>
            <xdr:cNvPr id="6183" name="Check Box 39" hidden="1">
              <a:extLst>
                <a:ext uri="{63B3BB69-23CF-44E3-9099-C40C66FF867C}">
                  <a14:compatExt spid="_x0000_s6183"/>
                </a:ext>
                <a:ext uri="{FF2B5EF4-FFF2-40B4-BE49-F238E27FC236}">
                  <a16:creationId xmlns:a16="http://schemas.microsoft.com/office/drawing/2014/main" id="{00000000-0008-0000-0500-00002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18</xdr:row>
          <xdr:rowOff>28575</xdr:rowOff>
        </xdr:from>
        <xdr:to>
          <xdr:col>4</xdr:col>
          <xdr:colOff>0</xdr:colOff>
          <xdr:row>18</xdr:row>
          <xdr:rowOff>238125</xdr:rowOff>
        </xdr:to>
        <xdr:sp macro="" textlink="">
          <xdr:nvSpPr>
            <xdr:cNvPr id="6184" name="Check Box 40" hidden="1">
              <a:extLst>
                <a:ext uri="{63B3BB69-23CF-44E3-9099-C40C66FF867C}">
                  <a14:compatExt spid="_x0000_s6184"/>
                </a:ext>
                <a:ext uri="{FF2B5EF4-FFF2-40B4-BE49-F238E27FC236}">
                  <a16:creationId xmlns:a16="http://schemas.microsoft.com/office/drawing/2014/main" id="{00000000-0008-0000-0500-00002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18</xdr:row>
          <xdr:rowOff>28575</xdr:rowOff>
        </xdr:from>
        <xdr:to>
          <xdr:col>5</xdr:col>
          <xdr:colOff>0</xdr:colOff>
          <xdr:row>18</xdr:row>
          <xdr:rowOff>238125</xdr:rowOff>
        </xdr:to>
        <xdr:sp macro="" textlink="">
          <xdr:nvSpPr>
            <xdr:cNvPr id="6185" name="Check Box 41" hidden="1">
              <a:extLst>
                <a:ext uri="{63B3BB69-23CF-44E3-9099-C40C66FF867C}">
                  <a14:compatExt spid="_x0000_s6185"/>
                </a:ext>
                <a:ext uri="{FF2B5EF4-FFF2-40B4-BE49-F238E27FC236}">
                  <a16:creationId xmlns:a16="http://schemas.microsoft.com/office/drawing/2014/main" id="{00000000-0008-0000-0500-00002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18</xdr:row>
          <xdr:rowOff>28575</xdr:rowOff>
        </xdr:from>
        <xdr:to>
          <xdr:col>5</xdr:col>
          <xdr:colOff>1352550</xdr:colOff>
          <xdr:row>18</xdr:row>
          <xdr:rowOff>238125</xdr:rowOff>
        </xdr:to>
        <xdr:sp macro="" textlink="">
          <xdr:nvSpPr>
            <xdr:cNvPr id="6186" name="Check Box 42" hidden="1">
              <a:extLst>
                <a:ext uri="{63B3BB69-23CF-44E3-9099-C40C66FF867C}">
                  <a14:compatExt spid="_x0000_s6186"/>
                </a:ext>
                <a:ext uri="{FF2B5EF4-FFF2-40B4-BE49-F238E27FC236}">
                  <a16:creationId xmlns:a16="http://schemas.microsoft.com/office/drawing/2014/main" id="{00000000-0008-0000-0500-00002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19</xdr:row>
          <xdr:rowOff>38100</xdr:rowOff>
        </xdr:from>
        <xdr:to>
          <xdr:col>4</xdr:col>
          <xdr:colOff>0</xdr:colOff>
          <xdr:row>19</xdr:row>
          <xdr:rowOff>247650</xdr:rowOff>
        </xdr:to>
        <xdr:sp macro="" textlink="">
          <xdr:nvSpPr>
            <xdr:cNvPr id="6187" name="Check Box 43" hidden="1">
              <a:extLst>
                <a:ext uri="{63B3BB69-23CF-44E3-9099-C40C66FF867C}">
                  <a14:compatExt spid="_x0000_s6187"/>
                </a:ext>
                <a:ext uri="{FF2B5EF4-FFF2-40B4-BE49-F238E27FC236}">
                  <a16:creationId xmlns:a16="http://schemas.microsoft.com/office/drawing/2014/main" id="{00000000-0008-0000-0500-00002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19</xdr:row>
          <xdr:rowOff>28575</xdr:rowOff>
        </xdr:from>
        <xdr:to>
          <xdr:col>5</xdr:col>
          <xdr:colOff>9525</xdr:colOff>
          <xdr:row>19</xdr:row>
          <xdr:rowOff>238125</xdr:rowOff>
        </xdr:to>
        <xdr:sp macro="" textlink="">
          <xdr:nvSpPr>
            <xdr:cNvPr id="6188" name="Check Box 44" hidden="1">
              <a:extLst>
                <a:ext uri="{63B3BB69-23CF-44E3-9099-C40C66FF867C}">
                  <a14:compatExt spid="_x0000_s6188"/>
                </a:ext>
                <a:ext uri="{FF2B5EF4-FFF2-40B4-BE49-F238E27FC236}">
                  <a16:creationId xmlns:a16="http://schemas.microsoft.com/office/drawing/2014/main" id="{00000000-0008-0000-0500-00002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19</xdr:row>
          <xdr:rowOff>38100</xdr:rowOff>
        </xdr:from>
        <xdr:to>
          <xdr:col>5</xdr:col>
          <xdr:colOff>1352550</xdr:colOff>
          <xdr:row>19</xdr:row>
          <xdr:rowOff>247650</xdr:rowOff>
        </xdr:to>
        <xdr:sp macro="" textlink="">
          <xdr:nvSpPr>
            <xdr:cNvPr id="6189" name="Check Box 45" hidden="1">
              <a:extLst>
                <a:ext uri="{63B3BB69-23CF-44E3-9099-C40C66FF867C}">
                  <a14:compatExt spid="_x0000_s6189"/>
                </a:ext>
                <a:ext uri="{FF2B5EF4-FFF2-40B4-BE49-F238E27FC236}">
                  <a16:creationId xmlns:a16="http://schemas.microsoft.com/office/drawing/2014/main" id="{00000000-0008-0000-0500-00002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20</xdr:row>
          <xdr:rowOff>38100</xdr:rowOff>
        </xdr:from>
        <xdr:to>
          <xdr:col>4</xdr:col>
          <xdr:colOff>9525</xdr:colOff>
          <xdr:row>20</xdr:row>
          <xdr:rowOff>247650</xdr:rowOff>
        </xdr:to>
        <xdr:sp macro="" textlink="">
          <xdr:nvSpPr>
            <xdr:cNvPr id="6190" name="Check Box 46" hidden="1">
              <a:extLst>
                <a:ext uri="{63B3BB69-23CF-44E3-9099-C40C66FF867C}">
                  <a14:compatExt spid="_x0000_s6190"/>
                </a:ext>
                <a:ext uri="{FF2B5EF4-FFF2-40B4-BE49-F238E27FC236}">
                  <a16:creationId xmlns:a16="http://schemas.microsoft.com/office/drawing/2014/main" id="{00000000-0008-0000-0500-00002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20</xdr:row>
          <xdr:rowOff>19050</xdr:rowOff>
        </xdr:from>
        <xdr:to>
          <xdr:col>5</xdr:col>
          <xdr:colOff>0</xdr:colOff>
          <xdr:row>20</xdr:row>
          <xdr:rowOff>228600</xdr:rowOff>
        </xdr:to>
        <xdr:sp macro="" textlink="">
          <xdr:nvSpPr>
            <xdr:cNvPr id="6191" name="Check Box 47" hidden="1">
              <a:extLst>
                <a:ext uri="{63B3BB69-23CF-44E3-9099-C40C66FF867C}">
                  <a14:compatExt spid="_x0000_s6191"/>
                </a:ext>
                <a:ext uri="{FF2B5EF4-FFF2-40B4-BE49-F238E27FC236}">
                  <a16:creationId xmlns:a16="http://schemas.microsoft.com/office/drawing/2014/main" id="{00000000-0008-0000-0500-00002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20</xdr:row>
          <xdr:rowOff>28575</xdr:rowOff>
        </xdr:from>
        <xdr:to>
          <xdr:col>5</xdr:col>
          <xdr:colOff>1352550</xdr:colOff>
          <xdr:row>20</xdr:row>
          <xdr:rowOff>238125</xdr:rowOff>
        </xdr:to>
        <xdr:sp macro="" textlink="">
          <xdr:nvSpPr>
            <xdr:cNvPr id="6192" name="Check Box 48" hidden="1">
              <a:extLst>
                <a:ext uri="{63B3BB69-23CF-44E3-9099-C40C66FF867C}">
                  <a14:compatExt spid="_x0000_s6192"/>
                </a:ext>
                <a:ext uri="{FF2B5EF4-FFF2-40B4-BE49-F238E27FC236}">
                  <a16:creationId xmlns:a16="http://schemas.microsoft.com/office/drawing/2014/main" id="{00000000-0008-0000-0500-00003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533400</xdr:colOff>
          <xdr:row>21</xdr:row>
          <xdr:rowOff>28575</xdr:rowOff>
        </xdr:from>
        <xdr:to>
          <xdr:col>4</xdr:col>
          <xdr:colOff>9525</xdr:colOff>
          <xdr:row>21</xdr:row>
          <xdr:rowOff>238125</xdr:rowOff>
        </xdr:to>
        <xdr:sp macro="" textlink="">
          <xdr:nvSpPr>
            <xdr:cNvPr id="6193" name="Check Box 49" hidden="1">
              <a:extLst>
                <a:ext uri="{63B3BB69-23CF-44E3-9099-C40C66FF867C}">
                  <a14:compatExt spid="_x0000_s6193"/>
                </a:ext>
                <a:ext uri="{FF2B5EF4-FFF2-40B4-BE49-F238E27FC236}">
                  <a16:creationId xmlns:a16="http://schemas.microsoft.com/office/drawing/2014/main" id="{00000000-0008-0000-0500-00003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21</xdr:row>
          <xdr:rowOff>38100</xdr:rowOff>
        </xdr:from>
        <xdr:to>
          <xdr:col>5</xdr:col>
          <xdr:colOff>9525</xdr:colOff>
          <xdr:row>21</xdr:row>
          <xdr:rowOff>247650</xdr:rowOff>
        </xdr:to>
        <xdr:sp macro="" textlink="">
          <xdr:nvSpPr>
            <xdr:cNvPr id="6194" name="Check Box 50" hidden="1">
              <a:extLst>
                <a:ext uri="{63B3BB69-23CF-44E3-9099-C40C66FF867C}">
                  <a14:compatExt spid="_x0000_s6194"/>
                </a:ext>
                <a:ext uri="{FF2B5EF4-FFF2-40B4-BE49-F238E27FC236}">
                  <a16:creationId xmlns:a16="http://schemas.microsoft.com/office/drawing/2014/main" id="{00000000-0008-0000-0500-00003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21</xdr:row>
          <xdr:rowOff>38100</xdr:rowOff>
        </xdr:from>
        <xdr:to>
          <xdr:col>5</xdr:col>
          <xdr:colOff>1352550</xdr:colOff>
          <xdr:row>21</xdr:row>
          <xdr:rowOff>247650</xdr:rowOff>
        </xdr:to>
        <xdr:sp macro="" textlink="">
          <xdr:nvSpPr>
            <xdr:cNvPr id="6195" name="Check Box 51" hidden="1">
              <a:extLst>
                <a:ext uri="{63B3BB69-23CF-44E3-9099-C40C66FF867C}">
                  <a14:compatExt spid="_x0000_s6195"/>
                </a:ext>
                <a:ext uri="{FF2B5EF4-FFF2-40B4-BE49-F238E27FC236}">
                  <a16:creationId xmlns:a16="http://schemas.microsoft.com/office/drawing/2014/main" id="{00000000-0008-0000-0500-00003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22</xdr:row>
          <xdr:rowOff>28575</xdr:rowOff>
        </xdr:from>
        <xdr:to>
          <xdr:col>4</xdr:col>
          <xdr:colOff>0</xdr:colOff>
          <xdr:row>22</xdr:row>
          <xdr:rowOff>238125</xdr:rowOff>
        </xdr:to>
        <xdr:sp macro="" textlink="">
          <xdr:nvSpPr>
            <xdr:cNvPr id="6196" name="Check Box 52" hidden="1">
              <a:extLst>
                <a:ext uri="{63B3BB69-23CF-44E3-9099-C40C66FF867C}">
                  <a14:compatExt spid="_x0000_s6196"/>
                </a:ext>
                <a:ext uri="{FF2B5EF4-FFF2-40B4-BE49-F238E27FC236}">
                  <a16:creationId xmlns:a16="http://schemas.microsoft.com/office/drawing/2014/main" id="{00000000-0008-0000-0500-00003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22</xdr:row>
          <xdr:rowOff>38100</xdr:rowOff>
        </xdr:from>
        <xdr:to>
          <xdr:col>5</xdr:col>
          <xdr:colOff>9525</xdr:colOff>
          <xdr:row>22</xdr:row>
          <xdr:rowOff>247650</xdr:rowOff>
        </xdr:to>
        <xdr:sp macro="" textlink="">
          <xdr:nvSpPr>
            <xdr:cNvPr id="6197" name="Check Box 53" hidden="1">
              <a:extLst>
                <a:ext uri="{63B3BB69-23CF-44E3-9099-C40C66FF867C}">
                  <a14:compatExt spid="_x0000_s6197"/>
                </a:ext>
                <a:ext uri="{FF2B5EF4-FFF2-40B4-BE49-F238E27FC236}">
                  <a16:creationId xmlns:a16="http://schemas.microsoft.com/office/drawing/2014/main" id="{00000000-0008-0000-0500-00003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22</xdr:row>
          <xdr:rowOff>38100</xdr:rowOff>
        </xdr:from>
        <xdr:to>
          <xdr:col>5</xdr:col>
          <xdr:colOff>1352550</xdr:colOff>
          <xdr:row>22</xdr:row>
          <xdr:rowOff>247650</xdr:rowOff>
        </xdr:to>
        <xdr:sp macro="" textlink="">
          <xdr:nvSpPr>
            <xdr:cNvPr id="6198" name="Check Box 54" hidden="1">
              <a:extLst>
                <a:ext uri="{63B3BB69-23CF-44E3-9099-C40C66FF867C}">
                  <a14:compatExt spid="_x0000_s6198"/>
                </a:ext>
                <a:ext uri="{FF2B5EF4-FFF2-40B4-BE49-F238E27FC236}">
                  <a16:creationId xmlns:a16="http://schemas.microsoft.com/office/drawing/2014/main" id="{00000000-0008-0000-0500-00003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23</xdr:row>
          <xdr:rowOff>38100</xdr:rowOff>
        </xdr:from>
        <xdr:to>
          <xdr:col>4</xdr:col>
          <xdr:colOff>0</xdr:colOff>
          <xdr:row>23</xdr:row>
          <xdr:rowOff>247650</xdr:rowOff>
        </xdr:to>
        <xdr:sp macro="" textlink="">
          <xdr:nvSpPr>
            <xdr:cNvPr id="6199" name="Check Box 55" hidden="1">
              <a:extLst>
                <a:ext uri="{63B3BB69-23CF-44E3-9099-C40C66FF867C}">
                  <a14:compatExt spid="_x0000_s6199"/>
                </a:ext>
                <a:ext uri="{FF2B5EF4-FFF2-40B4-BE49-F238E27FC236}">
                  <a16:creationId xmlns:a16="http://schemas.microsoft.com/office/drawing/2014/main" id="{00000000-0008-0000-0500-00003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23</xdr:row>
          <xdr:rowOff>38100</xdr:rowOff>
        </xdr:from>
        <xdr:to>
          <xdr:col>5</xdr:col>
          <xdr:colOff>9525</xdr:colOff>
          <xdr:row>23</xdr:row>
          <xdr:rowOff>247650</xdr:rowOff>
        </xdr:to>
        <xdr:sp macro="" textlink="">
          <xdr:nvSpPr>
            <xdr:cNvPr id="6200" name="Check Box 56" hidden="1">
              <a:extLst>
                <a:ext uri="{63B3BB69-23CF-44E3-9099-C40C66FF867C}">
                  <a14:compatExt spid="_x0000_s6200"/>
                </a:ext>
                <a:ext uri="{FF2B5EF4-FFF2-40B4-BE49-F238E27FC236}">
                  <a16:creationId xmlns:a16="http://schemas.microsoft.com/office/drawing/2014/main" id="{00000000-0008-0000-0500-00003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23</xdr:row>
          <xdr:rowOff>28575</xdr:rowOff>
        </xdr:from>
        <xdr:to>
          <xdr:col>5</xdr:col>
          <xdr:colOff>1352550</xdr:colOff>
          <xdr:row>23</xdr:row>
          <xdr:rowOff>238125</xdr:rowOff>
        </xdr:to>
        <xdr:sp macro="" textlink="">
          <xdr:nvSpPr>
            <xdr:cNvPr id="6201" name="Check Box 57" hidden="1">
              <a:extLst>
                <a:ext uri="{63B3BB69-23CF-44E3-9099-C40C66FF867C}">
                  <a14:compatExt spid="_x0000_s6201"/>
                </a:ext>
                <a:ext uri="{FF2B5EF4-FFF2-40B4-BE49-F238E27FC236}">
                  <a16:creationId xmlns:a16="http://schemas.microsoft.com/office/drawing/2014/main" id="{00000000-0008-0000-0500-00003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24</xdr:row>
          <xdr:rowOff>38100</xdr:rowOff>
        </xdr:from>
        <xdr:to>
          <xdr:col>4</xdr:col>
          <xdr:colOff>0</xdr:colOff>
          <xdr:row>24</xdr:row>
          <xdr:rowOff>247650</xdr:rowOff>
        </xdr:to>
        <xdr:sp macro="" textlink="">
          <xdr:nvSpPr>
            <xdr:cNvPr id="6202" name="Check Box 58" hidden="1">
              <a:extLst>
                <a:ext uri="{63B3BB69-23CF-44E3-9099-C40C66FF867C}">
                  <a14:compatExt spid="_x0000_s6202"/>
                </a:ext>
                <a:ext uri="{FF2B5EF4-FFF2-40B4-BE49-F238E27FC236}">
                  <a16:creationId xmlns:a16="http://schemas.microsoft.com/office/drawing/2014/main" id="{00000000-0008-0000-0500-00003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24</xdr:row>
          <xdr:rowOff>38100</xdr:rowOff>
        </xdr:from>
        <xdr:to>
          <xdr:col>5</xdr:col>
          <xdr:colOff>0</xdr:colOff>
          <xdr:row>24</xdr:row>
          <xdr:rowOff>247650</xdr:rowOff>
        </xdr:to>
        <xdr:sp macro="" textlink="">
          <xdr:nvSpPr>
            <xdr:cNvPr id="6203" name="Check Box 59" hidden="1">
              <a:extLst>
                <a:ext uri="{63B3BB69-23CF-44E3-9099-C40C66FF867C}">
                  <a14:compatExt spid="_x0000_s6203"/>
                </a:ext>
                <a:ext uri="{FF2B5EF4-FFF2-40B4-BE49-F238E27FC236}">
                  <a16:creationId xmlns:a16="http://schemas.microsoft.com/office/drawing/2014/main" id="{00000000-0008-0000-0500-00003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24</xdr:row>
          <xdr:rowOff>38100</xdr:rowOff>
        </xdr:from>
        <xdr:to>
          <xdr:col>5</xdr:col>
          <xdr:colOff>1362075</xdr:colOff>
          <xdr:row>24</xdr:row>
          <xdr:rowOff>247650</xdr:rowOff>
        </xdr:to>
        <xdr:sp macro="" textlink="">
          <xdr:nvSpPr>
            <xdr:cNvPr id="6204" name="Check Box 60" hidden="1">
              <a:extLst>
                <a:ext uri="{63B3BB69-23CF-44E3-9099-C40C66FF867C}">
                  <a14:compatExt spid="_x0000_s6204"/>
                </a:ext>
                <a:ext uri="{FF2B5EF4-FFF2-40B4-BE49-F238E27FC236}">
                  <a16:creationId xmlns:a16="http://schemas.microsoft.com/office/drawing/2014/main" id="{00000000-0008-0000-0500-00003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514350</xdr:colOff>
          <xdr:row>25</xdr:row>
          <xdr:rowOff>28575</xdr:rowOff>
        </xdr:from>
        <xdr:to>
          <xdr:col>3</xdr:col>
          <xdr:colOff>1371600</xdr:colOff>
          <xdr:row>25</xdr:row>
          <xdr:rowOff>238125</xdr:rowOff>
        </xdr:to>
        <xdr:sp macro="" textlink="">
          <xdr:nvSpPr>
            <xdr:cNvPr id="6205" name="Check Box 61" hidden="1">
              <a:extLst>
                <a:ext uri="{63B3BB69-23CF-44E3-9099-C40C66FF867C}">
                  <a14:compatExt spid="_x0000_s6205"/>
                </a:ext>
                <a:ext uri="{FF2B5EF4-FFF2-40B4-BE49-F238E27FC236}">
                  <a16:creationId xmlns:a16="http://schemas.microsoft.com/office/drawing/2014/main" id="{00000000-0008-0000-0500-00003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25</xdr:row>
          <xdr:rowOff>19050</xdr:rowOff>
        </xdr:from>
        <xdr:to>
          <xdr:col>5</xdr:col>
          <xdr:colOff>0</xdr:colOff>
          <xdr:row>25</xdr:row>
          <xdr:rowOff>228600</xdr:rowOff>
        </xdr:to>
        <xdr:sp macro="" textlink="">
          <xdr:nvSpPr>
            <xdr:cNvPr id="6206" name="Check Box 62" hidden="1">
              <a:extLst>
                <a:ext uri="{63B3BB69-23CF-44E3-9099-C40C66FF867C}">
                  <a14:compatExt spid="_x0000_s6206"/>
                </a:ext>
                <a:ext uri="{FF2B5EF4-FFF2-40B4-BE49-F238E27FC236}">
                  <a16:creationId xmlns:a16="http://schemas.microsoft.com/office/drawing/2014/main" id="{00000000-0008-0000-0500-00003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25</xdr:row>
          <xdr:rowOff>38100</xdr:rowOff>
        </xdr:from>
        <xdr:to>
          <xdr:col>5</xdr:col>
          <xdr:colOff>1362075</xdr:colOff>
          <xdr:row>25</xdr:row>
          <xdr:rowOff>247650</xdr:rowOff>
        </xdr:to>
        <xdr:sp macro="" textlink="">
          <xdr:nvSpPr>
            <xdr:cNvPr id="6207" name="Check Box 63" hidden="1">
              <a:extLst>
                <a:ext uri="{63B3BB69-23CF-44E3-9099-C40C66FF867C}">
                  <a14:compatExt spid="_x0000_s6207"/>
                </a:ext>
                <a:ext uri="{FF2B5EF4-FFF2-40B4-BE49-F238E27FC236}">
                  <a16:creationId xmlns:a16="http://schemas.microsoft.com/office/drawing/2014/main" id="{00000000-0008-0000-0500-00003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514350</xdr:colOff>
          <xdr:row>26</xdr:row>
          <xdr:rowOff>38100</xdr:rowOff>
        </xdr:from>
        <xdr:to>
          <xdr:col>3</xdr:col>
          <xdr:colOff>1371600</xdr:colOff>
          <xdr:row>26</xdr:row>
          <xdr:rowOff>247650</xdr:rowOff>
        </xdr:to>
        <xdr:sp macro="" textlink="">
          <xdr:nvSpPr>
            <xdr:cNvPr id="6208" name="Check Box 64" hidden="1">
              <a:extLst>
                <a:ext uri="{63B3BB69-23CF-44E3-9099-C40C66FF867C}">
                  <a14:compatExt spid="_x0000_s6208"/>
                </a:ext>
                <a:ext uri="{FF2B5EF4-FFF2-40B4-BE49-F238E27FC236}">
                  <a16:creationId xmlns:a16="http://schemas.microsoft.com/office/drawing/2014/main" id="{00000000-0008-0000-0500-00004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26</xdr:row>
          <xdr:rowOff>28575</xdr:rowOff>
        </xdr:from>
        <xdr:to>
          <xdr:col>5</xdr:col>
          <xdr:colOff>0</xdr:colOff>
          <xdr:row>26</xdr:row>
          <xdr:rowOff>238125</xdr:rowOff>
        </xdr:to>
        <xdr:sp macro="" textlink="">
          <xdr:nvSpPr>
            <xdr:cNvPr id="6209" name="Check Box 65" hidden="1">
              <a:extLst>
                <a:ext uri="{63B3BB69-23CF-44E3-9099-C40C66FF867C}">
                  <a14:compatExt spid="_x0000_s6209"/>
                </a:ext>
                <a:ext uri="{FF2B5EF4-FFF2-40B4-BE49-F238E27FC236}">
                  <a16:creationId xmlns:a16="http://schemas.microsoft.com/office/drawing/2014/main" id="{00000000-0008-0000-0500-00004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26</xdr:row>
          <xdr:rowOff>28575</xdr:rowOff>
        </xdr:from>
        <xdr:to>
          <xdr:col>5</xdr:col>
          <xdr:colOff>1362075</xdr:colOff>
          <xdr:row>26</xdr:row>
          <xdr:rowOff>238125</xdr:rowOff>
        </xdr:to>
        <xdr:sp macro="" textlink="">
          <xdr:nvSpPr>
            <xdr:cNvPr id="6210" name="Check Box 66" hidden="1">
              <a:extLst>
                <a:ext uri="{63B3BB69-23CF-44E3-9099-C40C66FF867C}">
                  <a14:compatExt spid="_x0000_s6210"/>
                </a:ext>
                <a:ext uri="{FF2B5EF4-FFF2-40B4-BE49-F238E27FC236}">
                  <a16:creationId xmlns:a16="http://schemas.microsoft.com/office/drawing/2014/main" id="{00000000-0008-0000-0500-00004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514350</xdr:colOff>
          <xdr:row>27</xdr:row>
          <xdr:rowOff>28575</xdr:rowOff>
        </xdr:from>
        <xdr:to>
          <xdr:col>3</xdr:col>
          <xdr:colOff>1371600</xdr:colOff>
          <xdr:row>27</xdr:row>
          <xdr:rowOff>238125</xdr:rowOff>
        </xdr:to>
        <xdr:sp macro="" textlink="">
          <xdr:nvSpPr>
            <xdr:cNvPr id="6211" name="Check Box 67" hidden="1">
              <a:extLst>
                <a:ext uri="{63B3BB69-23CF-44E3-9099-C40C66FF867C}">
                  <a14:compatExt spid="_x0000_s6211"/>
                </a:ext>
                <a:ext uri="{FF2B5EF4-FFF2-40B4-BE49-F238E27FC236}">
                  <a16:creationId xmlns:a16="http://schemas.microsoft.com/office/drawing/2014/main" id="{00000000-0008-0000-0500-00004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27</xdr:row>
          <xdr:rowOff>28575</xdr:rowOff>
        </xdr:from>
        <xdr:to>
          <xdr:col>5</xdr:col>
          <xdr:colOff>0</xdr:colOff>
          <xdr:row>27</xdr:row>
          <xdr:rowOff>238125</xdr:rowOff>
        </xdr:to>
        <xdr:sp macro="" textlink="">
          <xdr:nvSpPr>
            <xdr:cNvPr id="6212" name="Check Box 68" hidden="1">
              <a:extLst>
                <a:ext uri="{63B3BB69-23CF-44E3-9099-C40C66FF867C}">
                  <a14:compatExt spid="_x0000_s6212"/>
                </a:ext>
                <a:ext uri="{FF2B5EF4-FFF2-40B4-BE49-F238E27FC236}">
                  <a16:creationId xmlns:a16="http://schemas.microsoft.com/office/drawing/2014/main" id="{00000000-0008-0000-0500-00004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27</xdr:row>
          <xdr:rowOff>38100</xdr:rowOff>
        </xdr:from>
        <xdr:to>
          <xdr:col>5</xdr:col>
          <xdr:colOff>1362075</xdr:colOff>
          <xdr:row>27</xdr:row>
          <xdr:rowOff>247650</xdr:rowOff>
        </xdr:to>
        <xdr:sp macro="" textlink="">
          <xdr:nvSpPr>
            <xdr:cNvPr id="6213" name="Check Box 69" hidden="1">
              <a:extLst>
                <a:ext uri="{63B3BB69-23CF-44E3-9099-C40C66FF867C}">
                  <a14:compatExt spid="_x0000_s6213"/>
                </a:ext>
                <a:ext uri="{FF2B5EF4-FFF2-40B4-BE49-F238E27FC236}">
                  <a16:creationId xmlns:a16="http://schemas.microsoft.com/office/drawing/2014/main" id="{00000000-0008-0000-0500-00004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28</xdr:row>
          <xdr:rowOff>19050</xdr:rowOff>
        </xdr:from>
        <xdr:to>
          <xdr:col>3</xdr:col>
          <xdr:colOff>1381125</xdr:colOff>
          <xdr:row>28</xdr:row>
          <xdr:rowOff>228600</xdr:rowOff>
        </xdr:to>
        <xdr:sp macro="" textlink="">
          <xdr:nvSpPr>
            <xdr:cNvPr id="6214" name="Check Box 70" hidden="1">
              <a:extLst>
                <a:ext uri="{63B3BB69-23CF-44E3-9099-C40C66FF867C}">
                  <a14:compatExt spid="_x0000_s6214"/>
                </a:ext>
                <a:ext uri="{FF2B5EF4-FFF2-40B4-BE49-F238E27FC236}">
                  <a16:creationId xmlns:a16="http://schemas.microsoft.com/office/drawing/2014/main" id="{00000000-0008-0000-0500-00004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523875</xdr:colOff>
          <xdr:row>28</xdr:row>
          <xdr:rowOff>19050</xdr:rowOff>
        </xdr:from>
        <xdr:to>
          <xdr:col>5</xdr:col>
          <xdr:colOff>0</xdr:colOff>
          <xdr:row>28</xdr:row>
          <xdr:rowOff>228600</xdr:rowOff>
        </xdr:to>
        <xdr:sp macro="" textlink="">
          <xdr:nvSpPr>
            <xdr:cNvPr id="6215" name="Check Box 71" hidden="1">
              <a:extLst>
                <a:ext uri="{63B3BB69-23CF-44E3-9099-C40C66FF867C}">
                  <a14:compatExt spid="_x0000_s6215"/>
                </a:ext>
                <a:ext uri="{FF2B5EF4-FFF2-40B4-BE49-F238E27FC236}">
                  <a16:creationId xmlns:a16="http://schemas.microsoft.com/office/drawing/2014/main" id="{00000000-0008-0000-0500-00004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495300</xdr:colOff>
          <xdr:row>28</xdr:row>
          <xdr:rowOff>38100</xdr:rowOff>
        </xdr:from>
        <xdr:to>
          <xdr:col>5</xdr:col>
          <xdr:colOff>1352550</xdr:colOff>
          <xdr:row>28</xdr:row>
          <xdr:rowOff>247650</xdr:rowOff>
        </xdr:to>
        <xdr:sp macro="" textlink="">
          <xdr:nvSpPr>
            <xdr:cNvPr id="6216" name="Check Box 72" hidden="1">
              <a:extLst>
                <a:ext uri="{63B3BB69-23CF-44E3-9099-C40C66FF867C}">
                  <a14:compatExt spid="_x0000_s6216"/>
                </a:ext>
                <a:ext uri="{FF2B5EF4-FFF2-40B4-BE49-F238E27FC236}">
                  <a16:creationId xmlns:a16="http://schemas.microsoft.com/office/drawing/2014/main" id="{00000000-0008-0000-0500-00004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29</xdr:row>
          <xdr:rowOff>28575</xdr:rowOff>
        </xdr:from>
        <xdr:to>
          <xdr:col>4</xdr:col>
          <xdr:colOff>0</xdr:colOff>
          <xdr:row>29</xdr:row>
          <xdr:rowOff>238125</xdr:rowOff>
        </xdr:to>
        <xdr:sp macro="" textlink="">
          <xdr:nvSpPr>
            <xdr:cNvPr id="6217" name="Check Box 73" hidden="1">
              <a:extLst>
                <a:ext uri="{63B3BB69-23CF-44E3-9099-C40C66FF867C}">
                  <a14:compatExt spid="_x0000_s6217"/>
                </a:ext>
                <a:ext uri="{FF2B5EF4-FFF2-40B4-BE49-F238E27FC236}">
                  <a16:creationId xmlns:a16="http://schemas.microsoft.com/office/drawing/2014/main" id="{00000000-0008-0000-0500-00004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30</xdr:row>
          <xdr:rowOff>28575</xdr:rowOff>
        </xdr:from>
        <xdr:to>
          <xdr:col>4</xdr:col>
          <xdr:colOff>0</xdr:colOff>
          <xdr:row>30</xdr:row>
          <xdr:rowOff>238125</xdr:rowOff>
        </xdr:to>
        <xdr:sp macro="" textlink="">
          <xdr:nvSpPr>
            <xdr:cNvPr id="6218" name="Check Box 74" hidden="1">
              <a:extLst>
                <a:ext uri="{63B3BB69-23CF-44E3-9099-C40C66FF867C}">
                  <a14:compatExt spid="_x0000_s6218"/>
                </a:ext>
                <a:ext uri="{FF2B5EF4-FFF2-40B4-BE49-F238E27FC236}">
                  <a16:creationId xmlns:a16="http://schemas.microsoft.com/office/drawing/2014/main" id="{00000000-0008-0000-0500-00004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31</xdr:row>
          <xdr:rowOff>28575</xdr:rowOff>
        </xdr:from>
        <xdr:to>
          <xdr:col>4</xdr:col>
          <xdr:colOff>0</xdr:colOff>
          <xdr:row>31</xdr:row>
          <xdr:rowOff>238125</xdr:rowOff>
        </xdr:to>
        <xdr:sp macro="" textlink="">
          <xdr:nvSpPr>
            <xdr:cNvPr id="6219" name="Check Box 75" hidden="1">
              <a:extLst>
                <a:ext uri="{63B3BB69-23CF-44E3-9099-C40C66FF867C}">
                  <a14:compatExt spid="_x0000_s6219"/>
                </a:ext>
                <a:ext uri="{FF2B5EF4-FFF2-40B4-BE49-F238E27FC236}">
                  <a16:creationId xmlns:a16="http://schemas.microsoft.com/office/drawing/2014/main" id="{00000000-0008-0000-0500-00004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29</xdr:row>
          <xdr:rowOff>28575</xdr:rowOff>
        </xdr:from>
        <xdr:to>
          <xdr:col>5</xdr:col>
          <xdr:colOff>9525</xdr:colOff>
          <xdr:row>29</xdr:row>
          <xdr:rowOff>247650</xdr:rowOff>
        </xdr:to>
        <xdr:sp macro="" textlink="">
          <xdr:nvSpPr>
            <xdr:cNvPr id="6220" name="Check Box 76" hidden="1">
              <a:extLst>
                <a:ext uri="{63B3BB69-23CF-44E3-9099-C40C66FF867C}">
                  <a14:compatExt spid="_x0000_s6220"/>
                </a:ext>
                <a:ext uri="{FF2B5EF4-FFF2-40B4-BE49-F238E27FC236}">
                  <a16:creationId xmlns:a16="http://schemas.microsoft.com/office/drawing/2014/main" id="{00000000-0008-0000-0500-00004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30</xdr:row>
          <xdr:rowOff>38100</xdr:rowOff>
        </xdr:from>
        <xdr:to>
          <xdr:col>5</xdr:col>
          <xdr:colOff>9525</xdr:colOff>
          <xdr:row>30</xdr:row>
          <xdr:rowOff>247650</xdr:rowOff>
        </xdr:to>
        <xdr:sp macro="" textlink="">
          <xdr:nvSpPr>
            <xdr:cNvPr id="6221" name="Check Box 77" hidden="1">
              <a:extLst>
                <a:ext uri="{63B3BB69-23CF-44E3-9099-C40C66FF867C}">
                  <a14:compatExt spid="_x0000_s6221"/>
                </a:ext>
                <a:ext uri="{FF2B5EF4-FFF2-40B4-BE49-F238E27FC236}">
                  <a16:creationId xmlns:a16="http://schemas.microsoft.com/office/drawing/2014/main" id="{00000000-0008-0000-0500-00004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533400</xdr:colOff>
          <xdr:row>31</xdr:row>
          <xdr:rowOff>28575</xdr:rowOff>
        </xdr:from>
        <xdr:to>
          <xdr:col>5</xdr:col>
          <xdr:colOff>9525</xdr:colOff>
          <xdr:row>31</xdr:row>
          <xdr:rowOff>238125</xdr:rowOff>
        </xdr:to>
        <xdr:sp macro="" textlink="">
          <xdr:nvSpPr>
            <xdr:cNvPr id="6222" name="Check Box 78" hidden="1">
              <a:extLst>
                <a:ext uri="{63B3BB69-23CF-44E3-9099-C40C66FF867C}">
                  <a14:compatExt spid="_x0000_s6222"/>
                </a:ext>
                <a:ext uri="{FF2B5EF4-FFF2-40B4-BE49-F238E27FC236}">
                  <a16:creationId xmlns:a16="http://schemas.microsoft.com/office/drawing/2014/main" id="{00000000-0008-0000-0500-00004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29</xdr:row>
          <xdr:rowOff>28575</xdr:rowOff>
        </xdr:from>
        <xdr:to>
          <xdr:col>5</xdr:col>
          <xdr:colOff>1362075</xdr:colOff>
          <xdr:row>29</xdr:row>
          <xdr:rowOff>238125</xdr:rowOff>
        </xdr:to>
        <xdr:sp macro="" textlink="">
          <xdr:nvSpPr>
            <xdr:cNvPr id="6223" name="Check Box 79" hidden="1">
              <a:extLst>
                <a:ext uri="{63B3BB69-23CF-44E3-9099-C40C66FF867C}">
                  <a14:compatExt spid="_x0000_s6223"/>
                </a:ext>
                <a:ext uri="{FF2B5EF4-FFF2-40B4-BE49-F238E27FC236}">
                  <a16:creationId xmlns:a16="http://schemas.microsoft.com/office/drawing/2014/main" id="{00000000-0008-0000-0500-00004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30</xdr:row>
          <xdr:rowOff>28575</xdr:rowOff>
        </xdr:from>
        <xdr:to>
          <xdr:col>5</xdr:col>
          <xdr:colOff>1362075</xdr:colOff>
          <xdr:row>30</xdr:row>
          <xdr:rowOff>238125</xdr:rowOff>
        </xdr:to>
        <xdr:sp macro="" textlink="">
          <xdr:nvSpPr>
            <xdr:cNvPr id="6224" name="Check Box 80" hidden="1">
              <a:extLst>
                <a:ext uri="{63B3BB69-23CF-44E3-9099-C40C66FF867C}">
                  <a14:compatExt spid="_x0000_s6224"/>
                </a:ext>
                <a:ext uri="{FF2B5EF4-FFF2-40B4-BE49-F238E27FC236}">
                  <a16:creationId xmlns:a16="http://schemas.microsoft.com/office/drawing/2014/main" id="{00000000-0008-0000-0500-00005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504825</xdr:colOff>
          <xdr:row>31</xdr:row>
          <xdr:rowOff>38100</xdr:rowOff>
        </xdr:from>
        <xdr:to>
          <xdr:col>5</xdr:col>
          <xdr:colOff>1362075</xdr:colOff>
          <xdr:row>31</xdr:row>
          <xdr:rowOff>247650</xdr:rowOff>
        </xdr:to>
        <xdr:sp macro="" textlink="">
          <xdr:nvSpPr>
            <xdr:cNvPr id="6225" name="Check Box 81" hidden="1">
              <a:extLst>
                <a:ext uri="{63B3BB69-23CF-44E3-9099-C40C66FF867C}">
                  <a14:compatExt spid="_x0000_s6225"/>
                </a:ext>
                <a:ext uri="{FF2B5EF4-FFF2-40B4-BE49-F238E27FC236}">
                  <a16:creationId xmlns:a16="http://schemas.microsoft.com/office/drawing/2014/main" id="{00000000-0008-0000-0500-00005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50</xdr:col>
          <xdr:colOff>76200</xdr:colOff>
          <xdr:row>11</xdr:row>
          <xdr:rowOff>0</xdr:rowOff>
        </xdr:from>
        <xdr:to>
          <xdr:col>50</xdr:col>
          <xdr:colOff>381000</xdr:colOff>
          <xdr:row>11</xdr:row>
          <xdr:rowOff>161925</xdr:rowOff>
        </xdr:to>
        <xdr:sp macro="" textlink="">
          <xdr:nvSpPr>
            <xdr:cNvPr id="35842" name="Check Box 2" descr="Yes" hidden="1">
              <a:extLst>
                <a:ext uri="{63B3BB69-23CF-44E3-9099-C40C66FF867C}">
                  <a14:compatExt spid="_x0000_s35842"/>
                </a:ext>
                <a:ext uri="{FF2B5EF4-FFF2-40B4-BE49-F238E27FC236}">
                  <a16:creationId xmlns:a16="http://schemas.microsoft.com/office/drawing/2014/main" id="{00000000-0008-0000-06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100" b="0" i="0" u="none" strike="noStrike" baseline="0">
                  <a:solidFill>
                    <a:srgbClr val="000000"/>
                  </a:solidFill>
                  <a:latin typeface="Calibri"/>
                  <a:cs typeface="Calibri"/>
                </a:rPr>
                <a:t> 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152400</xdr:colOff>
          <xdr:row>11</xdr:row>
          <xdr:rowOff>0</xdr:rowOff>
        </xdr:from>
        <xdr:to>
          <xdr:col>52</xdr:col>
          <xdr:colOff>466725</xdr:colOff>
          <xdr:row>11</xdr:row>
          <xdr:rowOff>161925</xdr:rowOff>
        </xdr:to>
        <xdr:sp macro="" textlink="">
          <xdr:nvSpPr>
            <xdr:cNvPr id="35843" name="Check Box 3" descr="Yes" hidden="1">
              <a:extLst>
                <a:ext uri="{63B3BB69-23CF-44E3-9099-C40C66FF867C}">
                  <a14:compatExt spid="_x0000_s35843"/>
                </a:ext>
                <a:ext uri="{FF2B5EF4-FFF2-40B4-BE49-F238E27FC236}">
                  <a16:creationId xmlns:a16="http://schemas.microsoft.com/office/drawing/2014/main" id="{00000000-0008-0000-06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100" b="0" i="0" u="none" strike="noStrike" baseline="0">
                  <a:solidFill>
                    <a:srgbClr val="000000"/>
                  </a:solidFill>
                  <a:latin typeface="Calibri"/>
                  <a:cs typeface="Calibri"/>
                </a:rPr>
                <a:t> No</a:t>
              </a:r>
            </a:p>
          </xdr:txBody>
        </xdr:sp>
        <xdr:clientData/>
      </xdr:twoCellAnchor>
    </mc:Choice>
    <mc:Fallback/>
  </mc:AlternateContent>
  <xdr:twoCellAnchor>
    <xdr:from>
      <xdr:col>12</xdr:col>
      <xdr:colOff>763512</xdr:colOff>
      <xdr:row>11</xdr:row>
      <xdr:rowOff>0</xdr:rowOff>
    </xdr:from>
    <xdr:to>
      <xdr:col>17</xdr:col>
      <xdr:colOff>70908</xdr:colOff>
      <xdr:row>24</xdr:row>
      <xdr:rowOff>127000</xdr:rowOff>
    </xdr:to>
    <xdr:sp macro="" textlink="">
      <xdr:nvSpPr>
        <xdr:cNvPr id="3" name="Rectangle: Rounded Corners 2">
          <a:extLst>
            <a:ext uri="{FF2B5EF4-FFF2-40B4-BE49-F238E27FC236}">
              <a16:creationId xmlns:a16="http://schemas.microsoft.com/office/drawing/2014/main" id="{6AE57EB9-AB86-4A32-A04F-9DC5FC7F8823}"/>
            </a:ext>
          </a:extLst>
        </xdr:cNvPr>
        <xdr:cNvSpPr/>
      </xdr:nvSpPr>
      <xdr:spPr>
        <a:xfrm>
          <a:off x="15326179" y="35617452"/>
          <a:ext cx="6567562" cy="3710215"/>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12</xdr:col>
      <xdr:colOff>845154</xdr:colOff>
      <xdr:row>11</xdr:row>
      <xdr:rowOff>0</xdr:rowOff>
    </xdr:from>
    <xdr:to>
      <xdr:col>13</xdr:col>
      <xdr:colOff>866660</xdr:colOff>
      <xdr:row>16</xdr:row>
      <xdr:rowOff>119627</xdr:rowOff>
    </xdr:to>
    <xdr:pic>
      <xdr:nvPicPr>
        <xdr:cNvPr id="6" name="Picture 5">
          <a:extLst>
            <a:ext uri="{FF2B5EF4-FFF2-40B4-BE49-F238E27FC236}">
              <a16:creationId xmlns:a16="http://schemas.microsoft.com/office/drawing/2014/main" id="{3F01B1EE-E15A-452C-935A-063BDFC43F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682987" y="36201046"/>
          <a:ext cx="974006" cy="1008627"/>
        </a:xfrm>
        <a:prstGeom prst="rect">
          <a:avLst/>
        </a:prstGeom>
      </xdr:spPr>
    </xdr:pic>
    <xdr:clientData/>
  </xdr:twoCellAnchor>
  <xdr:twoCellAnchor>
    <xdr:from>
      <xdr:col>13</xdr:col>
      <xdr:colOff>1056821</xdr:colOff>
      <xdr:row>12</xdr:row>
      <xdr:rowOff>105832</xdr:rowOff>
    </xdr:from>
    <xdr:to>
      <xdr:col>16</xdr:col>
      <xdr:colOff>961572</xdr:colOff>
      <xdr:row>23</xdr:row>
      <xdr:rowOff>63499</xdr:rowOff>
    </xdr:to>
    <xdr:sp macro="" textlink="">
      <xdr:nvSpPr>
        <xdr:cNvPr id="8" name="TextBox 7">
          <a:extLst>
            <a:ext uri="{FF2B5EF4-FFF2-40B4-BE49-F238E27FC236}">
              <a16:creationId xmlns:a16="http://schemas.microsoft.com/office/drawing/2014/main" id="{152D587D-F5F8-451D-9B61-0999638D44AA}"/>
            </a:ext>
          </a:extLst>
        </xdr:cNvPr>
        <xdr:cNvSpPr txBox="1"/>
      </xdr:nvSpPr>
      <xdr:spPr>
        <a:xfrm>
          <a:off x="17408071" y="2730499"/>
          <a:ext cx="4635501" cy="1979083"/>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endParaRPr lang="en-US" sz="1200" b="1"/>
        </a:p>
        <a:p>
          <a:endParaRPr lang="en-US" sz="1200" b="1" baseline="0">
            <a:solidFill>
              <a:srgbClr val="FF0000"/>
            </a:solidFill>
          </a:endParaRPr>
        </a:p>
        <a:p>
          <a:r>
            <a:rPr lang="en-US" sz="1100" b="1">
              <a:solidFill>
                <a:schemeClr val="dk1"/>
              </a:solidFill>
              <a:effectLst/>
              <a:latin typeface="+mn-lt"/>
              <a:ea typeface="+mn-ea"/>
              <a:cs typeface="+mn-cs"/>
            </a:rPr>
            <a:t>Pre–May 28, 2025 Developments </a:t>
          </a:r>
          <a:endParaRPr lang="en-US" sz="1200">
            <a:effectLst/>
          </a:endParaRPr>
        </a:p>
        <a:p>
          <a:r>
            <a:rPr lang="en-US" sz="1100">
              <a:solidFill>
                <a:schemeClr val="dk1"/>
              </a:solidFill>
              <a:effectLst/>
              <a:latin typeface="+mn-lt"/>
              <a:ea typeface="+mn-ea"/>
              <a:cs typeface="+mn-cs"/>
            </a:rPr>
            <a:t>Pre–May 28, 2025 Developments that have not experienced a Triggering Event, may have additional time before certain HB 21 requirements apply, except for the specific requirements  detailed</a:t>
          </a:r>
          <a:r>
            <a:rPr lang="en-US" sz="1100" baseline="0">
              <a:solidFill>
                <a:schemeClr val="dk1"/>
              </a:solidFill>
              <a:effectLst/>
              <a:latin typeface="+mn-lt"/>
              <a:ea typeface="+mn-ea"/>
              <a:cs typeface="+mn-cs"/>
            </a:rPr>
            <a:t> in </a:t>
          </a:r>
          <a:r>
            <a:rPr lang="en-US" sz="1100">
              <a:solidFill>
                <a:schemeClr val="dk1"/>
              </a:solidFill>
              <a:effectLst/>
              <a:latin typeface="+mn-lt"/>
              <a:ea typeface="+mn-ea"/>
              <a:cs typeface="+mn-cs"/>
            </a:rPr>
            <a:t>10 TAC §10.1204(3).</a:t>
          </a:r>
        </a:p>
        <a:p>
          <a:endParaRPr lang="en-US" sz="1200">
            <a:effectLst/>
          </a:endParaRPr>
        </a:p>
        <a:p>
          <a:r>
            <a:rPr lang="en-US" sz="1100">
              <a:solidFill>
                <a:schemeClr val="dk1"/>
              </a:solidFill>
              <a:effectLst/>
              <a:latin typeface="+mn-lt"/>
              <a:ea typeface="+mn-ea"/>
              <a:cs typeface="+mn-cs"/>
            </a:rPr>
            <a:t>These Developments remain subject to the terms of their existing Regulatory Agreement unless and until a Triggering Event occurs.</a:t>
          </a:r>
          <a:endParaRPr lang="en-US" sz="1200">
            <a:effectLst/>
          </a:endParaRPr>
        </a:p>
        <a:p>
          <a:endParaRPr lang="en-US" sz="1100" baseline="0">
            <a:solidFill>
              <a:schemeClr val="dk1"/>
            </a:solidFill>
            <a:effectLst/>
            <a:latin typeface="+mn-lt"/>
            <a:ea typeface="+mn-ea"/>
            <a:cs typeface="+mn-cs"/>
          </a:endParaRPr>
        </a:p>
        <a:p>
          <a:endParaRPr lang="en-US" sz="1200" b="1">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171450</xdr:colOff>
          <xdr:row>11</xdr:row>
          <xdr:rowOff>57150</xdr:rowOff>
        </xdr:from>
        <xdr:to>
          <xdr:col>1</xdr:col>
          <xdr:colOff>561975</xdr:colOff>
          <xdr:row>11</xdr:row>
          <xdr:rowOff>352425</xdr:rowOff>
        </xdr:to>
        <xdr:sp macro="" textlink="">
          <xdr:nvSpPr>
            <xdr:cNvPr id="28673" name="Check Box 1" hidden="1">
              <a:extLst>
                <a:ext uri="{63B3BB69-23CF-44E3-9099-C40C66FF867C}">
                  <a14:compatExt spid="_x0000_s28673"/>
                </a:ext>
                <a:ext uri="{FF2B5EF4-FFF2-40B4-BE49-F238E27FC236}">
                  <a16:creationId xmlns:a16="http://schemas.microsoft.com/office/drawing/2014/main" id="{00000000-0008-0000-0900-00000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3</xdr:row>
          <xdr:rowOff>228600</xdr:rowOff>
        </xdr:from>
        <xdr:to>
          <xdr:col>2</xdr:col>
          <xdr:colOff>352425</xdr:colOff>
          <xdr:row>3</xdr:row>
          <xdr:rowOff>438150</xdr:rowOff>
        </xdr:to>
        <xdr:sp macro="" textlink="">
          <xdr:nvSpPr>
            <xdr:cNvPr id="28674" name="Check Box 2" hidden="1">
              <a:extLst>
                <a:ext uri="{63B3BB69-23CF-44E3-9099-C40C66FF867C}">
                  <a14:compatExt spid="_x0000_s28674"/>
                </a:ext>
                <a:ext uri="{FF2B5EF4-FFF2-40B4-BE49-F238E27FC236}">
                  <a16:creationId xmlns:a16="http://schemas.microsoft.com/office/drawing/2014/main" id="{00000000-0008-0000-09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17</xdr:row>
          <xdr:rowOff>76200</xdr:rowOff>
        </xdr:from>
        <xdr:to>
          <xdr:col>2</xdr:col>
          <xdr:colOff>352425</xdr:colOff>
          <xdr:row>17</xdr:row>
          <xdr:rowOff>285750</xdr:rowOff>
        </xdr:to>
        <xdr:sp macro="" textlink="">
          <xdr:nvSpPr>
            <xdr:cNvPr id="28675" name="Check Box 3" hidden="1">
              <a:extLst>
                <a:ext uri="{63B3BB69-23CF-44E3-9099-C40C66FF867C}">
                  <a14:compatExt spid="_x0000_s28675"/>
                </a:ext>
                <a:ext uri="{FF2B5EF4-FFF2-40B4-BE49-F238E27FC236}">
                  <a16:creationId xmlns:a16="http://schemas.microsoft.com/office/drawing/2014/main" id="{00000000-0008-0000-09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6</xdr:row>
          <xdr:rowOff>85725</xdr:rowOff>
        </xdr:from>
        <xdr:to>
          <xdr:col>1</xdr:col>
          <xdr:colOff>542925</xdr:colOff>
          <xdr:row>6</xdr:row>
          <xdr:rowOff>295275</xdr:rowOff>
        </xdr:to>
        <xdr:sp macro="" textlink="">
          <xdr:nvSpPr>
            <xdr:cNvPr id="28676" name="Check Box 4" hidden="1">
              <a:extLst>
                <a:ext uri="{63B3BB69-23CF-44E3-9099-C40C66FF867C}">
                  <a14:compatExt spid="_x0000_s28676"/>
                </a:ext>
                <a:ext uri="{FF2B5EF4-FFF2-40B4-BE49-F238E27FC236}">
                  <a16:creationId xmlns:a16="http://schemas.microsoft.com/office/drawing/2014/main" id="{00000000-0008-0000-09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14</xdr:row>
          <xdr:rowOff>85725</xdr:rowOff>
        </xdr:from>
        <xdr:to>
          <xdr:col>1</xdr:col>
          <xdr:colOff>476250</xdr:colOff>
          <xdr:row>14</xdr:row>
          <xdr:rowOff>304800</xdr:rowOff>
        </xdr:to>
        <xdr:sp macro="" textlink="">
          <xdr:nvSpPr>
            <xdr:cNvPr id="28677" name="Check Box 5" hidden="1">
              <a:extLst>
                <a:ext uri="{63B3BB69-23CF-44E3-9099-C40C66FF867C}">
                  <a14:compatExt spid="_x0000_s28677"/>
                </a:ext>
                <a:ext uri="{FF2B5EF4-FFF2-40B4-BE49-F238E27FC236}">
                  <a16:creationId xmlns:a16="http://schemas.microsoft.com/office/drawing/2014/main" id="{00000000-0008-0000-09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180975</xdr:colOff>
          <xdr:row>6</xdr:row>
          <xdr:rowOff>95250</xdr:rowOff>
        </xdr:from>
        <xdr:to>
          <xdr:col>3</xdr:col>
          <xdr:colOff>390525</xdr:colOff>
          <xdr:row>6</xdr:row>
          <xdr:rowOff>304800</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9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xdr:row>
          <xdr:rowOff>85725</xdr:rowOff>
        </xdr:from>
        <xdr:to>
          <xdr:col>2</xdr:col>
          <xdr:colOff>304800</xdr:colOff>
          <xdr:row>13</xdr:row>
          <xdr:rowOff>304800</xdr:rowOff>
        </xdr:to>
        <xdr:sp macro="" textlink="">
          <xdr:nvSpPr>
            <xdr:cNvPr id="28684" name="Check Box 12" hidden="1">
              <a:extLst>
                <a:ext uri="{63B3BB69-23CF-44E3-9099-C40C66FF867C}">
                  <a14:compatExt spid="_x0000_s28684"/>
                </a:ext>
                <a:ext uri="{FF2B5EF4-FFF2-40B4-BE49-F238E27FC236}">
                  <a16:creationId xmlns:a16="http://schemas.microsoft.com/office/drawing/2014/main" id="{00000000-0008-0000-0900-00000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16</xdr:row>
          <xdr:rowOff>95250</xdr:rowOff>
        </xdr:from>
        <xdr:to>
          <xdr:col>2</xdr:col>
          <xdr:colOff>371475</xdr:colOff>
          <xdr:row>16</xdr:row>
          <xdr:rowOff>314325</xdr:rowOff>
        </xdr:to>
        <xdr:sp macro="" textlink="">
          <xdr:nvSpPr>
            <xdr:cNvPr id="28685" name="Check Box 13" hidden="1">
              <a:extLst>
                <a:ext uri="{63B3BB69-23CF-44E3-9099-C40C66FF867C}">
                  <a14:compatExt spid="_x0000_s28685"/>
                </a:ext>
                <a:ext uri="{FF2B5EF4-FFF2-40B4-BE49-F238E27FC236}">
                  <a16:creationId xmlns:a16="http://schemas.microsoft.com/office/drawing/2014/main" id="{00000000-0008-0000-0900-00000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15</xdr:row>
          <xdr:rowOff>95250</xdr:rowOff>
        </xdr:from>
        <xdr:to>
          <xdr:col>2</xdr:col>
          <xdr:colOff>57150</xdr:colOff>
          <xdr:row>15</xdr:row>
          <xdr:rowOff>314325</xdr:rowOff>
        </xdr:to>
        <xdr:sp macro="" textlink="">
          <xdr:nvSpPr>
            <xdr:cNvPr id="28687" name="Check Box 15" hidden="1">
              <a:extLst>
                <a:ext uri="{63B3BB69-23CF-44E3-9099-C40C66FF867C}">
                  <a14:compatExt spid="_x0000_s28687"/>
                </a:ext>
                <a:ext uri="{FF2B5EF4-FFF2-40B4-BE49-F238E27FC236}">
                  <a16:creationId xmlns:a16="http://schemas.microsoft.com/office/drawing/2014/main" id="{00000000-0008-0000-0900-00000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12</xdr:row>
          <xdr:rowOff>85725</xdr:rowOff>
        </xdr:from>
        <xdr:to>
          <xdr:col>1</xdr:col>
          <xdr:colOff>447675</xdr:colOff>
          <xdr:row>12</xdr:row>
          <xdr:rowOff>304800</xdr:rowOff>
        </xdr:to>
        <xdr:sp macro="" textlink="">
          <xdr:nvSpPr>
            <xdr:cNvPr id="28688" name="Check Box 16" hidden="1">
              <a:extLst>
                <a:ext uri="{63B3BB69-23CF-44E3-9099-C40C66FF867C}">
                  <a14:compatExt spid="_x0000_s28688"/>
                </a:ext>
                <a:ext uri="{FF2B5EF4-FFF2-40B4-BE49-F238E27FC236}">
                  <a16:creationId xmlns:a16="http://schemas.microsoft.com/office/drawing/2014/main" id="{00000000-0008-0000-0900-00001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7</xdr:row>
          <xdr:rowOff>95250</xdr:rowOff>
        </xdr:from>
        <xdr:to>
          <xdr:col>2</xdr:col>
          <xdr:colOff>390525</xdr:colOff>
          <xdr:row>7</xdr:row>
          <xdr:rowOff>304800</xdr:rowOff>
        </xdr:to>
        <xdr:sp macro="" textlink="">
          <xdr:nvSpPr>
            <xdr:cNvPr id="28689" name="Check Box 17" hidden="1">
              <a:extLst>
                <a:ext uri="{63B3BB69-23CF-44E3-9099-C40C66FF867C}">
                  <a14:compatExt spid="_x0000_s28689"/>
                </a:ext>
                <a:ext uri="{FF2B5EF4-FFF2-40B4-BE49-F238E27FC236}">
                  <a16:creationId xmlns:a16="http://schemas.microsoft.com/office/drawing/2014/main" id="{00000000-0008-0000-0900-00001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8</xdr:row>
          <xdr:rowOff>95250</xdr:rowOff>
        </xdr:from>
        <xdr:to>
          <xdr:col>2</xdr:col>
          <xdr:colOff>390525</xdr:colOff>
          <xdr:row>8</xdr:row>
          <xdr:rowOff>304800</xdr:rowOff>
        </xdr:to>
        <xdr:sp macro="" textlink="">
          <xdr:nvSpPr>
            <xdr:cNvPr id="28690" name="Check Box 18" hidden="1">
              <a:extLst>
                <a:ext uri="{63B3BB69-23CF-44E3-9099-C40C66FF867C}">
                  <a14:compatExt spid="_x0000_s28690"/>
                </a:ext>
                <a:ext uri="{FF2B5EF4-FFF2-40B4-BE49-F238E27FC236}">
                  <a16:creationId xmlns:a16="http://schemas.microsoft.com/office/drawing/2014/main" id="{00000000-0008-0000-0900-00001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9</xdr:row>
          <xdr:rowOff>104775</xdr:rowOff>
        </xdr:from>
        <xdr:to>
          <xdr:col>1</xdr:col>
          <xdr:colOff>457200</xdr:colOff>
          <xdr:row>9</xdr:row>
          <xdr:rowOff>314325</xdr:rowOff>
        </xdr:to>
        <xdr:sp macro="" textlink="">
          <xdr:nvSpPr>
            <xdr:cNvPr id="28691" name="Check Box 19" hidden="1">
              <a:extLst>
                <a:ext uri="{63B3BB69-23CF-44E3-9099-C40C66FF867C}">
                  <a14:compatExt spid="_x0000_s28691"/>
                </a:ext>
                <a:ext uri="{FF2B5EF4-FFF2-40B4-BE49-F238E27FC236}">
                  <a16:creationId xmlns:a16="http://schemas.microsoft.com/office/drawing/2014/main" id="{00000000-0008-0000-0900-00001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9</xdr:row>
          <xdr:rowOff>95250</xdr:rowOff>
        </xdr:from>
        <xdr:to>
          <xdr:col>2</xdr:col>
          <xdr:colOff>485775</xdr:colOff>
          <xdr:row>9</xdr:row>
          <xdr:rowOff>304800</xdr:rowOff>
        </xdr:to>
        <xdr:sp macro="" textlink="">
          <xdr:nvSpPr>
            <xdr:cNvPr id="28692" name="Check Box 20" hidden="1">
              <a:extLst>
                <a:ext uri="{63B3BB69-23CF-44E3-9099-C40C66FF867C}">
                  <a14:compatExt spid="_x0000_s28692"/>
                </a:ext>
                <a:ext uri="{FF2B5EF4-FFF2-40B4-BE49-F238E27FC236}">
                  <a16:creationId xmlns:a16="http://schemas.microsoft.com/office/drawing/2014/main" id="{00000000-0008-0000-0900-00001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19</xdr:row>
          <xdr:rowOff>95250</xdr:rowOff>
        </xdr:from>
        <xdr:to>
          <xdr:col>1</xdr:col>
          <xdr:colOff>552450</xdr:colOff>
          <xdr:row>19</xdr:row>
          <xdr:rowOff>304800</xdr:rowOff>
        </xdr:to>
        <xdr:sp macro="" textlink="">
          <xdr:nvSpPr>
            <xdr:cNvPr id="28693" name="Check Box 21" hidden="1">
              <a:extLst>
                <a:ext uri="{63B3BB69-23CF-44E3-9099-C40C66FF867C}">
                  <a14:compatExt spid="_x0000_s28693"/>
                </a:ext>
                <a:ext uri="{FF2B5EF4-FFF2-40B4-BE49-F238E27FC236}">
                  <a16:creationId xmlns:a16="http://schemas.microsoft.com/office/drawing/2014/main" id="{00000000-0008-0000-0900-00001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19</xdr:row>
          <xdr:rowOff>85725</xdr:rowOff>
        </xdr:from>
        <xdr:to>
          <xdr:col>2</xdr:col>
          <xdr:colOff>485775</xdr:colOff>
          <xdr:row>19</xdr:row>
          <xdr:rowOff>295275</xdr:rowOff>
        </xdr:to>
        <xdr:sp macro="" textlink="">
          <xdr:nvSpPr>
            <xdr:cNvPr id="28694" name="Check Box 22" hidden="1">
              <a:extLst>
                <a:ext uri="{63B3BB69-23CF-44E3-9099-C40C66FF867C}">
                  <a14:compatExt spid="_x0000_s28694"/>
                </a:ext>
                <a:ext uri="{FF2B5EF4-FFF2-40B4-BE49-F238E27FC236}">
                  <a16:creationId xmlns:a16="http://schemas.microsoft.com/office/drawing/2014/main" id="{00000000-0008-0000-0900-00001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551582</xdr:colOff>
      <xdr:row>0</xdr:row>
      <xdr:rowOff>0</xdr:rowOff>
    </xdr:from>
    <xdr:to>
      <xdr:col>20</xdr:col>
      <xdr:colOff>19915</xdr:colOff>
      <xdr:row>19</xdr:row>
      <xdr:rowOff>142875</xdr:rowOff>
    </xdr:to>
    <xdr:sp macro="" textlink="">
      <xdr:nvSpPr>
        <xdr:cNvPr id="3" name="Rectangle: Rounded Corners 2">
          <a:extLst>
            <a:ext uri="{FF2B5EF4-FFF2-40B4-BE49-F238E27FC236}">
              <a16:creationId xmlns:a16="http://schemas.microsoft.com/office/drawing/2014/main" id="{A74B30D1-329A-4768-9809-3EEF17F338BE}"/>
            </a:ext>
          </a:extLst>
        </xdr:cNvPr>
        <xdr:cNvSpPr/>
      </xdr:nvSpPr>
      <xdr:spPr>
        <a:xfrm>
          <a:off x="10781432" y="0"/>
          <a:ext cx="6783533" cy="815340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9</xdr:col>
      <xdr:colOff>358487</xdr:colOff>
      <xdr:row>0</xdr:row>
      <xdr:rowOff>392258</xdr:rowOff>
    </xdr:from>
    <xdr:to>
      <xdr:col>10</xdr:col>
      <xdr:colOff>553124</xdr:colOff>
      <xdr:row>3</xdr:row>
      <xdr:rowOff>86592</xdr:rowOff>
    </xdr:to>
    <xdr:pic>
      <xdr:nvPicPr>
        <xdr:cNvPr id="4" name="Picture 3">
          <a:extLst>
            <a:ext uri="{FF2B5EF4-FFF2-40B4-BE49-F238E27FC236}">
              <a16:creationId xmlns:a16="http://schemas.microsoft.com/office/drawing/2014/main" id="{5EB470C7-9673-4E2E-8E30-BB6C828890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197937" y="392258"/>
          <a:ext cx="804237" cy="827809"/>
        </a:xfrm>
        <a:prstGeom prst="rect">
          <a:avLst/>
        </a:prstGeom>
      </xdr:spPr>
    </xdr:pic>
    <xdr:clientData/>
  </xdr:twoCellAnchor>
  <xdr:twoCellAnchor>
    <xdr:from>
      <xdr:col>10</xdr:col>
      <xdr:colOff>552450</xdr:colOff>
      <xdr:row>1</xdr:row>
      <xdr:rowOff>47624</xdr:rowOff>
    </xdr:from>
    <xdr:to>
      <xdr:col>19</xdr:col>
      <xdr:colOff>114300</xdr:colOff>
      <xdr:row>18</xdr:row>
      <xdr:rowOff>342900</xdr:rowOff>
    </xdr:to>
    <xdr:sp macro="" textlink="">
      <xdr:nvSpPr>
        <xdr:cNvPr id="6" name="TextBox 5">
          <a:extLst>
            <a:ext uri="{FF2B5EF4-FFF2-40B4-BE49-F238E27FC236}">
              <a16:creationId xmlns:a16="http://schemas.microsoft.com/office/drawing/2014/main" id="{9F223BD2-44F2-4A22-936B-AECDF349C4BB}"/>
            </a:ext>
          </a:extLst>
        </xdr:cNvPr>
        <xdr:cNvSpPr txBox="1"/>
      </xdr:nvSpPr>
      <xdr:spPr>
        <a:xfrm>
          <a:off x="12001500" y="647699"/>
          <a:ext cx="5048250" cy="7324726"/>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sz="1200" b="1">
              <a:solidFill>
                <a:schemeClr val="dk1"/>
              </a:solidFill>
              <a:effectLst/>
              <a:latin typeface="+mn-lt"/>
              <a:ea typeface="+mn-ea"/>
              <a:cs typeface="+mn-cs"/>
            </a:rPr>
            <a:t>TAB TIPS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Service</a:t>
          </a:r>
          <a:r>
            <a:rPr lang="en-US" sz="1100" b="1" baseline="0">
              <a:solidFill>
                <a:schemeClr val="dk1"/>
              </a:solidFill>
              <a:effectLst/>
              <a:latin typeface="+mn-lt"/>
              <a:ea typeface="+mn-ea"/>
              <a:cs typeface="+mn-cs"/>
            </a:rPr>
            <a:t> Fee Payment </a:t>
          </a:r>
          <a:r>
            <a:rPr lang="en-US" sz="1100" b="0" baseline="0">
              <a:solidFill>
                <a:schemeClr val="dk1"/>
              </a:solidFill>
              <a:effectLst/>
              <a:latin typeface="+mn-lt"/>
              <a:ea typeface="+mn-ea"/>
              <a:cs typeface="+mn-cs"/>
            </a:rPr>
            <a:t>shall be tendered by check, money order or via an online payment system, payable to the Texas Department of Housing and Community Affairs.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solidFill>
              <a:schemeClr val="dk1"/>
            </a:solidFill>
            <a:effectLst/>
            <a:latin typeface="+mn-lt"/>
            <a:ea typeface="+mn-ea"/>
            <a:cs typeface="+mn-cs"/>
          </a:endParaRPr>
        </a:p>
        <a:p>
          <a:r>
            <a:rPr lang="en-US" sz="1100" b="1">
              <a:solidFill>
                <a:schemeClr val="dk1"/>
              </a:solidFill>
              <a:effectLst/>
              <a:latin typeface="+mn-lt"/>
              <a:ea typeface="+mn-ea"/>
              <a:cs typeface="+mn-cs"/>
            </a:rPr>
            <a:t>Jurisdictional Boundaries</a:t>
          </a:r>
          <a:endParaRPr lang="en-US" sz="1100" b="1" baseline="0">
            <a:solidFill>
              <a:schemeClr val="dk1"/>
            </a:solidFill>
            <a:effectLst/>
            <a:latin typeface="+mn-lt"/>
            <a:ea typeface="+mn-ea"/>
            <a:cs typeface="+mn-cs"/>
          </a:endParaRPr>
        </a:p>
        <a:p>
          <a:r>
            <a:rPr lang="en-US" sz="1100"/>
            <a:t>A Development is considered </a:t>
          </a:r>
          <a:r>
            <a:rPr lang="en-US" sz="1100" b="0"/>
            <a:t>Outside Sponsor Boundaries if it is located wholly or partially outside the jurisdictional boundaries of the sponsoring municipality or county.</a:t>
          </a:r>
        </a:p>
        <a:p>
          <a:endParaRPr lang="en-US" sz="1100" b="0"/>
        </a:p>
        <a:p>
          <a:r>
            <a:rPr lang="en-US" sz="1100" b="0"/>
            <a:t>If located outside the Sponsor’s boundaries, approval by resolution or order of the governing body where the Development is located is required under Texas Local Government Code §394.031(d).</a:t>
          </a:r>
        </a:p>
        <a:p>
          <a:endParaRPr lang="en-US" sz="1100" b="0"/>
        </a:p>
        <a:p>
          <a:r>
            <a:rPr lang="en-US" sz="1100" b="0"/>
            <a:t>Transitional Provision: For out-of-boundary Developments acquired prior</a:t>
          </a:r>
          <a:r>
            <a:rPr lang="en-US" sz="1100" b="0" baseline="0"/>
            <a:t> to</a:t>
          </a:r>
          <a:r>
            <a:rPr lang="en-US" sz="1100" b="0"/>
            <a:t> September 1, 2025, approval documentation is not required until January 1, 2027.</a:t>
          </a:r>
        </a:p>
        <a:p>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chemeClr val="dk1"/>
              </a:solidFill>
              <a:effectLst/>
              <a:latin typeface="+mn-lt"/>
              <a:ea typeface="+mn-ea"/>
              <a:cs typeface="+mn-cs"/>
            </a:rPr>
            <a:t>Triggering Events</a:t>
          </a:r>
          <a:endParaRPr lang="en-US" sz="1100">
            <a:effectLst/>
          </a:endParaRPr>
        </a:p>
        <a:p>
          <a:r>
            <a:rPr lang="en-US" sz="1100">
              <a:solidFill>
                <a:schemeClr val="dk1"/>
              </a:solidFill>
              <a:effectLst/>
              <a:latin typeface="+mn-lt"/>
              <a:ea typeface="+mn-ea"/>
              <a:cs typeface="+mn-cs"/>
            </a:rPr>
            <a:t>A </a:t>
          </a:r>
          <a:r>
            <a:rPr lang="en-US" sz="1100" b="0">
              <a:solidFill>
                <a:schemeClr val="dk1"/>
              </a:solidFill>
              <a:effectLst/>
              <a:latin typeface="+mn-lt"/>
              <a:ea typeface="+mn-ea"/>
              <a:cs typeface="+mn-cs"/>
            </a:rPr>
            <a:t>triggering event </a:t>
          </a:r>
          <a:r>
            <a:rPr lang="en-US" sz="1100">
              <a:solidFill>
                <a:schemeClr val="dk1"/>
              </a:solidFill>
              <a:effectLst/>
              <a:latin typeface="+mn-lt"/>
              <a:ea typeface="+mn-ea"/>
              <a:cs typeface="+mn-cs"/>
            </a:rPr>
            <a:t>may include but not limited to:</a:t>
          </a:r>
        </a:p>
        <a:p>
          <a:pPr marL="171450" indent="-171450">
            <a:buFont typeface="Arial" panose="020B0604020202020204" pitchFamily="34" charset="0"/>
            <a:buChar char="•"/>
          </a:pPr>
          <a:r>
            <a:rPr lang="en-US" sz="1100">
              <a:solidFill>
                <a:schemeClr val="dk1"/>
              </a:solidFill>
              <a:effectLst/>
              <a:latin typeface="+mn-lt"/>
              <a:ea typeface="+mn-ea"/>
              <a:cs typeface="+mn-cs"/>
            </a:rPr>
            <a:t>Refinancing or restructuring of debt</a:t>
          </a:r>
        </a:p>
        <a:p>
          <a:pPr marL="171450" indent="-171450">
            <a:buFont typeface="Arial" panose="020B0604020202020204" pitchFamily="34" charset="0"/>
            <a:buChar char="•"/>
          </a:pPr>
          <a:r>
            <a:rPr lang="en-US" sz="1100">
              <a:solidFill>
                <a:schemeClr val="dk1"/>
              </a:solidFill>
              <a:effectLst/>
              <a:latin typeface="+mn-lt"/>
              <a:ea typeface="+mn-ea"/>
              <a:cs typeface="+mn-cs"/>
            </a:rPr>
            <a:t>Transfer of ownership interest </a:t>
          </a:r>
        </a:p>
        <a:p>
          <a:pPr eaLnBrk="1" fontAlgn="auto" latinLnBrk="0" hangingPunct="1"/>
          <a:endParaRPr lang="en-US" sz="1100">
            <a:solidFill>
              <a:schemeClr val="dk1"/>
            </a:solidFill>
            <a:effectLst/>
            <a:latin typeface="+mn-lt"/>
            <a:ea typeface="+mn-ea"/>
            <a:cs typeface="+mn-cs"/>
          </a:endParaRPr>
        </a:p>
        <a:p>
          <a:pPr eaLnBrk="1" fontAlgn="auto" latinLnBrk="0" hangingPunct="1"/>
          <a:r>
            <a:rPr lang="en-US" sz="1100">
              <a:solidFill>
                <a:sysClr val="windowText" lastClr="000000"/>
              </a:solidFill>
              <a:effectLst/>
              <a:latin typeface="+mn-lt"/>
              <a:ea typeface="+mn-ea"/>
              <a:cs typeface="+mn-cs"/>
            </a:rPr>
            <a:t>The following refinances </a:t>
          </a:r>
          <a:r>
            <a:rPr lang="en-US" sz="1100" b="1" i="1">
              <a:solidFill>
                <a:sysClr val="windowText" lastClr="000000"/>
              </a:solidFill>
              <a:effectLst/>
              <a:latin typeface="+mn-lt"/>
              <a:ea typeface="+mn-ea"/>
              <a:cs typeface="+mn-cs"/>
            </a:rPr>
            <a:t>ARE NOT </a:t>
          </a:r>
          <a:r>
            <a:rPr lang="en-US" sz="1100">
              <a:solidFill>
                <a:sysClr val="windowText" lastClr="000000"/>
              </a:solidFill>
              <a:effectLst/>
              <a:latin typeface="+mn-lt"/>
              <a:ea typeface="+mn-ea"/>
              <a:cs typeface="+mn-cs"/>
            </a:rPr>
            <a:t>considered triggering events as provided in TAC §10.1204(1):</a:t>
          </a:r>
          <a:endParaRPr lang="en-US" sz="1100">
            <a:solidFill>
              <a:sysClr val="windowText" lastClr="000000"/>
            </a:solidFill>
            <a:effectLst/>
          </a:endParaRPr>
        </a:p>
        <a:p>
          <a:pPr marL="628650" lvl="1" indent="-171450" eaLnBrk="1" fontAlgn="auto" latinLnBrk="0" hangingPunct="1">
            <a:buFont typeface="Arial" panose="020B0604020202020204" pitchFamily="34" charset="0"/>
            <a:buChar char="•"/>
          </a:pPr>
          <a:r>
            <a:rPr lang="en-US" sz="1100">
              <a:solidFill>
                <a:sysClr val="windowText" lastClr="000000"/>
              </a:solidFill>
              <a:effectLst/>
              <a:latin typeface="+mn-lt"/>
              <a:ea typeface="+mn-ea"/>
              <a:cs typeface="+mn-cs"/>
            </a:rPr>
            <a:t>a construction loan conversion to permanent financing</a:t>
          </a:r>
          <a:endParaRPr lang="en-US" sz="1100">
            <a:solidFill>
              <a:sysClr val="windowText" lastClr="000000"/>
            </a:solidFill>
            <a:effectLst/>
          </a:endParaRPr>
        </a:p>
        <a:p>
          <a:pPr marL="628650" lvl="1" indent="-171450" eaLnBrk="1" fontAlgn="auto" latinLnBrk="0" hangingPunct="1">
            <a:buFont typeface="Arial" panose="020B0604020202020204" pitchFamily="34" charset="0"/>
            <a:buChar char="•"/>
          </a:pPr>
          <a:r>
            <a:rPr lang="en-US" sz="1100">
              <a:solidFill>
                <a:sysClr val="windowText" lastClr="000000"/>
              </a:solidFill>
              <a:effectLst/>
              <a:latin typeface="+mn-lt"/>
              <a:ea typeface="+mn-ea"/>
              <a:cs typeface="+mn-cs"/>
            </a:rPr>
            <a:t>a construction loan replaced with permanent financing </a:t>
          </a:r>
        </a:p>
        <a:p>
          <a:pPr marL="628650" lvl="1" indent="-171450" eaLnBrk="1" fontAlgn="auto" latinLnBrk="0" hangingPunct="1">
            <a:buFont typeface="Arial" panose="020B0604020202020204" pitchFamily="34" charset="0"/>
            <a:buChar char="•"/>
          </a:pPr>
          <a:r>
            <a:rPr lang="en-US" sz="1100">
              <a:solidFill>
                <a:sysClr val="windowText" lastClr="000000"/>
              </a:solidFill>
              <a:effectLst/>
              <a:latin typeface="+mn-lt"/>
              <a:ea typeface="+mn-ea"/>
              <a:cs typeface="+mn-cs"/>
            </a:rPr>
            <a:t>bridge, or short-term (less than 5 years) financing with permanent financing</a:t>
          </a:r>
          <a:endParaRPr lang="en-US" sz="1100">
            <a:solidFill>
              <a:sysClr val="windowText" lastClr="000000"/>
            </a:solidFill>
            <a:effectLst/>
          </a:endParaRPr>
        </a:p>
        <a:p>
          <a:pPr eaLnBrk="1" fontAlgn="auto" latinLnBrk="0" hangingPunct="1"/>
          <a:endParaRPr lang="en-US" sz="1100">
            <a:solidFill>
              <a:schemeClr val="dk1"/>
            </a:solidFill>
            <a:effectLst/>
            <a:latin typeface="+mn-lt"/>
            <a:ea typeface="+mn-ea"/>
            <a:cs typeface="+mn-cs"/>
          </a:endParaRPr>
        </a:p>
        <a:p>
          <a:r>
            <a:rPr lang="en-US" sz="1100" b="0">
              <a:solidFill>
                <a:schemeClr val="dk1"/>
              </a:solidFill>
              <a:effectLst/>
              <a:latin typeface="+mn-lt"/>
              <a:ea typeface="+mn-ea"/>
              <a:cs typeface="+mn-cs"/>
            </a:rPr>
            <a:t>Pre–May 28, 2025 Developments that have not experienced a Triggering Event, may have additional time before certain HB 21 requirements apply, except for the specific requirements detailed in 10 TAC §10.1204(1).</a:t>
          </a:r>
        </a:p>
        <a:p>
          <a:endParaRPr lang="en-US" sz="1100" b="0">
            <a:solidFill>
              <a:schemeClr val="dk1"/>
            </a:solidFill>
            <a:effectLst/>
            <a:latin typeface="+mn-lt"/>
            <a:ea typeface="+mn-ea"/>
            <a:cs typeface="+mn-cs"/>
          </a:endParaRPr>
        </a:p>
        <a:p>
          <a:r>
            <a:rPr lang="en-US" sz="1100" b="0">
              <a:solidFill>
                <a:schemeClr val="dk1"/>
              </a:solidFill>
              <a:effectLst/>
              <a:latin typeface="+mn-lt"/>
              <a:ea typeface="+mn-ea"/>
              <a:cs typeface="+mn-cs"/>
            </a:rPr>
            <a:t>These Developments remain subject to the terms of their existing Regulatory Agreement unless and until a Triggering Event occurs.</a:t>
          </a:r>
        </a:p>
        <a:p>
          <a:pPr eaLnBrk="1" fontAlgn="auto" latinLnBrk="0" hangingPunct="1"/>
          <a:endParaRPr lang="en-US" sz="1200">
            <a:effectLst/>
          </a:endParaRPr>
        </a:p>
        <a:p>
          <a:pPr eaLnBrk="1" fontAlgn="auto" latinLnBrk="0" hangingPunct="1"/>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200" b="0"/>
        </a:p>
      </xdr:txBody>
    </xdr:sp>
    <xdr:clientData/>
  </xdr:twoCellAnchor>
  <mc:AlternateContent xmlns:mc="http://schemas.openxmlformats.org/markup-compatibility/2006">
    <mc:Choice xmlns:a14="http://schemas.microsoft.com/office/drawing/2010/main" Requires="a14">
      <xdr:twoCellAnchor editAs="oneCell">
        <xdr:from>
          <xdr:col>1</xdr:col>
          <xdr:colOff>171450</xdr:colOff>
          <xdr:row>18</xdr:row>
          <xdr:rowOff>95250</xdr:rowOff>
        </xdr:from>
        <xdr:to>
          <xdr:col>2</xdr:col>
          <xdr:colOff>400050</xdr:colOff>
          <xdr:row>18</xdr:row>
          <xdr:rowOff>304800</xdr:rowOff>
        </xdr:to>
        <xdr:sp macro="" textlink="">
          <xdr:nvSpPr>
            <xdr:cNvPr id="28695" name="Check Box 23" hidden="1">
              <a:extLst>
                <a:ext uri="{63B3BB69-23CF-44E3-9099-C40C66FF867C}">
                  <a14:compatExt spid="_x0000_s28695"/>
                </a:ext>
                <a:ext uri="{FF2B5EF4-FFF2-40B4-BE49-F238E27FC236}">
                  <a16:creationId xmlns:a16="http://schemas.microsoft.com/office/drawing/2014/main" id="{00000000-0008-0000-0900-00001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10</xdr:row>
          <xdr:rowOff>95250</xdr:rowOff>
        </xdr:from>
        <xdr:to>
          <xdr:col>1</xdr:col>
          <xdr:colOff>552450</xdr:colOff>
          <xdr:row>10</xdr:row>
          <xdr:rowOff>304800</xdr:rowOff>
        </xdr:to>
        <xdr:sp macro="" textlink="">
          <xdr:nvSpPr>
            <xdr:cNvPr id="28696" name="Check Box 24" hidden="1">
              <a:extLst>
                <a:ext uri="{63B3BB69-23CF-44E3-9099-C40C66FF867C}">
                  <a14:compatExt spid="_x0000_s28696"/>
                </a:ext>
                <a:ext uri="{FF2B5EF4-FFF2-40B4-BE49-F238E27FC236}">
                  <a16:creationId xmlns:a16="http://schemas.microsoft.com/office/drawing/2014/main" id="{00000000-0008-0000-0900-00001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10</xdr:row>
          <xdr:rowOff>95250</xdr:rowOff>
        </xdr:from>
        <xdr:to>
          <xdr:col>2</xdr:col>
          <xdr:colOff>447675</xdr:colOff>
          <xdr:row>10</xdr:row>
          <xdr:rowOff>304800</xdr:rowOff>
        </xdr:to>
        <xdr:sp macro="" textlink="">
          <xdr:nvSpPr>
            <xdr:cNvPr id="28697" name="Check Box 25" hidden="1">
              <a:extLst>
                <a:ext uri="{63B3BB69-23CF-44E3-9099-C40C66FF867C}">
                  <a14:compatExt spid="_x0000_s28697"/>
                </a:ext>
                <a:ext uri="{FF2B5EF4-FFF2-40B4-BE49-F238E27FC236}">
                  <a16:creationId xmlns:a16="http://schemas.microsoft.com/office/drawing/2014/main" id="{00000000-0008-0000-0900-00001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4</xdr:row>
          <xdr:rowOff>95250</xdr:rowOff>
        </xdr:from>
        <xdr:to>
          <xdr:col>1</xdr:col>
          <xdr:colOff>552450</xdr:colOff>
          <xdr:row>4</xdr:row>
          <xdr:rowOff>304800</xdr:rowOff>
        </xdr:to>
        <xdr:sp macro="" textlink="">
          <xdr:nvSpPr>
            <xdr:cNvPr id="28698" name="Check Box 26" hidden="1">
              <a:extLst>
                <a:ext uri="{63B3BB69-23CF-44E3-9099-C40C66FF867C}">
                  <a14:compatExt spid="_x0000_s28698"/>
                </a:ext>
                <a:ext uri="{FF2B5EF4-FFF2-40B4-BE49-F238E27FC236}">
                  <a16:creationId xmlns:a16="http://schemas.microsoft.com/office/drawing/2014/main" id="{00000000-0008-0000-0900-00001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5</xdr:row>
          <xdr:rowOff>180975</xdr:rowOff>
        </xdr:from>
        <xdr:to>
          <xdr:col>2</xdr:col>
          <xdr:colOff>390525</xdr:colOff>
          <xdr:row>5</xdr:row>
          <xdr:rowOff>390525</xdr:rowOff>
        </xdr:to>
        <xdr:sp macro="" textlink="">
          <xdr:nvSpPr>
            <xdr:cNvPr id="28699" name="Check Box 27" hidden="1">
              <a:extLst>
                <a:ext uri="{63B3BB69-23CF-44E3-9099-C40C66FF867C}">
                  <a14:compatExt spid="_x0000_s28699"/>
                </a:ext>
                <a:ext uri="{FF2B5EF4-FFF2-40B4-BE49-F238E27FC236}">
                  <a16:creationId xmlns:a16="http://schemas.microsoft.com/office/drawing/2014/main" id="{00000000-0008-0000-0900-00001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5</xdr:row>
          <xdr:rowOff>190500</xdr:rowOff>
        </xdr:from>
        <xdr:to>
          <xdr:col>3</xdr:col>
          <xdr:colOff>400050</xdr:colOff>
          <xdr:row>5</xdr:row>
          <xdr:rowOff>400050</xdr:rowOff>
        </xdr:to>
        <xdr:sp macro="" textlink="">
          <xdr:nvSpPr>
            <xdr:cNvPr id="28700" name="Check Box 28" hidden="1">
              <a:extLst>
                <a:ext uri="{63B3BB69-23CF-44E3-9099-C40C66FF867C}">
                  <a14:compatExt spid="_x0000_s28700"/>
                </a:ext>
                <a:ext uri="{FF2B5EF4-FFF2-40B4-BE49-F238E27FC236}">
                  <a16:creationId xmlns:a16="http://schemas.microsoft.com/office/drawing/2014/main" id="{00000000-0008-0000-0900-00001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4</xdr:row>
          <xdr:rowOff>85725</xdr:rowOff>
        </xdr:from>
        <xdr:to>
          <xdr:col>2</xdr:col>
          <xdr:colOff>495300</xdr:colOff>
          <xdr:row>4</xdr:row>
          <xdr:rowOff>295275</xdr:rowOff>
        </xdr:to>
        <xdr:sp macro="" textlink="">
          <xdr:nvSpPr>
            <xdr:cNvPr id="28701" name="Check Box 29" hidden="1">
              <a:extLst>
                <a:ext uri="{63B3BB69-23CF-44E3-9099-C40C66FF867C}">
                  <a14:compatExt spid="_x0000_s28701"/>
                </a:ext>
                <a:ext uri="{FF2B5EF4-FFF2-40B4-BE49-F238E27FC236}">
                  <a16:creationId xmlns:a16="http://schemas.microsoft.com/office/drawing/2014/main" id="{00000000-0008-0000-0900-00001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13</xdr:row>
          <xdr:rowOff>85725</xdr:rowOff>
        </xdr:from>
        <xdr:to>
          <xdr:col>2</xdr:col>
          <xdr:colOff>457200</xdr:colOff>
          <xdr:row>13</xdr:row>
          <xdr:rowOff>295275</xdr:rowOff>
        </xdr:to>
        <xdr:sp macro="" textlink="">
          <xdr:nvSpPr>
            <xdr:cNvPr id="28702" name="Check Box 30" hidden="1">
              <a:extLst>
                <a:ext uri="{63B3BB69-23CF-44E3-9099-C40C66FF867C}">
                  <a14:compatExt spid="_x0000_s28702"/>
                </a:ext>
                <a:ext uri="{FF2B5EF4-FFF2-40B4-BE49-F238E27FC236}">
                  <a16:creationId xmlns:a16="http://schemas.microsoft.com/office/drawing/2014/main" id="{00000000-0008-0000-0900-00001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14</xdr:row>
          <xdr:rowOff>104775</xdr:rowOff>
        </xdr:from>
        <xdr:to>
          <xdr:col>2</xdr:col>
          <xdr:colOff>457200</xdr:colOff>
          <xdr:row>14</xdr:row>
          <xdr:rowOff>314325</xdr:rowOff>
        </xdr:to>
        <xdr:sp macro="" textlink="">
          <xdr:nvSpPr>
            <xdr:cNvPr id="28703" name="Check Box 31" hidden="1">
              <a:extLst>
                <a:ext uri="{63B3BB69-23CF-44E3-9099-C40C66FF867C}">
                  <a14:compatExt spid="_x0000_s28703"/>
                </a:ext>
                <a:ext uri="{FF2B5EF4-FFF2-40B4-BE49-F238E27FC236}">
                  <a16:creationId xmlns:a16="http://schemas.microsoft.com/office/drawing/2014/main" id="{00000000-0008-0000-0900-00001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15</xdr:row>
          <xdr:rowOff>219075</xdr:rowOff>
        </xdr:from>
        <xdr:to>
          <xdr:col>2</xdr:col>
          <xdr:colOff>457200</xdr:colOff>
          <xdr:row>15</xdr:row>
          <xdr:rowOff>428625</xdr:rowOff>
        </xdr:to>
        <xdr:sp macro="" textlink="">
          <xdr:nvSpPr>
            <xdr:cNvPr id="28704" name="Check Box 32" hidden="1">
              <a:extLst>
                <a:ext uri="{63B3BB69-23CF-44E3-9099-C40C66FF867C}">
                  <a14:compatExt spid="_x0000_s28704"/>
                </a:ext>
                <a:ext uri="{FF2B5EF4-FFF2-40B4-BE49-F238E27FC236}">
                  <a16:creationId xmlns:a16="http://schemas.microsoft.com/office/drawing/2014/main" id="{00000000-0008-0000-0900-00002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19050</xdr:colOff>
          <xdr:row>10</xdr:row>
          <xdr:rowOff>47625</xdr:rowOff>
        </xdr:from>
        <xdr:to>
          <xdr:col>3</xdr:col>
          <xdr:colOff>1047750</xdr:colOff>
          <xdr:row>11</xdr:row>
          <xdr:rowOff>38100</xdr:rowOff>
        </xdr:to>
        <xdr:sp macro="" textlink="">
          <xdr:nvSpPr>
            <xdr:cNvPr id="52225" name="Check Box 1" descr="Yes" hidden="1">
              <a:extLst>
                <a:ext uri="{63B3BB69-23CF-44E3-9099-C40C66FF867C}">
                  <a14:compatExt spid="_x0000_s52225"/>
                </a:ext>
                <a:ext uri="{FF2B5EF4-FFF2-40B4-BE49-F238E27FC236}">
                  <a16:creationId xmlns:a16="http://schemas.microsoft.com/office/drawing/2014/main" id="{00000000-0008-0000-0A00-00000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100" b="0" i="0" u="none" strike="noStrike" baseline="0">
                  <a:solidFill>
                    <a:srgbClr val="000000"/>
                  </a:solidFill>
                  <a:latin typeface="Calibri"/>
                  <a:cs typeface="Calibri"/>
                </a:rPr>
                <a:t>Acquired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1905000</xdr:colOff>
          <xdr:row>10</xdr:row>
          <xdr:rowOff>38100</xdr:rowOff>
        </xdr:from>
        <xdr:to>
          <xdr:col>6</xdr:col>
          <xdr:colOff>123825</xdr:colOff>
          <xdr:row>11</xdr:row>
          <xdr:rowOff>47625</xdr:rowOff>
        </xdr:to>
        <xdr:sp macro="" textlink="">
          <xdr:nvSpPr>
            <xdr:cNvPr id="52226" name="Check Box 2" descr="Yes" hidden="1">
              <a:extLst>
                <a:ext uri="{63B3BB69-23CF-44E3-9099-C40C66FF867C}">
                  <a14:compatExt spid="_x0000_s52226"/>
                </a:ext>
                <a:ext uri="{FF2B5EF4-FFF2-40B4-BE49-F238E27FC236}">
                  <a16:creationId xmlns:a16="http://schemas.microsoft.com/office/drawing/2014/main" id="{00000000-0008-0000-0A00-00000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100" b="0" i="0" u="none" strike="noStrike" baseline="0">
                  <a:solidFill>
                    <a:srgbClr val="000000"/>
                  </a:solidFill>
                  <a:latin typeface="Calibri"/>
                  <a:cs typeface="Calibri"/>
                </a:rPr>
                <a:t>New Construction</a:t>
              </a:r>
            </a:p>
          </xdr:txBody>
        </xdr:sp>
        <xdr:clientData/>
      </xdr:twoCellAnchor>
    </mc:Choice>
    <mc:Fallback/>
  </mc:AlternateContent>
  <xdr:twoCellAnchor>
    <xdr:from>
      <xdr:col>14</xdr:col>
      <xdr:colOff>0</xdr:colOff>
      <xdr:row>5</xdr:row>
      <xdr:rowOff>0</xdr:rowOff>
    </xdr:from>
    <xdr:to>
      <xdr:col>22</xdr:col>
      <xdr:colOff>30959</xdr:colOff>
      <xdr:row>16</xdr:row>
      <xdr:rowOff>85725</xdr:rowOff>
    </xdr:to>
    <xdr:sp macro="" textlink="">
      <xdr:nvSpPr>
        <xdr:cNvPr id="2" name="Rectangle: Rounded Corners 1">
          <a:extLst>
            <a:ext uri="{FF2B5EF4-FFF2-40B4-BE49-F238E27FC236}">
              <a16:creationId xmlns:a16="http://schemas.microsoft.com/office/drawing/2014/main" id="{0BB02291-576C-4BEF-9F08-12216BEC95DB}"/>
            </a:ext>
          </a:extLst>
        </xdr:cNvPr>
        <xdr:cNvSpPr/>
      </xdr:nvSpPr>
      <xdr:spPr>
        <a:xfrm>
          <a:off x="13858875" y="1562100"/>
          <a:ext cx="4907759" cy="2343150"/>
        </a:xfrm>
        <a:prstGeom prst="roundRect">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400">
            <a:solidFill>
              <a:schemeClr val="tx1"/>
            </a:solidFill>
          </a:endParaRPr>
        </a:p>
        <a:p>
          <a:pPr algn="l"/>
          <a:endParaRPr lang="en-US" sz="1400">
            <a:solidFill>
              <a:schemeClr val="tx1"/>
            </a:solidFill>
          </a:endParaRPr>
        </a:p>
        <a:p>
          <a:pPr algn="l"/>
          <a:endParaRPr lang="en-US" sz="1400">
            <a:solidFill>
              <a:schemeClr val="tx1"/>
            </a:solidFill>
          </a:endParaRPr>
        </a:p>
        <a:p>
          <a:pPr algn="l"/>
          <a:r>
            <a:rPr lang="en-US" sz="1400">
              <a:solidFill>
                <a:schemeClr val="tx1"/>
              </a:solidFill>
            </a:rPr>
            <a:t>	</a:t>
          </a:r>
        </a:p>
        <a:p>
          <a:pPr algn="l"/>
          <a:r>
            <a:rPr lang="en-US" sz="1400">
              <a:solidFill>
                <a:schemeClr val="tx1"/>
              </a:solidFill>
            </a:rPr>
            <a:t>	</a:t>
          </a:r>
        </a:p>
        <a:p>
          <a:pPr algn="l"/>
          <a:r>
            <a:rPr lang="en-US" sz="1400">
              <a:solidFill>
                <a:schemeClr val="tx1"/>
              </a:solidFill>
            </a:rPr>
            <a:t>	</a:t>
          </a:r>
        </a:p>
        <a:p>
          <a:pPr algn="l"/>
          <a:endParaRPr lang="en-US" sz="1400">
            <a:solidFill>
              <a:schemeClr val="tx1"/>
            </a:solidFill>
          </a:endParaRPr>
        </a:p>
        <a:p>
          <a:pPr algn="l"/>
          <a:endParaRPr lang="en-US" sz="1400">
            <a:solidFill>
              <a:schemeClr val="tx1"/>
            </a:solidFill>
          </a:endParaRPr>
        </a:p>
      </xdr:txBody>
    </xdr:sp>
    <xdr:clientData/>
  </xdr:twoCellAnchor>
  <xdr:twoCellAnchor editAs="oneCell">
    <xdr:from>
      <xdr:col>14</xdr:col>
      <xdr:colOff>0</xdr:colOff>
      <xdr:row>5</xdr:row>
      <xdr:rowOff>1</xdr:rowOff>
    </xdr:from>
    <xdr:to>
      <xdr:col>15</xdr:col>
      <xdr:colOff>276225</xdr:colOff>
      <xdr:row>9</xdr:row>
      <xdr:rowOff>85228</xdr:rowOff>
    </xdr:to>
    <xdr:pic>
      <xdr:nvPicPr>
        <xdr:cNvPr id="3" name="Picture 2">
          <a:extLst>
            <a:ext uri="{FF2B5EF4-FFF2-40B4-BE49-F238E27FC236}">
              <a16:creationId xmlns:a16="http://schemas.microsoft.com/office/drawing/2014/main" id="{4484F38C-5273-49AB-8019-85546AC1AE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11050" y="1362076"/>
          <a:ext cx="885825" cy="952002"/>
        </a:xfrm>
        <a:prstGeom prst="rect">
          <a:avLst/>
        </a:prstGeom>
      </xdr:spPr>
    </xdr:pic>
    <xdr:clientData/>
  </xdr:twoCellAnchor>
  <xdr:twoCellAnchor>
    <xdr:from>
      <xdr:col>15</xdr:col>
      <xdr:colOff>257175</xdr:colOff>
      <xdr:row>7</xdr:row>
      <xdr:rowOff>0</xdr:rowOff>
    </xdr:from>
    <xdr:to>
      <xdr:col>21</xdr:col>
      <xdr:colOff>361950</xdr:colOff>
      <xdr:row>15</xdr:row>
      <xdr:rowOff>95250</xdr:rowOff>
    </xdr:to>
    <xdr:sp macro="" textlink="">
      <xdr:nvSpPr>
        <xdr:cNvPr id="4" name="TextBox 3">
          <a:extLst>
            <a:ext uri="{FF2B5EF4-FFF2-40B4-BE49-F238E27FC236}">
              <a16:creationId xmlns:a16="http://schemas.microsoft.com/office/drawing/2014/main" id="{5C4FB953-2AB8-47F0-9F64-DB2C4C3F0B52}"/>
            </a:ext>
          </a:extLst>
        </xdr:cNvPr>
        <xdr:cNvSpPr txBox="1"/>
      </xdr:nvSpPr>
      <xdr:spPr>
        <a:xfrm>
          <a:off x="14725650" y="2028825"/>
          <a:ext cx="3762375" cy="177165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solidFill>
                <a:schemeClr val="dk1"/>
              </a:solidFill>
              <a:effectLst/>
              <a:latin typeface="+mn-lt"/>
              <a:ea typeface="+mn-ea"/>
              <a:cs typeface="+mn-cs"/>
            </a:rPr>
            <a:t>Rent and Public Benefit Test Certification Form </a:t>
          </a:r>
          <a:endParaRPr lang="en-US" sz="1200" b="0"/>
        </a:p>
        <a:p>
          <a:pPr marL="171450" indent="-171450">
            <a:buFont typeface="Arial" panose="020B0604020202020204" pitchFamily="34" charset="0"/>
            <a:buChar char="•"/>
          </a:pPr>
          <a:r>
            <a:rPr lang="en-US" sz="1200" b="0"/>
            <a:t>This form must be completed by the HFC User or the HFC User’s authorized representative.</a:t>
          </a:r>
          <a:endParaRPr lang="en-US" sz="1200" b="0" baseline="0">
            <a:solidFill>
              <a:schemeClr val="dk1"/>
            </a:solidFill>
            <a:effectLst/>
            <a:latin typeface="+mn-lt"/>
            <a:ea typeface="+mn-ea"/>
            <a:cs typeface="+mn-cs"/>
          </a:endParaRPr>
        </a:p>
        <a:p>
          <a:pPr marL="171450" indent="-171450">
            <a:buFont typeface="Arial" panose="020B0604020202020204" pitchFamily="34" charset="0"/>
            <a:buChar char="•"/>
          </a:pPr>
          <a:r>
            <a:rPr lang="en-US" sz="1200" b="0"/>
            <a:t>This form must be submitted with the Audit Report.</a:t>
          </a:r>
        </a:p>
        <a:p>
          <a:pPr marL="171450" indent="-171450">
            <a:buFont typeface="Arial" panose="020B0604020202020204" pitchFamily="34" charset="0"/>
            <a:buChar char="•"/>
          </a:pPr>
          <a:r>
            <a:rPr lang="en-US" sz="1200">
              <a:solidFill>
                <a:schemeClr val="dk1"/>
              </a:solidFill>
              <a:effectLst/>
              <a:latin typeface="+mn-lt"/>
              <a:ea typeface="+mn-ea"/>
              <a:cs typeface="+mn-cs"/>
            </a:rPr>
            <a:t>A copy o</a:t>
          </a:r>
          <a:r>
            <a:rPr lang="en-US" sz="1200" baseline="0">
              <a:solidFill>
                <a:schemeClr val="dk1"/>
              </a:solidFill>
              <a:effectLst/>
              <a:latin typeface="+mn-lt"/>
              <a:ea typeface="+mn-ea"/>
              <a:cs typeface="+mn-cs"/>
            </a:rPr>
            <a:t>f the form is also available on the TDHCA HFC Webpage.</a:t>
          </a:r>
          <a:endParaRPr lang="en-US" sz="1200">
            <a:solidFill>
              <a:schemeClr val="dk1"/>
            </a:solidFill>
            <a:effectLst/>
            <a:latin typeface="+mn-lt"/>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83.xml"/><Relationship Id="rId13" Type="http://schemas.openxmlformats.org/officeDocument/2006/relationships/ctrlProp" Target="../ctrlProps/ctrlProp88.xml"/><Relationship Id="rId18" Type="http://schemas.openxmlformats.org/officeDocument/2006/relationships/ctrlProp" Target="../ctrlProps/ctrlProp93.xml"/><Relationship Id="rId26" Type="http://schemas.openxmlformats.org/officeDocument/2006/relationships/ctrlProp" Target="../ctrlProps/ctrlProp101.xml"/><Relationship Id="rId3" Type="http://schemas.openxmlformats.org/officeDocument/2006/relationships/ctrlProp" Target="../ctrlProps/ctrlProp78.xml"/><Relationship Id="rId21" Type="http://schemas.openxmlformats.org/officeDocument/2006/relationships/ctrlProp" Target="../ctrlProps/ctrlProp96.xml"/><Relationship Id="rId7" Type="http://schemas.openxmlformats.org/officeDocument/2006/relationships/ctrlProp" Target="../ctrlProps/ctrlProp82.xml"/><Relationship Id="rId12" Type="http://schemas.openxmlformats.org/officeDocument/2006/relationships/ctrlProp" Target="../ctrlProps/ctrlProp87.xml"/><Relationship Id="rId17" Type="http://schemas.openxmlformats.org/officeDocument/2006/relationships/ctrlProp" Target="../ctrlProps/ctrlProp92.xml"/><Relationship Id="rId25" Type="http://schemas.openxmlformats.org/officeDocument/2006/relationships/ctrlProp" Target="../ctrlProps/ctrlProp100.xml"/><Relationship Id="rId2" Type="http://schemas.openxmlformats.org/officeDocument/2006/relationships/vmlDrawing" Target="../drawings/vmlDrawing4.vml"/><Relationship Id="rId16" Type="http://schemas.openxmlformats.org/officeDocument/2006/relationships/ctrlProp" Target="../ctrlProps/ctrlProp91.xml"/><Relationship Id="rId20" Type="http://schemas.openxmlformats.org/officeDocument/2006/relationships/ctrlProp" Target="../ctrlProps/ctrlProp95.xml"/><Relationship Id="rId1" Type="http://schemas.openxmlformats.org/officeDocument/2006/relationships/drawing" Target="../drawings/drawing8.xml"/><Relationship Id="rId6" Type="http://schemas.openxmlformats.org/officeDocument/2006/relationships/ctrlProp" Target="../ctrlProps/ctrlProp81.xml"/><Relationship Id="rId11" Type="http://schemas.openxmlformats.org/officeDocument/2006/relationships/ctrlProp" Target="../ctrlProps/ctrlProp86.xml"/><Relationship Id="rId24" Type="http://schemas.openxmlformats.org/officeDocument/2006/relationships/ctrlProp" Target="../ctrlProps/ctrlProp99.xml"/><Relationship Id="rId5" Type="http://schemas.openxmlformats.org/officeDocument/2006/relationships/ctrlProp" Target="../ctrlProps/ctrlProp80.xml"/><Relationship Id="rId15" Type="http://schemas.openxmlformats.org/officeDocument/2006/relationships/ctrlProp" Target="../ctrlProps/ctrlProp90.xml"/><Relationship Id="rId23" Type="http://schemas.openxmlformats.org/officeDocument/2006/relationships/ctrlProp" Target="../ctrlProps/ctrlProp98.xml"/><Relationship Id="rId28" Type="http://schemas.openxmlformats.org/officeDocument/2006/relationships/ctrlProp" Target="../ctrlProps/ctrlProp103.xml"/><Relationship Id="rId10" Type="http://schemas.openxmlformats.org/officeDocument/2006/relationships/ctrlProp" Target="../ctrlProps/ctrlProp85.xml"/><Relationship Id="rId19" Type="http://schemas.openxmlformats.org/officeDocument/2006/relationships/ctrlProp" Target="../ctrlProps/ctrlProp94.xml"/><Relationship Id="rId4" Type="http://schemas.openxmlformats.org/officeDocument/2006/relationships/ctrlProp" Target="../ctrlProps/ctrlProp79.xml"/><Relationship Id="rId9" Type="http://schemas.openxmlformats.org/officeDocument/2006/relationships/ctrlProp" Target="../ctrlProps/ctrlProp84.xml"/><Relationship Id="rId14" Type="http://schemas.openxmlformats.org/officeDocument/2006/relationships/ctrlProp" Target="../ctrlProps/ctrlProp89.xml"/><Relationship Id="rId22" Type="http://schemas.openxmlformats.org/officeDocument/2006/relationships/ctrlProp" Target="../ctrlProps/ctrlProp97.xml"/><Relationship Id="rId27" Type="http://schemas.openxmlformats.org/officeDocument/2006/relationships/ctrlProp" Target="../ctrlProps/ctrlProp102.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6.bin"/><Relationship Id="rId5" Type="http://schemas.openxmlformats.org/officeDocument/2006/relationships/ctrlProp" Target="../ctrlProps/ctrlProp105.xml"/><Relationship Id="rId4" Type="http://schemas.openxmlformats.org/officeDocument/2006/relationships/ctrlProp" Target="../ctrlProps/ctrlProp104.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5.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32.xml"/><Relationship Id="rId21" Type="http://schemas.openxmlformats.org/officeDocument/2006/relationships/ctrlProp" Target="../ctrlProps/ctrlProp27.xml"/><Relationship Id="rId42" Type="http://schemas.openxmlformats.org/officeDocument/2006/relationships/ctrlProp" Target="../ctrlProps/ctrlProp48.xml"/><Relationship Id="rId47" Type="http://schemas.openxmlformats.org/officeDocument/2006/relationships/ctrlProp" Target="../ctrlProps/ctrlProp53.xml"/><Relationship Id="rId63" Type="http://schemas.openxmlformats.org/officeDocument/2006/relationships/ctrlProp" Target="../ctrlProps/ctrlProp69.xml"/><Relationship Id="rId68" Type="http://schemas.openxmlformats.org/officeDocument/2006/relationships/ctrlProp" Target="../ctrlProps/ctrlProp74.xml"/><Relationship Id="rId7" Type="http://schemas.openxmlformats.org/officeDocument/2006/relationships/ctrlProp" Target="../ctrlProps/ctrlProp13.xml"/><Relationship Id="rId2" Type="http://schemas.openxmlformats.org/officeDocument/2006/relationships/drawing" Target="../drawings/drawing6.xml"/><Relationship Id="rId16" Type="http://schemas.openxmlformats.org/officeDocument/2006/relationships/ctrlProp" Target="../ctrlProps/ctrlProp22.xml"/><Relationship Id="rId29" Type="http://schemas.openxmlformats.org/officeDocument/2006/relationships/ctrlProp" Target="../ctrlProps/ctrlProp35.xml"/><Relationship Id="rId11" Type="http://schemas.openxmlformats.org/officeDocument/2006/relationships/ctrlProp" Target="../ctrlProps/ctrlProp17.xml"/><Relationship Id="rId24" Type="http://schemas.openxmlformats.org/officeDocument/2006/relationships/ctrlProp" Target="../ctrlProps/ctrlProp30.xml"/><Relationship Id="rId32" Type="http://schemas.openxmlformats.org/officeDocument/2006/relationships/ctrlProp" Target="../ctrlProps/ctrlProp38.xml"/><Relationship Id="rId37" Type="http://schemas.openxmlformats.org/officeDocument/2006/relationships/ctrlProp" Target="../ctrlProps/ctrlProp43.xml"/><Relationship Id="rId40" Type="http://schemas.openxmlformats.org/officeDocument/2006/relationships/ctrlProp" Target="../ctrlProps/ctrlProp46.xml"/><Relationship Id="rId45" Type="http://schemas.openxmlformats.org/officeDocument/2006/relationships/ctrlProp" Target="../ctrlProps/ctrlProp51.xml"/><Relationship Id="rId53" Type="http://schemas.openxmlformats.org/officeDocument/2006/relationships/ctrlProp" Target="../ctrlProps/ctrlProp59.xml"/><Relationship Id="rId58" Type="http://schemas.openxmlformats.org/officeDocument/2006/relationships/ctrlProp" Target="../ctrlProps/ctrlProp64.xml"/><Relationship Id="rId66" Type="http://schemas.openxmlformats.org/officeDocument/2006/relationships/ctrlProp" Target="../ctrlProps/ctrlProp72.xml"/><Relationship Id="rId5" Type="http://schemas.openxmlformats.org/officeDocument/2006/relationships/ctrlProp" Target="../ctrlProps/ctrlProp11.xml"/><Relationship Id="rId61" Type="http://schemas.openxmlformats.org/officeDocument/2006/relationships/ctrlProp" Target="../ctrlProps/ctrlProp67.xml"/><Relationship Id="rId19" Type="http://schemas.openxmlformats.org/officeDocument/2006/relationships/ctrlProp" Target="../ctrlProps/ctrlProp25.xml"/><Relationship Id="rId14" Type="http://schemas.openxmlformats.org/officeDocument/2006/relationships/ctrlProp" Target="../ctrlProps/ctrlProp20.xml"/><Relationship Id="rId22" Type="http://schemas.openxmlformats.org/officeDocument/2006/relationships/ctrlProp" Target="../ctrlProps/ctrlProp28.xml"/><Relationship Id="rId27" Type="http://schemas.openxmlformats.org/officeDocument/2006/relationships/ctrlProp" Target="../ctrlProps/ctrlProp33.xml"/><Relationship Id="rId30" Type="http://schemas.openxmlformats.org/officeDocument/2006/relationships/ctrlProp" Target="../ctrlProps/ctrlProp36.xml"/><Relationship Id="rId35" Type="http://schemas.openxmlformats.org/officeDocument/2006/relationships/ctrlProp" Target="../ctrlProps/ctrlProp41.xml"/><Relationship Id="rId43" Type="http://schemas.openxmlformats.org/officeDocument/2006/relationships/ctrlProp" Target="../ctrlProps/ctrlProp49.xml"/><Relationship Id="rId48" Type="http://schemas.openxmlformats.org/officeDocument/2006/relationships/ctrlProp" Target="../ctrlProps/ctrlProp54.xml"/><Relationship Id="rId56" Type="http://schemas.openxmlformats.org/officeDocument/2006/relationships/ctrlProp" Target="../ctrlProps/ctrlProp62.xml"/><Relationship Id="rId64" Type="http://schemas.openxmlformats.org/officeDocument/2006/relationships/ctrlProp" Target="../ctrlProps/ctrlProp70.xml"/><Relationship Id="rId69" Type="http://schemas.openxmlformats.org/officeDocument/2006/relationships/ctrlProp" Target="../ctrlProps/ctrlProp75.xml"/><Relationship Id="rId8" Type="http://schemas.openxmlformats.org/officeDocument/2006/relationships/ctrlProp" Target="../ctrlProps/ctrlProp14.xml"/><Relationship Id="rId51" Type="http://schemas.openxmlformats.org/officeDocument/2006/relationships/ctrlProp" Target="../ctrlProps/ctrlProp57.xml"/><Relationship Id="rId3" Type="http://schemas.openxmlformats.org/officeDocument/2006/relationships/vmlDrawing" Target="../drawings/vmlDrawing2.v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33" Type="http://schemas.openxmlformats.org/officeDocument/2006/relationships/ctrlProp" Target="../ctrlProps/ctrlProp39.xml"/><Relationship Id="rId38" Type="http://schemas.openxmlformats.org/officeDocument/2006/relationships/ctrlProp" Target="../ctrlProps/ctrlProp44.xml"/><Relationship Id="rId46" Type="http://schemas.openxmlformats.org/officeDocument/2006/relationships/ctrlProp" Target="../ctrlProps/ctrlProp52.xml"/><Relationship Id="rId59" Type="http://schemas.openxmlformats.org/officeDocument/2006/relationships/ctrlProp" Target="../ctrlProps/ctrlProp65.xml"/><Relationship Id="rId67" Type="http://schemas.openxmlformats.org/officeDocument/2006/relationships/ctrlProp" Target="../ctrlProps/ctrlProp73.xml"/><Relationship Id="rId20" Type="http://schemas.openxmlformats.org/officeDocument/2006/relationships/ctrlProp" Target="../ctrlProps/ctrlProp26.xml"/><Relationship Id="rId41" Type="http://schemas.openxmlformats.org/officeDocument/2006/relationships/ctrlProp" Target="../ctrlProps/ctrlProp47.xml"/><Relationship Id="rId54" Type="http://schemas.openxmlformats.org/officeDocument/2006/relationships/ctrlProp" Target="../ctrlProps/ctrlProp60.xml"/><Relationship Id="rId62" Type="http://schemas.openxmlformats.org/officeDocument/2006/relationships/ctrlProp" Target="../ctrlProps/ctrlProp68.xml"/><Relationship Id="rId1" Type="http://schemas.openxmlformats.org/officeDocument/2006/relationships/printerSettings" Target="../printerSettings/printerSettings3.bin"/><Relationship Id="rId6" Type="http://schemas.openxmlformats.org/officeDocument/2006/relationships/ctrlProp" Target="../ctrlProps/ctrlProp12.xml"/><Relationship Id="rId15" Type="http://schemas.openxmlformats.org/officeDocument/2006/relationships/ctrlProp" Target="../ctrlProps/ctrlProp21.xml"/><Relationship Id="rId23" Type="http://schemas.openxmlformats.org/officeDocument/2006/relationships/ctrlProp" Target="../ctrlProps/ctrlProp29.xml"/><Relationship Id="rId28" Type="http://schemas.openxmlformats.org/officeDocument/2006/relationships/ctrlProp" Target="../ctrlProps/ctrlProp34.xml"/><Relationship Id="rId36" Type="http://schemas.openxmlformats.org/officeDocument/2006/relationships/ctrlProp" Target="../ctrlProps/ctrlProp42.xml"/><Relationship Id="rId49" Type="http://schemas.openxmlformats.org/officeDocument/2006/relationships/ctrlProp" Target="../ctrlProps/ctrlProp55.xml"/><Relationship Id="rId57" Type="http://schemas.openxmlformats.org/officeDocument/2006/relationships/ctrlProp" Target="../ctrlProps/ctrlProp63.xml"/><Relationship Id="rId10" Type="http://schemas.openxmlformats.org/officeDocument/2006/relationships/ctrlProp" Target="../ctrlProps/ctrlProp16.xml"/><Relationship Id="rId31" Type="http://schemas.openxmlformats.org/officeDocument/2006/relationships/ctrlProp" Target="../ctrlProps/ctrlProp37.xml"/><Relationship Id="rId44" Type="http://schemas.openxmlformats.org/officeDocument/2006/relationships/ctrlProp" Target="../ctrlProps/ctrlProp50.xml"/><Relationship Id="rId52" Type="http://schemas.openxmlformats.org/officeDocument/2006/relationships/ctrlProp" Target="../ctrlProps/ctrlProp58.xml"/><Relationship Id="rId60" Type="http://schemas.openxmlformats.org/officeDocument/2006/relationships/ctrlProp" Target="../ctrlProps/ctrlProp66.xml"/><Relationship Id="rId65" Type="http://schemas.openxmlformats.org/officeDocument/2006/relationships/ctrlProp" Target="../ctrlProps/ctrlProp71.xml"/><Relationship Id="rId4" Type="http://schemas.openxmlformats.org/officeDocument/2006/relationships/ctrlProp" Target="../ctrlProps/ctrlProp10.xml"/><Relationship Id="rId9" Type="http://schemas.openxmlformats.org/officeDocument/2006/relationships/ctrlProp" Target="../ctrlProps/ctrlProp15.xml"/><Relationship Id="rId13" Type="http://schemas.openxmlformats.org/officeDocument/2006/relationships/ctrlProp" Target="../ctrlProps/ctrlProp19.xml"/><Relationship Id="rId18" Type="http://schemas.openxmlformats.org/officeDocument/2006/relationships/ctrlProp" Target="../ctrlProps/ctrlProp24.xml"/><Relationship Id="rId39" Type="http://schemas.openxmlformats.org/officeDocument/2006/relationships/ctrlProp" Target="../ctrlProps/ctrlProp45.xml"/><Relationship Id="rId34" Type="http://schemas.openxmlformats.org/officeDocument/2006/relationships/ctrlProp" Target="../ctrlProps/ctrlProp40.xml"/><Relationship Id="rId50" Type="http://schemas.openxmlformats.org/officeDocument/2006/relationships/ctrlProp" Target="../ctrlProps/ctrlProp56.xml"/><Relationship Id="rId55" Type="http://schemas.openxmlformats.org/officeDocument/2006/relationships/ctrlProp" Target="../ctrlProps/ctrlProp61.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76.xml"/><Relationship Id="rId2" Type="http://schemas.openxmlformats.org/officeDocument/2006/relationships/vmlDrawing" Target="../drawings/vmlDrawing3.vml"/><Relationship Id="rId1" Type="http://schemas.openxmlformats.org/officeDocument/2006/relationships/drawing" Target="../drawings/drawing7.xml"/><Relationship Id="rId4" Type="http://schemas.openxmlformats.org/officeDocument/2006/relationships/ctrlProp" Target="../ctrlProps/ctrlProp77.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M38"/>
  <sheetViews>
    <sheetView showGridLines="0" zoomScaleNormal="100" workbookViewId="0">
      <selection activeCell="C6" sqref="C6:G10"/>
    </sheetView>
  </sheetViews>
  <sheetFormatPr defaultRowHeight="15" x14ac:dyDescent="0.25"/>
  <cols>
    <col min="1" max="1" width="1.42578125" customWidth="1"/>
    <col min="2" max="2" width="37.42578125" customWidth="1"/>
    <col min="3" max="7" width="20" customWidth="1"/>
  </cols>
  <sheetData>
    <row r="1" spans="2:13" ht="63.75" customHeight="1" thickBot="1" x14ac:dyDescent="0.3">
      <c r="B1" s="681" t="s">
        <v>0</v>
      </c>
      <c r="C1" s="682"/>
      <c r="D1" s="682"/>
      <c r="E1" s="682"/>
      <c r="F1" s="682"/>
      <c r="G1" s="683"/>
    </row>
    <row r="2" spans="2:13" ht="18.75" customHeight="1" x14ac:dyDescent="0.25">
      <c r="B2" s="696" t="s">
        <v>1</v>
      </c>
      <c r="C2" s="697"/>
      <c r="D2" s="697"/>
      <c r="E2" s="697"/>
      <c r="F2" s="697"/>
      <c r="G2" s="698"/>
    </row>
    <row r="3" spans="2:13" ht="98.25" customHeight="1" x14ac:dyDescent="0.25">
      <c r="B3" s="687" t="s">
        <v>2</v>
      </c>
      <c r="C3" s="688"/>
      <c r="D3" s="688"/>
      <c r="E3" s="688"/>
      <c r="F3" s="688"/>
      <c r="G3" s="689"/>
    </row>
    <row r="4" spans="2:13" ht="18.75" x14ac:dyDescent="0.25">
      <c r="B4" s="684" t="s">
        <v>3</v>
      </c>
      <c r="C4" s="685"/>
      <c r="D4" s="685"/>
      <c r="E4" s="685"/>
      <c r="F4" s="685"/>
      <c r="G4" s="686"/>
      <c r="K4" s="131"/>
    </row>
    <row r="5" spans="2:13" ht="54" customHeight="1" x14ac:dyDescent="0.25">
      <c r="B5" s="701" t="s">
        <v>412</v>
      </c>
      <c r="C5" s="702"/>
      <c r="D5" s="702"/>
      <c r="E5" s="702"/>
      <c r="F5" s="702"/>
      <c r="G5" s="703"/>
    </row>
    <row r="6" spans="2:13" x14ac:dyDescent="0.25">
      <c r="B6" s="77" t="s">
        <v>4</v>
      </c>
      <c r="C6" s="704" t="s">
        <v>416</v>
      </c>
      <c r="D6" s="705"/>
      <c r="E6" s="705"/>
      <c r="F6" s="705"/>
      <c r="G6" s="706"/>
      <c r="M6" s="76"/>
    </row>
    <row r="7" spans="2:13" x14ac:dyDescent="0.25">
      <c r="B7" s="78"/>
      <c r="C7" s="707"/>
      <c r="D7" s="707"/>
      <c r="E7" s="707"/>
      <c r="F7" s="707"/>
      <c r="G7" s="708"/>
    </row>
    <row r="8" spans="2:13" x14ac:dyDescent="0.25">
      <c r="B8" s="78"/>
      <c r="C8" s="707"/>
      <c r="D8" s="707"/>
      <c r="E8" s="707"/>
      <c r="F8" s="707"/>
      <c r="G8" s="708"/>
    </row>
    <row r="9" spans="2:13" ht="30.75" customHeight="1" x14ac:dyDescent="0.25">
      <c r="B9" s="78"/>
      <c r="C9" s="707"/>
      <c r="D9" s="707"/>
      <c r="E9" s="707"/>
      <c r="F9" s="707"/>
      <c r="G9" s="708"/>
    </row>
    <row r="10" spans="2:13" ht="21.75" customHeight="1" x14ac:dyDescent="0.25">
      <c r="B10" s="78"/>
      <c r="C10" s="707"/>
      <c r="D10" s="707"/>
      <c r="E10" s="707"/>
      <c r="F10" s="707"/>
      <c r="G10" s="708"/>
      <c r="H10" s="63"/>
    </row>
    <row r="11" spans="2:13" ht="18.75" x14ac:dyDescent="0.25">
      <c r="B11" s="684" t="s">
        <v>5</v>
      </c>
      <c r="C11" s="685"/>
      <c r="D11" s="685"/>
      <c r="E11" s="685"/>
      <c r="F11" s="685"/>
      <c r="G11" s="686"/>
    </row>
    <row r="12" spans="2:13" ht="32.25" customHeight="1" x14ac:dyDescent="0.25">
      <c r="B12" s="687" t="s">
        <v>417</v>
      </c>
      <c r="C12" s="699"/>
      <c r="D12" s="699"/>
      <c r="E12" s="699"/>
      <c r="F12" s="699"/>
      <c r="G12" s="700"/>
    </row>
    <row r="13" spans="2:13" ht="18.75" x14ac:dyDescent="0.25">
      <c r="B13" s="684" t="s">
        <v>6</v>
      </c>
      <c r="C13" s="685"/>
      <c r="D13" s="685"/>
      <c r="E13" s="685"/>
      <c r="F13" s="685"/>
      <c r="G13" s="686"/>
    </row>
    <row r="14" spans="2:13" s="82" customFormat="1" ht="18" customHeight="1" x14ac:dyDescent="0.25">
      <c r="B14" s="77" t="s">
        <v>7</v>
      </c>
      <c r="C14" s="81" t="s">
        <v>8</v>
      </c>
      <c r="D14" s="81"/>
      <c r="E14" s="81"/>
      <c r="F14" s="85"/>
      <c r="G14" s="86"/>
    </row>
    <row r="15" spans="2:13" s="82" customFormat="1" ht="18" customHeight="1" x14ac:dyDescent="0.25">
      <c r="B15" s="77" t="s">
        <v>9</v>
      </c>
      <c r="C15" s="81" t="s">
        <v>10</v>
      </c>
      <c r="D15" s="81"/>
      <c r="E15" s="81"/>
      <c r="F15" s="85"/>
      <c r="G15" s="86"/>
    </row>
    <row r="16" spans="2:13" s="82" customFormat="1" ht="18" customHeight="1" x14ac:dyDescent="0.25">
      <c r="B16" s="77" t="s">
        <v>11</v>
      </c>
      <c r="C16" s="81" t="s">
        <v>12</v>
      </c>
      <c r="D16" s="83"/>
      <c r="E16" s="83"/>
      <c r="F16" s="85"/>
      <c r="G16" s="86"/>
    </row>
    <row r="17" spans="2:8" s="82" customFormat="1" ht="18" customHeight="1" x14ac:dyDescent="0.25">
      <c r="B17" s="77" t="s">
        <v>13</v>
      </c>
      <c r="C17" s="84" t="s">
        <v>509</v>
      </c>
      <c r="D17" s="83"/>
      <c r="E17" s="83"/>
      <c r="F17" s="85"/>
      <c r="G17" s="86"/>
    </row>
    <row r="18" spans="2:8" s="82" customFormat="1" ht="18" customHeight="1" x14ac:dyDescent="0.25">
      <c r="B18" s="77" t="s">
        <v>14</v>
      </c>
      <c r="C18" s="84" t="s">
        <v>15</v>
      </c>
      <c r="D18" s="81"/>
      <c r="E18" s="83"/>
      <c r="F18" s="85"/>
      <c r="G18" s="86"/>
    </row>
    <row r="19" spans="2:8" s="82" customFormat="1" ht="18" customHeight="1" x14ac:dyDescent="0.25">
      <c r="B19" s="77" t="s">
        <v>16</v>
      </c>
      <c r="C19" s="84" t="s">
        <v>17</v>
      </c>
      <c r="D19" s="81"/>
      <c r="E19" s="83"/>
      <c r="F19" s="85"/>
      <c r="G19" s="86"/>
    </row>
    <row r="20" spans="2:8" s="82" customFormat="1" ht="18" customHeight="1" x14ac:dyDescent="0.25">
      <c r="B20" s="77" t="s">
        <v>18</v>
      </c>
      <c r="C20" s="81" t="s">
        <v>19</v>
      </c>
      <c r="D20" s="85"/>
      <c r="E20" s="85"/>
      <c r="F20" s="85"/>
      <c r="G20" s="86"/>
    </row>
    <row r="21" spans="2:8" s="82" customFormat="1" ht="18" customHeight="1" x14ac:dyDescent="0.25">
      <c r="B21" s="77" t="s">
        <v>20</v>
      </c>
      <c r="C21" s="81" t="s">
        <v>21</v>
      </c>
      <c r="D21" s="85"/>
      <c r="E21" s="85"/>
      <c r="F21" s="85"/>
      <c r="G21" s="86"/>
    </row>
    <row r="22" spans="2:8" s="82" customFormat="1" ht="18" customHeight="1" x14ac:dyDescent="0.25">
      <c r="B22" s="77" t="s">
        <v>22</v>
      </c>
      <c r="C22" s="81" t="s">
        <v>23</v>
      </c>
      <c r="D22" s="85"/>
      <c r="E22" s="85"/>
      <c r="F22" s="85"/>
      <c r="G22" s="86"/>
    </row>
    <row r="23" spans="2:8" s="74" customFormat="1" ht="18" customHeight="1" x14ac:dyDescent="0.25">
      <c r="B23" s="137" t="s">
        <v>24</v>
      </c>
      <c r="C23" s="138" t="s">
        <v>25</v>
      </c>
      <c r="D23" s="138"/>
      <c r="E23" s="138"/>
      <c r="F23" s="139"/>
      <c r="G23" s="140"/>
    </row>
    <row r="24" spans="2:8" ht="18.75" x14ac:dyDescent="0.25">
      <c r="B24" s="684" t="s">
        <v>26</v>
      </c>
      <c r="C24" s="685"/>
      <c r="D24" s="685"/>
      <c r="E24" s="685"/>
      <c r="F24" s="685"/>
      <c r="G24" s="686"/>
    </row>
    <row r="25" spans="2:8" ht="79.5" customHeight="1" x14ac:dyDescent="0.25">
      <c r="B25" s="693" t="s">
        <v>415</v>
      </c>
      <c r="C25" s="694"/>
      <c r="D25" s="694"/>
      <c r="E25" s="694"/>
      <c r="F25" s="694"/>
      <c r="G25" s="695"/>
      <c r="H25" s="63"/>
    </row>
    <row r="26" spans="2:8" ht="18.75" x14ac:dyDescent="0.25">
      <c r="B26" s="684" t="s">
        <v>27</v>
      </c>
      <c r="C26" s="685"/>
      <c r="D26" s="685"/>
      <c r="E26" s="685"/>
      <c r="F26" s="685"/>
      <c r="G26" s="686"/>
    </row>
    <row r="27" spans="2:8" ht="17.25" customHeight="1" x14ac:dyDescent="0.25">
      <c r="B27" s="690" t="s">
        <v>28</v>
      </c>
      <c r="C27" s="691"/>
      <c r="D27" s="691"/>
      <c r="E27" s="691"/>
      <c r="F27" s="691"/>
      <c r="G27" s="692"/>
    </row>
    <row r="28" spans="2:8" ht="25.5" customHeight="1" x14ac:dyDescent="0.25">
      <c r="B28" s="87" t="s">
        <v>29</v>
      </c>
      <c r="C28" s="673" t="s">
        <v>30</v>
      </c>
      <c r="D28" s="673"/>
      <c r="E28" s="673"/>
      <c r="F28" s="673"/>
      <c r="G28" s="674"/>
    </row>
    <row r="29" spans="2:8" ht="35.25" customHeight="1" x14ac:dyDescent="0.25">
      <c r="B29" s="87" t="s">
        <v>31</v>
      </c>
      <c r="C29" s="673" t="s">
        <v>32</v>
      </c>
      <c r="D29" s="673"/>
      <c r="E29" s="673"/>
      <c r="F29" s="673"/>
      <c r="G29" s="674"/>
    </row>
    <row r="30" spans="2:8" ht="51" customHeight="1" x14ac:dyDescent="0.25">
      <c r="B30" s="87" t="s">
        <v>33</v>
      </c>
      <c r="C30" s="673" t="s">
        <v>34</v>
      </c>
      <c r="D30" s="673"/>
      <c r="E30" s="673"/>
      <c r="F30" s="673"/>
      <c r="G30" s="674"/>
    </row>
    <row r="31" spans="2:8" ht="23.25" customHeight="1" x14ac:dyDescent="0.25">
      <c r="B31" s="87" t="s">
        <v>35</v>
      </c>
      <c r="C31" s="677" t="s">
        <v>36</v>
      </c>
      <c r="D31" s="677"/>
      <c r="E31" s="677"/>
      <c r="F31" s="677"/>
      <c r="G31" s="678"/>
    </row>
    <row r="32" spans="2:8" ht="38.25" customHeight="1" x14ac:dyDescent="0.25">
      <c r="B32" s="87" t="s">
        <v>37</v>
      </c>
      <c r="C32" s="673" t="s">
        <v>38</v>
      </c>
      <c r="D32" s="673"/>
      <c r="E32" s="673"/>
      <c r="F32" s="673"/>
      <c r="G32" s="674"/>
    </row>
    <row r="33" spans="2:7" ht="48.75" customHeight="1" x14ac:dyDescent="0.25">
      <c r="B33" s="87" t="s">
        <v>39</v>
      </c>
      <c r="C33" s="679" t="s">
        <v>414</v>
      </c>
      <c r="D33" s="679"/>
      <c r="E33" s="679"/>
      <c r="F33" s="679"/>
      <c r="G33" s="680"/>
    </row>
    <row r="34" spans="2:7" ht="66" customHeight="1" x14ac:dyDescent="0.25">
      <c r="B34" s="87" t="s">
        <v>40</v>
      </c>
      <c r="C34" s="673" t="s">
        <v>41</v>
      </c>
      <c r="D34" s="673"/>
      <c r="E34" s="673"/>
      <c r="F34" s="673"/>
      <c r="G34" s="674"/>
    </row>
    <row r="35" spans="2:7" ht="57" customHeight="1" x14ac:dyDescent="0.25">
      <c r="B35" s="87" t="s">
        <v>42</v>
      </c>
      <c r="C35" s="673" t="s">
        <v>43</v>
      </c>
      <c r="D35" s="673"/>
      <c r="E35" s="673"/>
      <c r="F35" s="673"/>
      <c r="G35" s="674"/>
    </row>
    <row r="36" spans="2:7" ht="50.25" customHeight="1" x14ac:dyDescent="0.25">
      <c r="B36" s="136" t="s">
        <v>44</v>
      </c>
      <c r="C36" s="673" t="s">
        <v>45</v>
      </c>
      <c r="D36" s="673"/>
      <c r="E36" s="673"/>
      <c r="F36" s="673"/>
      <c r="G36" s="674"/>
    </row>
    <row r="37" spans="2:7" ht="36.75" customHeight="1" x14ac:dyDescent="0.25">
      <c r="B37" s="87" t="s">
        <v>46</v>
      </c>
      <c r="C37" s="675" t="s">
        <v>413</v>
      </c>
      <c r="D37" s="675"/>
      <c r="E37" s="675"/>
      <c r="F37" s="675"/>
      <c r="G37" s="676"/>
    </row>
    <row r="38" spans="2:7" ht="98.25" customHeight="1" thickBot="1" x14ac:dyDescent="0.3">
      <c r="B38" s="99" t="s">
        <v>47</v>
      </c>
      <c r="C38" s="671" t="s">
        <v>418</v>
      </c>
      <c r="D38" s="671"/>
      <c r="E38" s="671"/>
      <c r="F38" s="671"/>
      <c r="G38" s="672"/>
    </row>
  </sheetData>
  <mergeCells count="24">
    <mergeCell ref="B1:G1"/>
    <mergeCell ref="B4:G4"/>
    <mergeCell ref="B26:G26"/>
    <mergeCell ref="C30:G30"/>
    <mergeCell ref="B13:G13"/>
    <mergeCell ref="B3:G3"/>
    <mergeCell ref="B27:G27"/>
    <mergeCell ref="B24:G24"/>
    <mergeCell ref="B25:G25"/>
    <mergeCell ref="B2:G2"/>
    <mergeCell ref="B11:G11"/>
    <mergeCell ref="B12:G12"/>
    <mergeCell ref="B5:G5"/>
    <mergeCell ref="C6:G10"/>
    <mergeCell ref="C28:G28"/>
    <mergeCell ref="C29:G29"/>
    <mergeCell ref="C38:G38"/>
    <mergeCell ref="C36:G36"/>
    <mergeCell ref="C37:G37"/>
    <mergeCell ref="C31:G31"/>
    <mergeCell ref="C32:G32"/>
    <mergeCell ref="C33:G33"/>
    <mergeCell ref="C34:G34"/>
    <mergeCell ref="C35:G35"/>
  </mergeCells>
  <pageMargins left="0.7" right="0.7" top="0.75" bottom="0.75" header="0.3" footer="0.3"/>
  <pageSetup orientation="portrait" horizontalDpi="4294967293"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8B19B-A58B-4288-9F9E-32FA5262D00F}">
  <dimension ref="B1:I21"/>
  <sheetViews>
    <sheetView showGridLines="0" tabSelected="1" topLeftCell="B4" zoomScaleNormal="100" workbookViewId="0">
      <selection activeCell="B1" sqref="A1:XFD1048576"/>
    </sheetView>
  </sheetViews>
  <sheetFormatPr defaultRowHeight="15" x14ac:dyDescent="0.25"/>
  <cols>
    <col min="1" max="1" width="2.28515625" customWidth="1"/>
    <col min="4" max="7" width="20" customWidth="1"/>
    <col min="8" max="8" width="52.85546875" customWidth="1"/>
  </cols>
  <sheetData>
    <row r="1" spans="2:9" ht="47.25" customHeight="1" thickBot="1" x14ac:dyDescent="0.3">
      <c r="B1" s="853" t="s">
        <v>294</v>
      </c>
      <c r="C1" s="854"/>
      <c r="D1" s="854"/>
      <c r="E1" s="854"/>
      <c r="F1" s="854"/>
      <c r="G1" s="854"/>
      <c r="H1" s="855"/>
    </row>
    <row r="2" spans="2:9" ht="18" customHeight="1" x14ac:dyDescent="0.25">
      <c r="B2" s="856" t="s">
        <v>295</v>
      </c>
      <c r="C2" s="857"/>
      <c r="D2" s="858"/>
      <c r="E2" s="858"/>
      <c r="F2" s="858"/>
      <c r="G2" s="858"/>
      <c r="H2" s="859"/>
    </row>
    <row r="3" spans="2:9" ht="24" customHeight="1" x14ac:dyDescent="0.25">
      <c r="B3" s="75" t="s">
        <v>296</v>
      </c>
      <c r="C3" s="58" t="s">
        <v>131</v>
      </c>
      <c r="D3" s="860" t="s">
        <v>297</v>
      </c>
      <c r="E3" s="860"/>
      <c r="F3" s="860"/>
      <c r="G3" s="860"/>
      <c r="H3" s="861"/>
    </row>
    <row r="4" spans="2:9" ht="51.75" customHeight="1" x14ac:dyDescent="0.25">
      <c r="B4" s="79"/>
      <c r="C4" s="67"/>
      <c r="D4" s="864" t="s">
        <v>298</v>
      </c>
      <c r="E4" s="864"/>
      <c r="F4" s="864"/>
      <c r="G4" s="864"/>
      <c r="H4" s="865"/>
    </row>
    <row r="5" spans="2:9" ht="30" customHeight="1" x14ac:dyDescent="0.25">
      <c r="B5" s="79"/>
      <c r="C5" s="67"/>
      <c r="D5" s="866" t="s">
        <v>299</v>
      </c>
      <c r="E5" s="866"/>
      <c r="F5" s="866"/>
      <c r="G5" s="866"/>
      <c r="H5" s="867"/>
    </row>
    <row r="6" spans="2:9" ht="48" customHeight="1" x14ac:dyDescent="0.25">
      <c r="B6" s="79"/>
      <c r="C6" s="67"/>
      <c r="D6" s="866" t="s">
        <v>300</v>
      </c>
      <c r="E6" s="868"/>
      <c r="F6" s="868"/>
      <c r="G6" s="868"/>
      <c r="H6" s="869"/>
    </row>
    <row r="7" spans="2:9" ht="30" customHeight="1" x14ac:dyDescent="0.25">
      <c r="B7" s="79"/>
      <c r="C7" s="67"/>
      <c r="D7" s="862" t="s">
        <v>301</v>
      </c>
      <c r="E7" s="862"/>
      <c r="F7" s="862"/>
      <c r="G7" s="862"/>
      <c r="H7" s="863"/>
    </row>
    <row r="8" spans="2:9" ht="30" customHeight="1" x14ac:dyDescent="0.25">
      <c r="B8" s="79"/>
      <c r="C8" s="67"/>
      <c r="D8" s="862" t="s">
        <v>302</v>
      </c>
      <c r="E8" s="862"/>
      <c r="F8" s="862"/>
      <c r="G8" s="862"/>
      <c r="H8" s="863"/>
    </row>
    <row r="9" spans="2:9" ht="30" customHeight="1" x14ac:dyDescent="0.25">
      <c r="B9" s="79"/>
      <c r="C9" s="67"/>
      <c r="D9" s="862" t="s">
        <v>303</v>
      </c>
      <c r="E9" s="862"/>
      <c r="F9" s="862"/>
      <c r="G9" s="862"/>
      <c r="H9" s="863"/>
    </row>
    <row r="10" spans="2:9" ht="30" customHeight="1" x14ac:dyDescent="0.25">
      <c r="B10" s="79"/>
      <c r="C10" s="67"/>
      <c r="D10" s="862" t="s">
        <v>304</v>
      </c>
      <c r="E10" s="862"/>
      <c r="F10" s="862"/>
      <c r="G10" s="862"/>
      <c r="H10" s="863"/>
    </row>
    <row r="11" spans="2:9" ht="30" customHeight="1" x14ac:dyDescent="0.25">
      <c r="B11" s="79"/>
      <c r="C11" s="67"/>
      <c r="D11" s="862" t="s">
        <v>305</v>
      </c>
      <c r="E11" s="862"/>
      <c r="F11" s="862"/>
      <c r="G11" s="862"/>
      <c r="H11" s="863"/>
    </row>
    <row r="12" spans="2:9" ht="30" customHeight="1" x14ac:dyDescent="0.25">
      <c r="B12" s="79"/>
      <c r="C12" s="67"/>
      <c r="D12" s="873" t="s">
        <v>306</v>
      </c>
      <c r="E12" s="874"/>
      <c r="F12" s="874"/>
      <c r="G12" s="874"/>
      <c r="H12" s="875"/>
      <c r="I12" s="80" t="b">
        <v>0</v>
      </c>
    </row>
    <row r="13" spans="2:9" ht="30" customHeight="1" x14ac:dyDescent="0.25">
      <c r="B13" s="79"/>
      <c r="C13" s="67"/>
      <c r="D13" s="866" t="s">
        <v>307</v>
      </c>
      <c r="E13" s="866"/>
      <c r="F13" s="866"/>
      <c r="G13" s="866"/>
      <c r="H13" s="867"/>
      <c r="I13" s="63"/>
    </row>
    <row r="14" spans="2:9" ht="30" customHeight="1" x14ac:dyDescent="0.25">
      <c r="B14" s="79"/>
      <c r="C14" s="67"/>
      <c r="D14" s="866" t="s">
        <v>548</v>
      </c>
      <c r="E14" s="866"/>
      <c r="F14" s="866"/>
      <c r="G14" s="866"/>
      <c r="H14" s="867"/>
    </row>
    <row r="15" spans="2:9" ht="30" customHeight="1" x14ac:dyDescent="0.25">
      <c r="B15" s="79"/>
      <c r="C15" s="67"/>
      <c r="D15" s="866" t="s">
        <v>308</v>
      </c>
      <c r="E15" s="866"/>
      <c r="F15" s="866"/>
      <c r="G15" s="866"/>
      <c r="H15" s="867"/>
    </row>
    <row r="16" spans="2:9" ht="51.75" customHeight="1" x14ac:dyDescent="0.25">
      <c r="B16" s="79"/>
      <c r="C16" s="67"/>
      <c r="D16" s="870" t="s">
        <v>309</v>
      </c>
      <c r="E16" s="871"/>
      <c r="F16" s="871"/>
      <c r="G16" s="871"/>
      <c r="H16" s="872"/>
    </row>
    <row r="17" spans="2:8" ht="30" customHeight="1" x14ac:dyDescent="0.25">
      <c r="B17" s="89"/>
      <c r="C17" s="59"/>
      <c r="D17" s="870" t="s">
        <v>310</v>
      </c>
      <c r="E17" s="871"/>
      <c r="F17" s="871"/>
      <c r="G17" s="871"/>
      <c r="H17" s="872"/>
    </row>
    <row r="18" spans="2:8" ht="30" customHeight="1" x14ac:dyDescent="0.25">
      <c r="B18" s="89"/>
      <c r="C18" s="59"/>
      <c r="D18" s="876" t="s">
        <v>311</v>
      </c>
      <c r="E18" s="877"/>
      <c r="F18" s="877"/>
      <c r="G18" s="877"/>
      <c r="H18" s="878"/>
    </row>
    <row r="19" spans="2:8" ht="30" customHeight="1" x14ac:dyDescent="0.25">
      <c r="B19" s="89"/>
      <c r="C19" s="59"/>
      <c r="D19" s="876" t="s">
        <v>312</v>
      </c>
      <c r="E19" s="877"/>
      <c r="F19" s="877"/>
      <c r="G19" s="877"/>
      <c r="H19" s="878"/>
    </row>
    <row r="20" spans="2:8" ht="30" customHeight="1" x14ac:dyDescent="0.25">
      <c r="B20" s="79"/>
      <c r="C20" s="67"/>
      <c r="D20" s="866" t="s">
        <v>313</v>
      </c>
      <c r="E20" s="866"/>
      <c r="F20" s="866"/>
      <c r="G20" s="866"/>
      <c r="H20" s="867"/>
    </row>
    <row r="21" spans="2:8" ht="8.25" customHeight="1" thickBot="1" x14ac:dyDescent="0.3">
      <c r="B21" s="879"/>
      <c r="C21" s="880"/>
      <c r="D21" s="880"/>
      <c r="E21" s="880"/>
      <c r="F21" s="880"/>
      <c r="G21" s="880"/>
      <c r="H21" s="881"/>
    </row>
  </sheetData>
  <sheetProtection algorithmName="SHA-512" hashValue="byOyw2F+uSGThV76y3NJRFSXR6Spb9BfdQOAHnl52dq7IagdKJ96aPD+Rn+iAesIbH08wBf4hTAAonJWfMPfSw==" saltValue="AI072qTERF1hCK5Wz3//FQ==" spinCount="100000" sheet="1" objects="1" scenarios="1" selectLockedCells="1" selectUnlockedCells="1"/>
  <mergeCells count="21">
    <mergeCell ref="D20:H20"/>
    <mergeCell ref="D17:H17"/>
    <mergeCell ref="D18:H18"/>
    <mergeCell ref="B21:H21"/>
    <mergeCell ref="D19:H19"/>
    <mergeCell ref="D16:H16"/>
    <mergeCell ref="D7:H7"/>
    <mergeCell ref="D14:H14"/>
    <mergeCell ref="D15:H15"/>
    <mergeCell ref="D9:H9"/>
    <mergeCell ref="D8:H8"/>
    <mergeCell ref="D10:H10"/>
    <mergeCell ref="D13:H13"/>
    <mergeCell ref="D12:H12"/>
    <mergeCell ref="B1:H1"/>
    <mergeCell ref="B2:H2"/>
    <mergeCell ref="D3:H3"/>
    <mergeCell ref="D11:H11"/>
    <mergeCell ref="D4:H4"/>
    <mergeCell ref="D5:H5"/>
    <mergeCell ref="D6:H6"/>
  </mergeCells>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28673" r:id="rId3" name="Check Box 1">
              <controlPr defaultSize="0" autoFill="0" autoLine="0" autoPict="0">
                <anchor moveWithCells="1">
                  <from>
                    <xdr:col>1</xdr:col>
                    <xdr:colOff>171450</xdr:colOff>
                    <xdr:row>11</xdr:row>
                    <xdr:rowOff>57150</xdr:rowOff>
                  </from>
                  <to>
                    <xdr:col>1</xdr:col>
                    <xdr:colOff>561975</xdr:colOff>
                    <xdr:row>11</xdr:row>
                    <xdr:rowOff>352425</xdr:rowOff>
                  </to>
                </anchor>
              </controlPr>
            </control>
          </mc:Choice>
        </mc:AlternateContent>
        <mc:AlternateContent xmlns:mc="http://schemas.openxmlformats.org/markup-compatibility/2006">
          <mc:Choice Requires="x14">
            <control shapeId="28674" r:id="rId4" name="Check Box 2">
              <controlPr defaultSize="0" autoFill="0" autoLine="0" autoPict="0">
                <anchor moveWithCells="1">
                  <from>
                    <xdr:col>1</xdr:col>
                    <xdr:colOff>161925</xdr:colOff>
                    <xdr:row>3</xdr:row>
                    <xdr:rowOff>228600</xdr:rowOff>
                  </from>
                  <to>
                    <xdr:col>2</xdr:col>
                    <xdr:colOff>352425</xdr:colOff>
                    <xdr:row>3</xdr:row>
                    <xdr:rowOff>438150</xdr:rowOff>
                  </to>
                </anchor>
              </controlPr>
            </control>
          </mc:Choice>
        </mc:AlternateContent>
        <mc:AlternateContent xmlns:mc="http://schemas.openxmlformats.org/markup-compatibility/2006">
          <mc:Choice Requires="x14">
            <control shapeId="28675" r:id="rId5" name="Check Box 3">
              <controlPr defaultSize="0" autoFill="0" autoLine="0" autoPict="0">
                <anchor moveWithCells="1">
                  <from>
                    <xdr:col>1</xdr:col>
                    <xdr:colOff>161925</xdr:colOff>
                    <xdr:row>17</xdr:row>
                    <xdr:rowOff>76200</xdr:rowOff>
                  </from>
                  <to>
                    <xdr:col>2</xdr:col>
                    <xdr:colOff>352425</xdr:colOff>
                    <xdr:row>17</xdr:row>
                    <xdr:rowOff>285750</xdr:rowOff>
                  </to>
                </anchor>
              </controlPr>
            </control>
          </mc:Choice>
        </mc:AlternateContent>
        <mc:AlternateContent xmlns:mc="http://schemas.openxmlformats.org/markup-compatibility/2006">
          <mc:Choice Requires="x14">
            <control shapeId="28676" r:id="rId6" name="Check Box 4">
              <controlPr defaultSize="0" autoFill="0" autoLine="0" autoPict="0">
                <anchor moveWithCells="1">
                  <from>
                    <xdr:col>1</xdr:col>
                    <xdr:colOff>161925</xdr:colOff>
                    <xdr:row>6</xdr:row>
                    <xdr:rowOff>85725</xdr:rowOff>
                  </from>
                  <to>
                    <xdr:col>1</xdr:col>
                    <xdr:colOff>542925</xdr:colOff>
                    <xdr:row>6</xdr:row>
                    <xdr:rowOff>295275</xdr:rowOff>
                  </to>
                </anchor>
              </controlPr>
            </control>
          </mc:Choice>
        </mc:AlternateContent>
        <mc:AlternateContent xmlns:mc="http://schemas.openxmlformats.org/markup-compatibility/2006">
          <mc:Choice Requires="x14">
            <control shapeId="28677" r:id="rId7" name="Check Box 5">
              <controlPr defaultSize="0" autoFill="0" autoLine="0" autoPict="0">
                <anchor moveWithCells="1">
                  <from>
                    <xdr:col>1</xdr:col>
                    <xdr:colOff>171450</xdr:colOff>
                    <xdr:row>14</xdr:row>
                    <xdr:rowOff>85725</xdr:rowOff>
                  </from>
                  <to>
                    <xdr:col>1</xdr:col>
                    <xdr:colOff>476250</xdr:colOff>
                    <xdr:row>14</xdr:row>
                    <xdr:rowOff>304800</xdr:rowOff>
                  </to>
                </anchor>
              </controlPr>
            </control>
          </mc:Choice>
        </mc:AlternateContent>
        <mc:AlternateContent xmlns:mc="http://schemas.openxmlformats.org/markup-compatibility/2006">
          <mc:Choice Requires="x14">
            <control shapeId="28684" r:id="rId8" name="Check Box 12">
              <controlPr defaultSize="0" autoFill="0" autoLine="0" autoPict="0">
                <anchor moveWithCells="1">
                  <from>
                    <xdr:col>1</xdr:col>
                    <xdr:colOff>161925</xdr:colOff>
                    <xdr:row>13</xdr:row>
                    <xdr:rowOff>85725</xdr:rowOff>
                  </from>
                  <to>
                    <xdr:col>2</xdr:col>
                    <xdr:colOff>304800</xdr:colOff>
                    <xdr:row>13</xdr:row>
                    <xdr:rowOff>304800</xdr:rowOff>
                  </to>
                </anchor>
              </controlPr>
            </control>
          </mc:Choice>
        </mc:AlternateContent>
        <mc:AlternateContent xmlns:mc="http://schemas.openxmlformats.org/markup-compatibility/2006">
          <mc:Choice Requires="x14">
            <control shapeId="28685" r:id="rId9" name="Check Box 13">
              <controlPr defaultSize="0" autoFill="0" autoLine="0" autoPict="0">
                <anchor moveWithCells="1">
                  <from>
                    <xdr:col>1</xdr:col>
                    <xdr:colOff>161925</xdr:colOff>
                    <xdr:row>16</xdr:row>
                    <xdr:rowOff>95250</xdr:rowOff>
                  </from>
                  <to>
                    <xdr:col>2</xdr:col>
                    <xdr:colOff>371475</xdr:colOff>
                    <xdr:row>16</xdr:row>
                    <xdr:rowOff>314325</xdr:rowOff>
                  </to>
                </anchor>
              </controlPr>
            </control>
          </mc:Choice>
        </mc:AlternateContent>
        <mc:AlternateContent xmlns:mc="http://schemas.openxmlformats.org/markup-compatibility/2006">
          <mc:Choice Requires="x14">
            <control shapeId="28687" r:id="rId10" name="Check Box 15">
              <controlPr defaultSize="0" autoFill="0" autoLine="0" autoPict="0">
                <anchor moveWithCells="1">
                  <from>
                    <xdr:col>1</xdr:col>
                    <xdr:colOff>171450</xdr:colOff>
                    <xdr:row>15</xdr:row>
                    <xdr:rowOff>95250</xdr:rowOff>
                  </from>
                  <to>
                    <xdr:col>2</xdr:col>
                    <xdr:colOff>57150</xdr:colOff>
                    <xdr:row>15</xdr:row>
                    <xdr:rowOff>314325</xdr:rowOff>
                  </to>
                </anchor>
              </controlPr>
            </control>
          </mc:Choice>
        </mc:AlternateContent>
        <mc:AlternateContent xmlns:mc="http://schemas.openxmlformats.org/markup-compatibility/2006">
          <mc:Choice Requires="x14">
            <control shapeId="28688" r:id="rId11" name="Check Box 16">
              <controlPr defaultSize="0" autoFill="0" autoLine="0" autoPict="0">
                <anchor moveWithCells="1">
                  <from>
                    <xdr:col>1</xdr:col>
                    <xdr:colOff>161925</xdr:colOff>
                    <xdr:row>12</xdr:row>
                    <xdr:rowOff>85725</xdr:rowOff>
                  </from>
                  <to>
                    <xdr:col>1</xdr:col>
                    <xdr:colOff>447675</xdr:colOff>
                    <xdr:row>12</xdr:row>
                    <xdr:rowOff>304800</xdr:rowOff>
                  </to>
                </anchor>
              </controlPr>
            </control>
          </mc:Choice>
        </mc:AlternateContent>
        <mc:AlternateContent xmlns:mc="http://schemas.openxmlformats.org/markup-compatibility/2006">
          <mc:Choice Requires="x14">
            <control shapeId="28680" r:id="rId12" name="Check Box 8">
              <controlPr defaultSize="0" autoFill="0" autoLine="0" autoPict="0">
                <anchor moveWithCells="1">
                  <from>
                    <xdr:col>2</xdr:col>
                    <xdr:colOff>180975</xdr:colOff>
                    <xdr:row>6</xdr:row>
                    <xdr:rowOff>95250</xdr:rowOff>
                  </from>
                  <to>
                    <xdr:col>3</xdr:col>
                    <xdr:colOff>390525</xdr:colOff>
                    <xdr:row>6</xdr:row>
                    <xdr:rowOff>304800</xdr:rowOff>
                  </to>
                </anchor>
              </controlPr>
            </control>
          </mc:Choice>
        </mc:AlternateContent>
        <mc:AlternateContent xmlns:mc="http://schemas.openxmlformats.org/markup-compatibility/2006">
          <mc:Choice Requires="x14">
            <control shapeId="28689" r:id="rId13" name="Check Box 17">
              <controlPr defaultSize="0" autoFill="0" autoLine="0" autoPict="0">
                <anchor moveWithCells="1">
                  <from>
                    <xdr:col>1</xdr:col>
                    <xdr:colOff>161925</xdr:colOff>
                    <xdr:row>7</xdr:row>
                    <xdr:rowOff>95250</xdr:rowOff>
                  </from>
                  <to>
                    <xdr:col>2</xdr:col>
                    <xdr:colOff>390525</xdr:colOff>
                    <xdr:row>7</xdr:row>
                    <xdr:rowOff>304800</xdr:rowOff>
                  </to>
                </anchor>
              </controlPr>
            </control>
          </mc:Choice>
        </mc:AlternateContent>
        <mc:AlternateContent xmlns:mc="http://schemas.openxmlformats.org/markup-compatibility/2006">
          <mc:Choice Requires="x14">
            <control shapeId="28690" r:id="rId14" name="Check Box 18">
              <controlPr defaultSize="0" autoFill="0" autoLine="0" autoPict="0">
                <anchor moveWithCells="1">
                  <from>
                    <xdr:col>1</xdr:col>
                    <xdr:colOff>161925</xdr:colOff>
                    <xdr:row>8</xdr:row>
                    <xdr:rowOff>95250</xdr:rowOff>
                  </from>
                  <to>
                    <xdr:col>2</xdr:col>
                    <xdr:colOff>390525</xdr:colOff>
                    <xdr:row>8</xdr:row>
                    <xdr:rowOff>304800</xdr:rowOff>
                  </to>
                </anchor>
              </controlPr>
            </control>
          </mc:Choice>
        </mc:AlternateContent>
        <mc:AlternateContent xmlns:mc="http://schemas.openxmlformats.org/markup-compatibility/2006">
          <mc:Choice Requires="x14">
            <control shapeId="28691" r:id="rId15" name="Check Box 19">
              <controlPr defaultSize="0" autoFill="0" autoLine="0" autoPict="0">
                <anchor moveWithCells="1">
                  <from>
                    <xdr:col>1</xdr:col>
                    <xdr:colOff>171450</xdr:colOff>
                    <xdr:row>9</xdr:row>
                    <xdr:rowOff>104775</xdr:rowOff>
                  </from>
                  <to>
                    <xdr:col>1</xdr:col>
                    <xdr:colOff>457200</xdr:colOff>
                    <xdr:row>9</xdr:row>
                    <xdr:rowOff>314325</xdr:rowOff>
                  </to>
                </anchor>
              </controlPr>
            </control>
          </mc:Choice>
        </mc:AlternateContent>
        <mc:AlternateContent xmlns:mc="http://schemas.openxmlformats.org/markup-compatibility/2006">
          <mc:Choice Requires="x14">
            <control shapeId="28692" r:id="rId16" name="Check Box 20">
              <controlPr defaultSize="0" autoFill="0" autoLine="0" autoPict="0">
                <anchor moveWithCells="1">
                  <from>
                    <xdr:col>2</xdr:col>
                    <xdr:colOff>190500</xdr:colOff>
                    <xdr:row>9</xdr:row>
                    <xdr:rowOff>95250</xdr:rowOff>
                  </from>
                  <to>
                    <xdr:col>2</xdr:col>
                    <xdr:colOff>485775</xdr:colOff>
                    <xdr:row>9</xdr:row>
                    <xdr:rowOff>304800</xdr:rowOff>
                  </to>
                </anchor>
              </controlPr>
            </control>
          </mc:Choice>
        </mc:AlternateContent>
        <mc:AlternateContent xmlns:mc="http://schemas.openxmlformats.org/markup-compatibility/2006">
          <mc:Choice Requires="x14">
            <control shapeId="28693" r:id="rId17" name="Check Box 21">
              <controlPr defaultSize="0" autoFill="0" autoLine="0" autoPict="0">
                <anchor moveWithCells="1">
                  <from>
                    <xdr:col>1</xdr:col>
                    <xdr:colOff>161925</xdr:colOff>
                    <xdr:row>19</xdr:row>
                    <xdr:rowOff>95250</xdr:rowOff>
                  </from>
                  <to>
                    <xdr:col>1</xdr:col>
                    <xdr:colOff>552450</xdr:colOff>
                    <xdr:row>19</xdr:row>
                    <xdr:rowOff>304800</xdr:rowOff>
                  </to>
                </anchor>
              </controlPr>
            </control>
          </mc:Choice>
        </mc:AlternateContent>
        <mc:AlternateContent xmlns:mc="http://schemas.openxmlformats.org/markup-compatibility/2006">
          <mc:Choice Requires="x14">
            <control shapeId="28694" r:id="rId18" name="Check Box 22">
              <controlPr defaultSize="0" autoFill="0" autoLine="0" autoPict="0">
                <anchor moveWithCells="1">
                  <from>
                    <xdr:col>2</xdr:col>
                    <xdr:colOff>190500</xdr:colOff>
                    <xdr:row>19</xdr:row>
                    <xdr:rowOff>85725</xdr:rowOff>
                  </from>
                  <to>
                    <xdr:col>2</xdr:col>
                    <xdr:colOff>485775</xdr:colOff>
                    <xdr:row>19</xdr:row>
                    <xdr:rowOff>295275</xdr:rowOff>
                  </to>
                </anchor>
              </controlPr>
            </control>
          </mc:Choice>
        </mc:AlternateContent>
        <mc:AlternateContent xmlns:mc="http://schemas.openxmlformats.org/markup-compatibility/2006">
          <mc:Choice Requires="x14">
            <control shapeId="28695" r:id="rId19" name="Check Box 23">
              <controlPr defaultSize="0" autoFill="0" autoLine="0" autoPict="0">
                <anchor moveWithCells="1">
                  <from>
                    <xdr:col>1</xdr:col>
                    <xdr:colOff>171450</xdr:colOff>
                    <xdr:row>18</xdr:row>
                    <xdr:rowOff>95250</xdr:rowOff>
                  </from>
                  <to>
                    <xdr:col>2</xdr:col>
                    <xdr:colOff>400050</xdr:colOff>
                    <xdr:row>18</xdr:row>
                    <xdr:rowOff>304800</xdr:rowOff>
                  </to>
                </anchor>
              </controlPr>
            </control>
          </mc:Choice>
        </mc:AlternateContent>
        <mc:AlternateContent xmlns:mc="http://schemas.openxmlformats.org/markup-compatibility/2006">
          <mc:Choice Requires="x14">
            <control shapeId="28696" r:id="rId20" name="Check Box 24">
              <controlPr defaultSize="0" autoFill="0" autoLine="0" autoPict="0">
                <anchor moveWithCells="1">
                  <from>
                    <xdr:col>1</xdr:col>
                    <xdr:colOff>161925</xdr:colOff>
                    <xdr:row>10</xdr:row>
                    <xdr:rowOff>95250</xdr:rowOff>
                  </from>
                  <to>
                    <xdr:col>1</xdr:col>
                    <xdr:colOff>552450</xdr:colOff>
                    <xdr:row>10</xdr:row>
                    <xdr:rowOff>304800</xdr:rowOff>
                  </to>
                </anchor>
              </controlPr>
            </control>
          </mc:Choice>
        </mc:AlternateContent>
        <mc:AlternateContent xmlns:mc="http://schemas.openxmlformats.org/markup-compatibility/2006">
          <mc:Choice Requires="x14">
            <control shapeId="28697" r:id="rId21" name="Check Box 25">
              <controlPr defaultSize="0" autoFill="0" autoLine="0" autoPict="0">
                <anchor moveWithCells="1">
                  <from>
                    <xdr:col>2</xdr:col>
                    <xdr:colOff>190500</xdr:colOff>
                    <xdr:row>10</xdr:row>
                    <xdr:rowOff>95250</xdr:rowOff>
                  </from>
                  <to>
                    <xdr:col>2</xdr:col>
                    <xdr:colOff>447675</xdr:colOff>
                    <xdr:row>10</xdr:row>
                    <xdr:rowOff>304800</xdr:rowOff>
                  </to>
                </anchor>
              </controlPr>
            </control>
          </mc:Choice>
        </mc:AlternateContent>
        <mc:AlternateContent xmlns:mc="http://schemas.openxmlformats.org/markup-compatibility/2006">
          <mc:Choice Requires="x14">
            <control shapeId="28698" r:id="rId22" name="Check Box 26">
              <controlPr defaultSize="0" autoFill="0" autoLine="0" autoPict="0">
                <anchor moveWithCells="1">
                  <from>
                    <xdr:col>1</xdr:col>
                    <xdr:colOff>161925</xdr:colOff>
                    <xdr:row>4</xdr:row>
                    <xdr:rowOff>95250</xdr:rowOff>
                  </from>
                  <to>
                    <xdr:col>1</xdr:col>
                    <xdr:colOff>552450</xdr:colOff>
                    <xdr:row>4</xdr:row>
                    <xdr:rowOff>304800</xdr:rowOff>
                  </to>
                </anchor>
              </controlPr>
            </control>
          </mc:Choice>
        </mc:AlternateContent>
        <mc:AlternateContent xmlns:mc="http://schemas.openxmlformats.org/markup-compatibility/2006">
          <mc:Choice Requires="x14">
            <control shapeId="28699" r:id="rId23" name="Check Box 27">
              <controlPr defaultSize="0" autoFill="0" autoLine="0" autoPict="0">
                <anchor moveWithCells="1">
                  <from>
                    <xdr:col>1</xdr:col>
                    <xdr:colOff>161925</xdr:colOff>
                    <xdr:row>5</xdr:row>
                    <xdr:rowOff>180975</xdr:rowOff>
                  </from>
                  <to>
                    <xdr:col>2</xdr:col>
                    <xdr:colOff>390525</xdr:colOff>
                    <xdr:row>5</xdr:row>
                    <xdr:rowOff>390525</xdr:rowOff>
                  </to>
                </anchor>
              </controlPr>
            </control>
          </mc:Choice>
        </mc:AlternateContent>
        <mc:AlternateContent xmlns:mc="http://schemas.openxmlformats.org/markup-compatibility/2006">
          <mc:Choice Requires="x14">
            <control shapeId="28700" r:id="rId24" name="Check Box 28">
              <controlPr defaultSize="0" autoFill="0" autoLine="0" autoPict="0">
                <anchor moveWithCells="1">
                  <from>
                    <xdr:col>2</xdr:col>
                    <xdr:colOff>171450</xdr:colOff>
                    <xdr:row>5</xdr:row>
                    <xdr:rowOff>190500</xdr:rowOff>
                  </from>
                  <to>
                    <xdr:col>3</xdr:col>
                    <xdr:colOff>400050</xdr:colOff>
                    <xdr:row>5</xdr:row>
                    <xdr:rowOff>400050</xdr:rowOff>
                  </to>
                </anchor>
              </controlPr>
            </control>
          </mc:Choice>
        </mc:AlternateContent>
        <mc:AlternateContent xmlns:mc="http://schemas.openxmlformats.org/markup-compatibility/2006">
          <mc:Choice Requires="x14">
            <control shapeId="28701" r:id="rId25" name="Check Box 29">
              <controlPr defaultSize="0" autoFill="0" autoLine="0" autoPict="0">
                <anchor moveWithCells="1">
                  <from>
                    <xdr:col>2</xdr:col>
                    <xdr:colOff>171450</xdr:colOff>
                    <xdr:row>4</xdr:row>
                    <xdr:rowOff>85725</xdr:rowOff>
                  </from>
                  <to>
                    <xdr:col>2</xdr:col>
                    <xdr:colOff>495300</xdr:colOff>
                    <xdr:row>4</xdr:row>
                    <xdr:rowOff>295275</xdr:rowOff>
                  </to>
                </anchor>
              </controlPr>
            </control>
          </mc:Choice>
        </mc:AlternateContent>
        <mc:AlternateContent xmlns:mc="http://schemas.openxmlformats.org/markup-compatibility/2006">
          <mc:Choice Requires="x14">
            <control shapeId="28702" r:id="rId26" name="Check Box 30">
              <controlPr defaultSize="0" autoFill="0" autoLine="0" autoPict="0">
                <anchor moveWithCells="1">
                  <from>
                    <xdr:col>2</xdr:col>
                    <xdr:colOff>171450</xdr:colOff>
                    <xdr:row>13</xdr:row>
                    <xdr:rowOff>85725</xdr:rowOff>
                  </from>
                  <to>
                    <xdr:col>2</xdr:col>
                    <xdr:colOff>457200</xdr:colOff>
                    <xdr:row>13</xdr:row>
                    <xdr:rowOff>295275</xdr:rowOff>
                  </to>
                </anchor>
              </controlPr>
            </control>
          </mc:Choice>
        </mc:AlternateContent>
        <mc:AlternateContent xmlns:mc="http://schemas.openxmlformats.org/markup-compatibility/2006">
          <mc:Choice Requires="x14">
            <control shapeId="28703" r:id="rId27" name="Check Box 31">
              <controlPr defaultSize="0" autoFill="0" autoLine="0" autoPict="0">
                <anchor moveWithCells="1">
                  <from>
                    <xdr:col>2</xdr:col>
                    <xdr:colOff>171450</xdr:colOff>
                    <xdr:row>14</xdr:row>
                    <xdr:rowOff>104775</xdr:rowOff>
                  </from>
                  <to>
                    <xdr:col>2</xdr:col>
                    <xdr:colOff>457200</xdr:colOff>
                    <xdr:row>14</xdr:row>
                    <xdr:rowOff>314325</xdr:rowOff>
                  </to>
                </anchor>
              </controlPr>
            </control>
          </mc:Choice>
        </mc:AlternateContent>
        <mc:AlternateContent xmlns:mc="http://schemas.openxmlformats.org/markup-compatibility/2006">
          <mc:Choice Requires="x14">
            <control shapeId="28704" r:id="rId28" name="Check Box 32">
              <controlPr defaultSize="0" autoFill="0" autoLine="0" autoPict="0">
                <anchor moveWithCells="1">
                  <from>
                    <xdr:col>2</xdr:col>
                    <xdr:colOff>171450</xdr:colOff>
                    <xdr:row>15</xdr:row>
                    <xdr:rowOff>219075</xdr:rowOff>
                  </from>
                  <to>
                    <xdr:col>2</xdr:col>
                    <xdr:colOff>457200</xdr:colOff>
                    <xdr:row>15</xdr:row>
                    <xdr:rowOff>428625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3DBB8-67BA-4EAE-8408-1FD3978748A9}">
  <sheetPr>
    <pageSetUpPr fitToPage="1"/>
  </sheetPr>
  <dimension ref="B1:M61"/>
  <sheetViews>
    <sheetView topLeftCell="C24" zoomScaleNormal="100" workbookViewId="0">
      <selection activeCell="H55" sqref="H55"/>
    </sheetView>
  </sheetViews>
  <sheetFormatPr defaultRowHeight="15" x14ac:dyDescent="0.25"/>
  <cols>
    <col min="1" max="1" width="4.140625" customWidth="1"/>
    <col min="2" max="2" width="3.42578125" customWidth="1"/>
    <col min="3" max="3" width="28.42578125" style="47" customWidth="1"/>
    <col min="4" max="4" width="28.85546875" style="47" customWidth="1"/>
    <col min="5" max="5" width="13.7109375" style="47"/>
    <col min="6" max="7" width="13.7109375" style="47" customWidth="1"/>
    <col min="8" max="9" width="13.7109375" style="47"/>
    <col min="10" max="10" width="35.140625" style="47" customWidth="1"/>
    <col min="11" max="11" width="9.85546875" style="47" customWidth="1"/>
    <col min="12" max="12" width="16.85546875" style="47" customWidth="1"/>
    <col min="13" max="13" width="3.42578125" style="47" customWidth="1"/>
  </cols>
  <sheetData>
    <row r="1" spans="2:13" ht="15.75" thickBot="1" x14ac:dyDescent="0.3">
      <c r="C1" s="898"/>
      <c r="D1" s="898"/>
      <c r="E1" s="898"/>
      <c r="F1" s="898"/>
      <c r="G1" s="898"/>
      <c r="H1" s="898"/>
      <c r="I1" s="898"/>
      <c r="J1" s="898"/>
      <c r="K1" s="898"/>
      <c r="L1" s="898"/>
      <c r="M1" s="898"/>
    </row>
    <row r="2" spans="2:13" ht="33.75" x14ac:dyDescent="0.25">
      <c r="B2" s="73"/>
      <c r="C2" s="103" t="s">
        <v>314</v>
      </c>
      <c r="D2" s="102"/>
      <c r="E2" s="102"/>
      <c r="F2" s="102"/>
      <c r="G2" s="102"/>
      <c r="H2" s="102"/>
      <c r="I2" s="102"/>
      <c r="J2" s="103" t="s">
        <v>315</v>
      </c>
      <c r="K2" s="104"/>
      <c r="L2" s="104"/>
      <c r="M2" s="105"/>
    </row>
    <row r="3" spans="2:13" ht="33.75" x14ac:dyDescent="0.25">
      <c r="B3" s="61"/>
      <c r="C3" s="60"/>
      <c r="D3" s="106"/>
      <c r="E3" s="106"/>
      <c r="F3" s="106"/>
      <c r="G3" s="106"/>
      <c r="H3" s="106"/>
      <c r="I3" s="106"/>
      <c r="J3" s="60"/>
      <c r="K3" s="60"/>
      <c r="L3" s="60"/>
      <c r="M3" s="52"/>
    </row>
    <row r="4" spans="2:13" ht="18.75" customHeight="1" x14ac:dyDescent="0.25">
      <c r="B4" s="61"/>
      <c r="C4" s="900" t="s">
        <v>316</v>
      </c>
      <c r="D4" s="900"/>
      <c r="E4" s="900"/>
      <c r="F4" s="900"/>
      <c r="G4" s="900"/>
      <c r="H4" s="900"/>
      <c r="I4" s="900"/>
      <c r="J4" s="900"/>
      <c r="K4" s="900"/>
      <c r="L4" s="900"/>
      <c r="M4" s="52"/>
    </row>
    <row r="5" spans="2:13" ht="21" x14ac:dyDescent="0.25">
      <c r="B5" s="61"/>
      <c r="C5" s="141" t="s">
        <v>317</v>
      </c>
      <c r="D5" s="107"/>
      <c r="E5" s="108"/>
      <c r="F5" s="108"/>
      <c r="G5" s="108"/>
      <c r="H5" s="108"/>
      <c r="I5" s="108"/>
      <c r="J5" s="108"/>
      <c r="K5" s="108"/>
      <c r="L5" s="108"/>
      <c r="M5" s="109"/>
    </row>
    <row r="6" spans="2:13" ht="21" x14ac:dyDescent="0.25">
      <c r="B6" s="61"/>
      <c r="C6" s="108"/>
      <c r="D6" s="107"/>
      <c r="E6" s="108"/>
      <c r="F6" s="108"/>
      <c r="G6" s="108"/>
      <c r="H6" s="108"/>
      <c r="I6" s="108"/>
      <c r="J6" s="108"/>
      <c r="K6" s="108"/>
      <c r="L6" s="108"/>
      <c r="M6" s="109"/>
    </row>
    <row r="7" spans="2:13" ht="15.75" x14ac:dyDescent="0.25">
      <c r="B7" s="61"/>
      <c r="C7" s="142" t="s">
        <v>318</v>
      </c>
      <c r="D7" s="901"/>
      <c r="E7" s="901"/>
      <c r="F7" s="901"/>
      <c r="G7" s="901"/>
      <c r="H7" s="60"/>
      <c r="I7" s="60"/>
      <c r="J7" s="60"/>
      <c r="K7" s="60"/>
      <c r="L7" s="60"/>
      <c r="M7" s="52"/>
    </row>
    <row r="8" spans="2:13" ht="15.75" x14ac:dyDescent="0.25">
      <c r="B8" s="61"/>
      <c r="C8" s="142" t="s">
        <v>319</v>
      </c>
      <c r="D8" s="901"/>
      <c r="E8" s="901"/>
      <c r="F8" s="901"/>
      <c r="G8" s="901"/>
      <c r="H8" s="60"/>
      <c r="I8" s="60"/>
      <c r="J8" s="60"/>
      <c r="K8" s="60"/>
      <c r="L8" s="60"/>
      <c r="M8" s="52"/>
    </row>
    <row r="9" spans="2:13" ht="15.75" x14ac:dyDescent="0.25">
      <c r="B9" s="61"/>
      <c r="C9" s="142" t="s">
        <v>320</v>
      </c>
      <c r="D9" s="901"/>
      <c r="E9" s="901"/>
      <c r="F9" s="901"/>
      <c r="G9" s="901"/>
      <c r="H9" s="60"/>
      <c r="I9" s="60"/>
      <c r="J9" s="60"/>
      <c r="K9" s="60"/>
      <c r="L9" s="60"/>
      <c r="M9" s="52"/>
    </row>
    <row r="10" spans="2:13" ht="15.75" x14ac:dyDescent="0.25">
      <c r="B10" s="61"/>
      <c r="C10" s="142" t="s">
        <v>321</v>
      </c>
      <c r="D10" s="901"/>
      <c r="E10" s="901"/>
      <c r="F10" s="901"/>
      <c r="G10" s="901"/>
      <c r="H10" s="60"/>
      <c r="I10" s="60"/>
      <c r="J10" s="60"/>
      <c r="K10" s="60"/>
      <c r="L10" s="60"/>
      <c r="M10" s="52"/>
    </row>
    <row r="11" spans="2:13" ht="15.75" x14ac:dyDescent="0.25">
      <c r="B11" s="61"/>
      <c r="C11" s="143" t="s">
        <v>322</v>
      </c>
      <c r="D11" s="110"/>
      <c r="E11" s="60"/>
      <c r="F11" s="60"/>
      <c r="G11" s="60"/>
      <c r="H11" s="60"/>
      <c r="I11" s="60"/>
      <c r="J11" s="60"/>
      <c r="K11" s="60"/>
      <c r="L11" s="60"/>
      <c r="M11" s="52"/>
    </row>
    <row r="12" spans="2:13" x14ac:dyDescent="0.25">
      <c r="B12" s="61"/>
      <c r="C12" s="60"/>
      <c r="D12" s="60"/>
      <c r="E12" s="60"/>
      <c r="F12" s="60"/>
      <c r="G12" s="60"/>
      <c r="H12" s="60"/>
      <c r="I12" s="60"/>
      <c r="J12" s="60"/>
      <c r="K12" s="60"/>
      <c r="L12" s="60"/>
      <c r="M12" s="52"/>
    </row>
    <row r="13" spans="2:13" ht="15.75" customHeight="1" x14ac:dyDescent="0.25">
      <c r="B13" s="61"/>
      <c r="C13" s="899" t="s">
        <v>323</v>
      </c>
      <c r="D13" s="899"/>
      <c r="E13" s="899"/>
      <c r="F13" s="899"/>
      <c r="G13" s="899"/>
      <c r="H13" s="899"/>
      <c r="I13" s="899"/>
      <c r="J13" s="899"/>
      <c r="K13" s="899"/>
      <c r="L13" s="899"/>
      <c r="M13" s="52"/>
    </row>
    <row r="14" spans="2:13" x14ac:dyDescent="0.25">
      <c r="B14" s="61"/>
      <c r="C14" s="45"/>
      <c r="D14" s="60"/>
      <c r="E14" s="60"/>
      <c r="F14" s="60"/>
      <c r="G14" s="60"/>
      <c r="H14" s="60"/>
      <c r="I14" s="60"/>
      <c r="J14" s="60"/>
      <c r="K14" s="60"/>
      <c r="L14" s="60"/>
      <c r="M14" s="52"/>
    </row>
    <row r="15" spans="2:13" ht="23.25" x14ac:dyDescent="0.35">
      <c r="B15" s="61"/>
      <c r="C15" s="144" t="s">
        <v>324</v>
      </c>
      <c r="D15" s="92"/>
      <c r="E15" s="92"/>
      <c r="F15" s="92"/>
      <c r="G15" s="894"/>
      <c r="H15" s="894"/>
      <c r="I15" s="894"/>
      <c r="J15" s="894"/>
      <c r="K15" s="134"/>
      <c r="L15" s="135"/>
      <c r="M15" s="52"/>
    </row>
    <row r="16" spans="2:13" ht="9" customHeight="1" x14ac:dyDescent="0.25">
      <c r="B16" s="61"/>
      <c r="C16" s="112"/>
      <c r="D16" s="111"/>
      <c r="E16" s="112"/>
      <c r="F16" s="112"/>
      <c r="G16" s="112"/>
      <c r="H16" s="112"/>
      <c r="I16" s="112"/>
      <c r="J16" s="112"/>
      <c r="K16" s="108"/>
      <c r="L16" s="108"/>
      <c r="M16" s="109"/>
    </row>
    <row r="17" spans="2:13" ht="30" customHeight="1" x14ac:dyDescent="0.25">
      <c r="B17" s="61"/>
      <c r="C17" s="884" t="s">
        <v>325</v>
      </c>
      <c r="D17" s="884"/>
      <c r="E17" s="884"/>
      <c r="F17" s="884"/>
      <c r="G17" s="884"/>
      <c r="H17" s="884"/>
      <c r="I17" s="884"/>
      <c r="J17" s="64"/>
      <c r="K17" s="60"/>
      <c r="L17" s="93"/>
      <c r="M17" s="52"/>
    </row>
    <row r="18" spans="2:13" ht="9" customHeight="1" x14ac:dyDescent="0.25">
      <c r="B18" s="61"/>
      <c r="C18" s="112"/>
      <c r="D18" s="111"/>
      <c r="E18" s="112"/>
      <c r="F18" s="112"/>
      <c r="G18" s="112"/>
      <c r="H18" s="112"/>
      <c r="I18" s="112"/>
      <c r="J18" s="112"/>
      <c r="K18" s="108"/>
      <c r="L18" s="108"/>
      <c r="M18" s="109"/>
    </row>
    <row r="19" spans="2:13" ht="30" customHeight="1" x14ac:dyDescent="0.25">
      <c r="B19" s="61"/>
      <c r="C19" s="895" t="s">
        <v>551</v>
      </c>
      <c r="D19" s="895"/>
      <c r="E19" s="895"/>
      <c r="F19" s="895"/>
      <c r="G19" s="895"/>
      <c r="H19" s="895"/>
      <c r="I19" s="895"/>
      <c r="J19" s="64"/>
      <c r="K19" s="60"/>
      <c r="L19" s="93"/>
      <c r="M19" s="52"/>
    </row>
    <row r="20" spans="2:13" ht="9" customHeight="1" x14ac:dyDescent="0.25">
      <c r="B20" s="61"/>
      <c r="C20" s="112"/>
      <c r="D20" s="111"/>
      <c r="E20" s="112"/>
      <c r="F20" s="112"/>
      <c r="G20" s="112"/>
      <c r="H20" s="112"/>
      <c r="I20" s="112"/>
      <c r="J20" s="112"/>
      <c r="K20" s="108"/>
      <c r="L20" s="108"/>
      <c r="M20" s="109"/>
    </row>
    <row r="21" spans="2:13" ht="30" customHeight="1" x14ac:dyDescent="0.25">
      <c r="B21" s="61"/>
      <c r="C21" s="884" t="s">
        <v>326</v>
      </c>
      <c r="D21" s="884"/>
      <c r="E21" s="884"/>
      <c r="F21" s="884"/>
      <c r="G21" s="884"/>
      <c r="H21" s="884"/>
      <c r="I21" s="884"/>
      <c r="J21" s="64"/>
      <c r="K21" s="60"/>
      <c r="L21" s="93"/>
      <c r="M21" s="52"/>
    </row>
    <row r="22" spans="2:13" ht="9" customHeight="1" x14ac:dyDescent="0.25">
      <c r="B22" s="61"/>
      <c r="C22" s="112"/>
      <c r="D22" s="111"/>
      <c r="E22" s="112"/>
      <c r="F22" s="112"/>
      <c r="G22" s="112"/>
      <c r="H22" s="112"/>
      <c r="I22" s="112"/>
      <c r="J22" s="112"/>
      <c r="K22" s="108"/>
      <c r="L22" s="108"/>
      <c r="M22" s="109"/>
    </row>
    <row r="23" spans="2:13" ht="30" customHeight="1" x14ac:dyDescent="0.25">
      <c r="B23" s="61"/>
      <c r="C23" s="884" t="s">
        <v>327</v>
      </c>
      <c r="D23" s="884"/>
      <c r="E23" s="884"/>
      <c r="F23" s="884"/>
      <c r="G23" s="884"/>
      <c r="H23" s="884"/>
      <c r="I23" s="884"/>
      <c r="J23" s="64"/>
      <c r="K23" s="60"/>
      <c r="L23" s="93"/>
      <c r="M23" s="52"/>
    </row>
    <row r="24" spans="2:13" ht="9" customHeight="1" x14ac:dyDescent="0.25">
      <c r="B24" s="61"/>
      <c r="C24" s="112"/>
      <c r="D24" s="111"/>
      <c r="E24" s="112"/>
      <c r="F24" s="112"/>
      <c r="G24" s="112"/>
      <c r="H24" s="112"/>
      <c r="I24" s="112"/>
      <c r="J24" s="112"/>
      <c r="K24" s="108"/>
      <c r="L24" s="108"/>
      <c r="M24" s="109"/>
    </row>
    <row r="25" spans="2:13" ht="30" customHeight="1" x14ac:dyDescent="0.25">
      <c r="B25" s="61"/>
      <c r="C25" s="884" t="s">
        <v>328</v>
      </c>
      <c r="D25" s="884"/>
      <c r="E25" s="884"/>
      <c r="F25" s="884"/>
      <c r="G25" s="884"/>
      <c r="H25" s="884"/>
      <c r="I25" s="884"/>
      <c r="J25" s="64"/>
      <c r="K25" s="60"/>
      <c r="L25" s="93"/>
      <c r="M25" s="52"/>
    </row>
    <row r="26" spans="2:13" ht="9" customHeight="1" x14ac:dyDescent="0.25">
      <c r="B26" s="61"/>
      <c r="C26" s="112"/>
      <c r="D26" s="111"/>
      <c r="E26" s="112"/>
      <c r="F26" s="112"/>
      <c r="G26" s="112"/>
      <c r="H26" s="112"/>
      <c r="I26" s="112"/>
      <c r="J26" s="112"/>
      <c r="K26" s="108"/>
      <c r="L26" s="108"/>
      <c r="M26" s="109"/>
    </row>
    <row r="27" spans="2:13" s="90" customFormat="1" ht="30" customHeight="1" x14ac:dyDescent="0.25">
      <c r="B27" s="101"/>
      <c r="C27" s="897" t="s">
        <v>329</v>
      </c>
      <c r="D27" s="897"/>
      <c r="E27" s="897"/>
      <c r="F27" s="897"/>
      <c r="G27" s="897"/>
      <c r="H27" s="897"/>
      <c r="I27" s="897"/>
      <c r="J27" s="897"/>
      <c r="K27" s="882"/>
      <c r="L27" s="883"/>
      <c r="M27" s="100"/>
    </row>
    <row r="28" spans="2:13" s="91" customFormat="1" ht="9" customHeight="1" x14ac:dyDescent="0.25">
      <c r="B28" s="145"/>
      <c r="C28" s="114"/>
      <c r="D28" s="113"/>
      <c r="E28" s="114"/>
      <c r="F28" s="114"/>
      <c r="G28" s="114"/>
      <c r="H28" s="114"/>
      <c r="I28" s="114"/>
      <c r="J28" s="114"/>
      <c r="K28" s="115"/>
      <c r="L28" s="115"/>
      <c r="M28" s="116"/>
    </row>
    <row r="29" spans="2:13" s="91" customFormat="1" ht="30" customHeight="1" x14ac:dyDescent="0.25">
      <c r="B29" s="145"/>
      <c r="C29" s="885" t="s">
        <v>330</v>
      </c>
      <c r="D29" s="885"/>
      <c r="E29" s="885"/>
      <c r="F29" s="885"/>
      <c r="G29" s="885"/>
      <c r="H29" s="885"/>
      <c r="I29" s="885"/>
      <c r="J29" s="126"/>
      <c r="K29" s="118"/>
      <c r="L29" s="96"/>
      <c r="M29" s="119"/>
    </row>
    <row r="30" spans="2:13" s="91" customFormat="1" ht="9" customHeight="1" x14ac:dyDescent="0.25">
      <c r="B30" s="145"/>
      <c r="C30" s="128"/>
      <c r="D30" s="127"/>
      <c r="E30" s="128"/>
      <c r="F30" s="128"/>
      <c r="G30" s="128"/>
      <c r="H30" s="128"/>
      <c r="I30" s="128"/>
      <c r="J30" s="128"/>
      <c r="K30" s="115"/>
      <c r="L30" s="115"/>
      <c r="M30" s="116"/>
    </row>
    <row r="31" spans="2:13" s="91" customFormat="1" ht="30" customHeight="1" x14ac:dyDescent="0.25">
      <c r="B31" s="145"/>
      <c r="C31" s="885" t="s">
        <v>331</v>
      </c>
      <c r="D31" s="885"/>
      <c r="E31" s="885"/>
      <c r="F31" s="885"/>
      <c r="G31" s="885"/>
      <c r="H31" s="885"/>
      <c r="I31" s="885"/>
      <c r="J31" s="885"/>
      <c r="K31" s="118"/>
      <c r="L31" s="96"/>
      <c r="M31" s="119"/>
    </row>
    <row r="32" spans="2:13" s="91" customFormat="1" ht="9" customHeight="1" x14ac:dyDescent="0.25">
      <c r="B32" s="145"/>
      <c r="C32" s="128"/>
      <c r="D32" s="127"/>
      <c r="E32" s="128"/>
      <c r="F32" s="128"/>
      <c r="G32" s="128"/>
      <c r="H32" s="128"/>
      <c r="I32" s="128"/>
      <c r="J32" s="128"/>
      <c r="K32" s="115"/>
      <c r="L32" s="115"/>
      <c r="M32" s="116"/>
    </row>
    <row r="33" spans="2:13" s="98" customFormat="1" ht="30" customHeight="1" x14ac:dyDescent="0.25">
      <c r="B33" s="146"/>
      <c r="C33" s="885" t="s">
        <v>332</v>
      </c>
      <c r="D33" s="885"/>
      <c r="E33" s="885"/>
      <c r="F33" s="885"/>
      <c r="G33" s="885"/>
      <c r="H33" s="885"/>
      <c r="I33" s="885"/>
      <c r="J33" s="885"/>
      <c r="K33" s="117"/>
      <c r="L33" s="97"/>
      <c r="M33" s="120"/>
    </row>
    <row r="34" spans="2:13" s="91" customFormat="1" ht="9" customHeight="1" x14ac:dyDescent="0.25">
      <c r="B34" s="145"/>
      <c r="C34" s="128"/>
      <c r="D34" s="127"/>
      <c r="E34" s="128"/>
      <c r="F34" s="128"/>
      <c r="G34" s="128"/>
      <c r="H34" s="128"/>
      <c r="I34" s="128"/>
      <c r="J34" s="128"/>
      <c r="K34" s="115"/>
      <c r="L34" s="115"/>
      <c r="M34" s="116"/>
    </row>
    <row r="35" spans="2:13" s="91" customFormat="1" ht="30" customHeight="1" x14ac:dyDescent="0.25">
      <c r="B35" s="145"/>
      <c r="C35" s="885" t="s">
        <v>333</v>
      </c>
      <c r="D35" s="885"/>
      <c r="E35" s="885"/>
      <c r="F35" s="885"/>
      <c r="G35" s="885"/>
      <c r="H35" s="885"/>
      <c r="I35" s="885"/>
      <c r="J35" s="885"/>
      <c r="K35" s="118"/>
      <c r="L35" s="96"/>
      <c r="M35" s="119"/>
    </row>
    <row r="36" spans="2:13" ht="9" customHeight="1" x14ac:dyDescent="0.25">
      <c r="B36" s="61"/>
      <c r="C36" s="112"/>
      <c r="D36" s="111"/>
      <c r="E36" s="112"/>
      <c r="F36" s="112"/>
      <c r="G36" s="112"/>
      <c r="H36" s="112"/>
      <c r="I36" s="112"/>
      <c r="J36" s="112"/>
      <c r="K36" s="108"/>
      <c r="L36" s="108"/>
      <c r="M36" s="109"/>
    </row>
    <row r="37" spans="2:13" ht="30" customHeight="1" x14ac:dyDescent="0.25">
      <c r="B37" s="61"/>
      <c r="C37" s="890" t="s">
        <v>334</v>
      </c>
      <c r="D37" s="890"/>
      <c r="E37" s="890"/>
      <c r="F37" s="890"/>
      <c r="G37" s="890"/>
      <c r="H37" s="890"/>
      <c r="I37" s="890"/>
      <c r="J37" s="890"/>
      <c r="K37" s="891"/>
      <c r="L37" s="892"/>
      <c r="M37" s="52"/>
    </row>
    <row r="38" spans="2:13" ht="9" customHeight="1" x14ac:dyDescent="0.25">
      <c r="B38" s="61"/>
      <c r="C38" s="112"/>
      <c r="D38" s="111"/>
      <c r="E38" s="112"/>
      <c r="F38" s="112"/>
      <c r="G38" s="112"/>
      <c r="H38" s="112"/>
      <c r="I38" s="112"/>
      <c r="J38" s="112"/>
      <c r="K38" s="108"/>
      <c r="L38" s="108"/>
      <c r="M38" s="109"/>
    </row>
    <row r="39" spans="2:13" ht="30" customHeight="1" x14ac:dyDescent="0.25">
      <c r="B39" s="61"/>
      <c r="C39" s="884" t="s">
        <v>335</v>
      </c>
      <c r="D39" s="884"/>
      <c r="E39" s="884"/>
      <c r="F39" s="884"/>
      <c r="G39" s="884"/>
      <c r="H39" s="884"/>
      <c r="I39" s="884"/>
      <c r="J39" s="64"/>
      <c r="K39" s="60"/>
      <c r="L39" s="93"/>
      <c r="M39" s="52"/>
    </row>
    <row r="40" spans="2:13" ht="9" customHeight="1" x14ac:dyDescent="0.25">
      <c r="B40" s="61"/>
      <c r="C40" s="112"/>
      <c r="D40" s="111"/>
      <c r="E40" s="112"/>
      <c r="F40" s="112"/>
      <c r="G40" s="112"/>
      <c r="H40" s="112"/>
      <c r="I40" s="112"/>
      <c r="J40" s="112"/>
      <c r="K40" s="108"/>
      <c r="L40" s="108"/>
      <c r="M40" s="109"/>
    </row>
    <row r="41" spans="2:13" ht="30" customHeight="1" x14ac:dyDescent="0.25">
      <c r="B41" s="61"/>
      <c r="C41" s="884" t="s">
        <v>336</v>
      </c>
      <c r="D41" s="884"/>
      <c r="E41" s="884"/>
      <c r="F41" s="884"/>
      <c r="G41" s="884"/>
      <c r="H41" s="884"/>
      <c r="I41" s="884"/>
      <c r="J41" s="64"/>
      <c r="K41" s="60"/>
      <c r="L41" s="93"/>
      <c r="M41" s="52"/>
    </row>
    <row r="42" spans="2:13" ht="9" customHeight="1" x14ac:dyDescent="0.25">
      <c r="B42" s="61"/>
      <c r="C42" s="112"/>
      <c r="D42" s="111"/>
      <c r="E42" s="112"/>
      <c r="F42" s="112"/>
      <c r="G42" s="112"/>
      <c r="H42" s="112"/>
      <c r="I42" s="112"/>
      <c r="J42" s="112"/>
      <c r="K42" s="108"/>
      <c r="L42" s="108"/>
      <c r="M42" s="109"/>
    </row>
    <row r="43" spans="2:13" ht="30" customHeight="1" x14ac:dyDescent="0.25">
      <c r="B43" s="61"/>
      <c r="C43" s="884" t="s">
        <v>337</v>
      </c>
      <c r="D43" s="884"/>
      <c r="E43" s="884"/>
      <c r="F43" s="884"/>
      <c r="G43" s="884"/>
      <c r="H43" s="884"/>
      <c r="I43" s="884"/>
      <c r="J43" s="64"/>
      <c r="K43" s="60"/>
      <c r="L43" s="93"/>
      <c r="M43" s="52"/>
    </row>
    <row r="44" spans="2:13" ht="9" customHeight="1" x14ac:dyDescent="0.25">
      <c r="B44" s="61"/>
      <c r="C44" s="112"/>
      <c r="D44" s="111"/>
      <c r="E44" s="112"/>
      <c r="F44" s="112"/>
      <c r="G44" s="112"/>
      <c r="H44" s="112"/>
      <c r="I44" s="112"/>
      <c r="J44" s="112"/>
      <c r="K44" s="108"/>
      <c r="L44" s="108"/>
      <c r="M44" s="109"/>
    </row>
    <row r="45" spans="2:13" ht="30" customHeight="1" x14ac:dyDescent="0.25">
      <c r="B45" s="61"/>
      <c r="C45" s="890" t="s">
        <v>338</v>
      </c>
      <c r="D45" s="890"/>
      <c r="E45" s="890"/>
      <c r="F45" s="890"/>
      <c r="G45" s="890"/>
      <c r="H45" s="890"/>
      <c r="I45" s="890"/>
      <c r="J45" s="890"/>
      <c r="K45" s="891"/>
      <c r="L45" s="892"/>
      <c r="M45" s="52"/>
    </row>
    <row r="46" spans="2:13" ht="9" customHeight="1" x14ac:dyDescent="0.25">
      <c r="B46" s="61"/>
      <c r="C46" s="112"/>
      <c r="D46" s="111"/>
      <c r="E46" s="112"/>
      <c r="F46" s="112"/>
      <c r="G46" s="112"/>
      <c r="H46" s="112"/>
      <c r="I46" s="112"/>
      <c r="J46" s="112"/>
      <c r="K46" s="108"/>
      <c r="L46" s="108"/>
      <c r="M46" s="109"/>
    </row>
    <row r="47" spans="2:13" ht="27.75" customHeight="1" x14ac:dyDescent="0.25">
      <c r="B47" s="61"/>
      <c r="C47" s="896" t="s">
        <v>339</v>
      </c>
      <c r="D47" s="896"/>
      <c r="E47" s="896"/>
      <c r="F47" s="896"/>
      <c r="G47" s="896"/>
      <c r="H47" s="896"/>
      <c r="I47" s="896"/>
      <c r="J47" s="896"/>
      <c r="K47" s="60"/>
      <c r="L47" s="93"/>
      <c r="M47" s="52"/>
    </row>
    <row r="48" spans="2:13" ht="9" customHeight="1" x14ac:dyDescent="0.25">
      <c r="B48" s="61"/>
      <c r="C48" s="112"/>
      <c r="D48" s="111"/>
      <c r="E48" s="112"/>
      <c r="F48" s="112"/>
      <c r="G48" s="112"/>
      <c r="H48" s="112"/>
      <c r="I48" s="112"/>
      <c r="J48" s="112"/>
      <c r="K48" s="108"/>
      <c r="L48" s="108"/>
      <c r="M48" s="109"/>
    </row>
    <row r="49" spans="2:13" ht="30" customHeight="1" x14ac:dyDescent="0.25">
      <c r="B49" s="61"/>
      <c r="C49" s="884" t="s">
        <v>340</v>
      </c>
      <c r="D49" s="884"/>
      <c r="E49" s="884"/>
      <c r="F49" s="884"/>
      <c r="G49" s="884"/>
      <c r="H49" s="884"/>
      <c r="I49" s="884"/>
      <c r="J49" s="64"/>
      <c r="K49" s="60"/>
      <c r="L49" s="93"/>
      <c r="M49" s="52"/>
    </row>
    <row r="50" spans="2:13" ht="9" customHeight="1" x14ac:dyDescent="0.25">
      <c r="B50" s="61"/>
      <c r="C50" s="112"/>
      <c r="D50" s="111"/>
      <c r="E50" s="112"/>
      <c r="F50" s="112"/>
      <c r="G50" s="112"/>
      <c r="H50" s="112"/>
      <c r="I50" s="112"/>
      <c r="J50" s="112"/>
      <c r="K50" s="108"/>
      <c r="L50" s="108"/>
      <c r="M50" s="109"/>
    </row>
    <row r="51" spans="2:13" ht="9" customHeight="1" x14ac:dyDescent="0.25">
      <c r="B51" s="61"/>
      <c r="C51" s="112"/>
      <c r="D51" s="111"/>
      <c r="E51" s="112"/>
      <c r="F51" s="112"/>
      <c r="G51" s="112"/>
      <c r="H51" s="112"/>
      <c r="I51" s="112"/>
      <c r="J51" s="112"/>
      <c r="K51" s="108"/>
      <c r="L51" s="108"/>
      <c r="M51" s="109"/>
    </row>
    <row r="52" spans="2:13" ht="15.75" x14ac:dyDescent="0.25">
      <c r="B52" s="61"/>
      <c r="C52" s="143" t="s">
        <v>341</v>
      </c>
      <c r="D52" s="60"/>
      <c r="E52" s="60"/>
      <c r="F52" s="60"/>
      <c r="G52" s="60"/>
      <c r="H52" s="60"/>
      <c r="I52" s="60"/>
      <c r="J52" s="60"/>
      <c r="K52" s="60"/>
      <c r="L52" s="60"/>
      <c r="M52" s="52"/>
    </row>
    <row r="53" spans="2:13" ht="15.75" customHeight="1" x14ac:dyDescent="0.25">
      <c r="B53" s="61"/>
      <c r="C53" s="893" t="s">
        <v>342</v>
      </c>
      <c r="D53" s="893"/>
      <c r="E53" s="893"/>
      <c r="F53" s="893"/>
      <c r="G53" s="893"/>
      <c r="H53" s="893"/>
      <c r="I53" s="893"/>
      <c r="J53" s="893"/>
      <c r="K53" s="893"/>
      <c r="L53" s="893"/>
      <c r="M53" s="52"/>
    </row>
    <row r="54" spans="2:13" x14ac:dyDescent="0.25">
      <c r="B54" s="61"/>
      <c r="C54" s="121"/>
      <c r="D54" s="121"/>
      <c r="E54" s="121"/>
      <c r="F54" s="121"/>
      <c r="G54" s="121"/>
      <c r="H54" s="60"/>
      <c r="I54" s="60"/>
      <c r="J54" s="60"/>
      <c r="K54" s="60"/>
      <c r="L54" s="60"/>
      <c r="M54" s="52"/>
    </row>
    <row r="55" spans="2:13" x14ac:dyDescent="0.25">
      <c r="B55" s="61"/>
      <c r="C55" s="886"/>
      <c r="D55" s="886"/>
      <c r="E55" s="60"/>
      <c r="F55" s="60"/>
      <c r="G55" s="60"/>
      <c r="H55" s="60"/>
      <c r="I55" s="60"/>
      <c r="J55" s="60"/>
      <c r="K55" s="60"/>
      <c r="L55" s="60"/>
      <c r="M55" s="52"/>
    </row>
    <row r="56" spans="2:13" ht="15.75" customHeight="1" x14ac:dyDescent="0.25">
      <c r="B56" s="61"/>
      <c r="C56" s="887" t="s">
        <v>343</v>
      </c>
      <c r="D56" s="887"/>
      <c r="E56" s="60"/>
      <c r="F56" s="60"/>
      <c r="G56" s="60"/>
      <c r="H56" s="122"/>
      <c r="I56" s="60"/>
      <c r="J56" s="60"/>
      <c r="K56" s="60"/>
      <c r="L56" s="60"/>
      <c r="M56" s="52"/>
    </row>
    <row r="57" spans="2:13" ht="15.75" x14ac:dyDescent="0.25">
      <c r="B57" s="61"/>
      <c r="C57" s="123"/>
      <c r="D57" s="123"/>
      <c r="E57" s="60"/>
      <c r="F57" s="60"/>
      <c r="G57" s="60"/>
      <c r="H57" s="122"/>
      <c r="I57" s="60"/>
      <c r="J57" s="60"/>
      <c r="K57" s="60"/>
      <c r="L57" s="60"/>
      <c r="M57" s="52"/>
    </row>
    <row r="58" spans="2:13" x14ac:dyDescent="0.25">
      <c r="B58" s="61"/>
      <c r="C58" s="886"/>
      <c r="D58" s="886"/>
      <c r="E58" s="60"/>
      <c r="F58" s="62"/>
      <c r="G58" s="60"/>
      <c r="H58" s="60"/>
      <c r="I58" s="60"/>
      <c r="J58" s="60"/>
      <c r="K58" s="60"/>
      <c r="L58" s="60"/>
      <c r="M58" s="52"/>
    </row>
    <row r="59" spans="2:13" ht="15.75" x14ac:dyDescent="0.25">
      <c r="B59" s="61"/>
      <c r="C59" s="888" t="s">
        <v>344</v>
      </c>
      <c r="D59" s="888"/>
      <c r="E59" s="60"/>
      <c r="F59" s="124" t="s">
        <v>345</v>
      </c>
      <c r="G59" s="60"/>
      <c r="H59" s="60"/>
      <c r="I59" s="60"/>
      <c r="J59" s="60"/>
      <c r="K59" s="60"/>
      <c r="L59" s="60"/>
      <c r="M59" s="52"/>
    </row>
    <row r="60" spans="2:13" ht="15.75" thickBot="1" x14ac:dyDescent="0.3">
      <c r="B60" s="68"/>
      <c r="C60" s="889"/>
      <c r="D60" s="889"/>
      <c r="E60" s="53"/>
      <c r="F60" s="125"/>
      <c r="G60" s="53"/>
      <c r="H60" s="53"/>
      <c r="I60" s="53"/>
      <c r="J60" s="53"/>
      <c r="K60" s="53"/>
      <c r="L60" s="53"/>
      <c r="M60" s="54"/>
    </row>
    <row r="61" spans="2:13" ht="15.75" x14ac:dyDescent="0.25">
      <c r="C61" s="94"/>
      <c r="D61" s="88"/>
      <c r="F61" s="95"/>
    </row>
  </sheetData>
  <mergeCells count="34">
    <mergeCell ref="C1:M1"/>
    <mergeCell ref="C13:L13"/>
    <mergeCell ref="C4:L4"/>
    <mergeCell ref="D7:G7"/>
    <mergeCell ref="D8:G8"/>
    <mergeCell ref="D9:G9"/>
    <mergeCell ref="D10:G10"/>
    <mergeCell ref="C49:I49"/>
    <mergeCell ref="C45:J45"/>
    <mergeCell ref="K45:L45"/>
    <mergeCell ref="C53:L53"/>
    <mergeCell ref="G15:J15"/>
    <mergeCell ref="C25:I25"/>
    <mergeCell ref="C23:I23"/>
    <mergeCell ref="C21:I21"/>
    <mergeCell ref="C19:I19"/>
    <mergeCell ref="C17:I17"/>
    <mergeCell ref="C47:J47"/>
    <mergeCell ref="C37:J37"/>
    <mergeCell ref="K37:L37"/>
    <mergeCell ref="C39:I39"/>
    <mergeCell ref="C43:I43"/>
    <mergeCell ref="C27:J27"/>
    <mergeCell ref="C55:D55"/>
    <mergeCell ref="C56:D56"/>
    <mergeCell ref="C58:D58"/>
    <mergeCell ref="C59:D59"/>
    <mergeCell ref="C60:D60"/>
    <mergeCell ref="K27:L27"/>
    <mergeCell ref="C41:I41"/>
    <mergeCell ref="C31:J31"/>
    <mergeCell ref="C33:J33"/>
    <mergeCell ref="C35:J35"/>
    <mergeCell ref="C29:I29"/>
  </mergeCells>
  <dataValidations count="1">
    <dataValidation type="list" allowBlank="1" showInputMessage="1" showErrorMessage="1" sqref="L19 L17 L23 L21 L25" xr:uid="{BB7B10F0-1003-44CA-BE2F-4C8CFF807B21}">
      <formula1>"Yes,No,N/A"</formula1>
    </dataValidation>
  </dataValidations>
  <pageMargins left="0.7" right="0.7" top="0.75" bottom="0.75" header="0.3" footer="0.3"/>
  <pageSetup scale="3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1">
              <controlPr defaultSize="0" autoFill="0" autoLine="0" autoPict="0" altText="Yes">
                <anchor moveWithCells="1">
                  <from>
                    <xdr:col>3</xdr:col>
                    <xdr:colOff>19050</xdr:colOff>
                    <xdr:row>10</xdr:row>
                    <xdr:rowOff>47625</xdr:rowOff>
                  </from>
                  <to>
                    <xdr:col>3</xdr:col>
                    <xdr:colOff>1047750</xdr:colOff>
                    <xdr:row>11</xdr:row>
                    <xdr:rowOff>38100</xdr:rowOff>
                  </to>
                </anchor>
              </controlPr>
            </control>
          </mc:Choice>
        </mc:AlternateContent>
        <mc:AlternateContent xmlns:mc="http://schemas.openxmlformats.org/markup-compatibility/2006">
          <mc:Choice Requires="x14">
            <control shapeId="52226" r:id="rId5" name="Check Box 2">
              <controlPr defaultSize="0" autoFill="0" autoLine="0" autoPict="0" altText="Yes">
                <anchor moveWithCells="1">
                  <from>
                    <xdr:col>3</xdr:col>
                    <xdr:colOff>1905000</xdr:colOff>
                    <xdr:row>10</xdr:row>
                    <xdr:rowOff>38100</xdr:rowOff>
                  </from>
                  <to>
                    <xdr:col>6</xdr:col>
                    <xdr:colOff>123825</xdr:colOff>
                    <xdr:row>11</xdr:row>
                    <xdr:rowOff>47625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F3082-BCA7-4BFB-BDBF-3C1A1115175F}">
  <sheetPr>
    <pageSetUpPr fitToPage="1"/>
  </sheetPr>
  <dimension ref="B1:S254"/>
  <sheetViews>
    <sheetView showGridLines="0" topLeftCell="A208" zoomScale="60" zoomScaleNormal="60" workbookViewId="0">
      <selection activeCell="I237" sqref="I237"/>
    </sheetView>
  </sheetViews>
  <sheetFormatPr defaultRowHeight="15" x14ac:dyDescent="0.25"/>
  <cols>
    <col min="1" max="1" width="7.7109375" style="147" customWidth="1"/>
    <col min="2" max="2" width="2.42578125" style="147" customWidth="1"/>
    <col min="3" max="3" width="49.42578125" style="147" customWidth="1"/>
    <col min="4" max="4" width="69.140625" style="147" customWidth="1"/>
    <col min="5" max="5" width="47.7109375" style="147" customWidth="1"/>
    <col min="6" max="6" width="38.7109375" style="147" customWidth="1"/>
    <col min="7" max="7" width="33" style="147" customWidth="1"/>
    <col min="8" max="8" width="31.42578125" style="147" customWidth="1"/>
    <col min="9" max="10" width="28.140625" style="147" customWidth="1"/>
    <col min="11" max="11" width="2.42578125" style="147" customWidth="1"/>
    <col min="12" max="12" width="23.5703125" style="147" customWidth="1"/>
    <col min="13" max="16384" width="9.140625" style="147"/>
  </cols>
  <sheetData>
    <row r="1" spans="2:11" ht="45.75" customHeight="1" thickBot="1" x14ac:dyDescent="0.3">
      <c r="B1" s="935" t="s">
        <v>346</v>
      </c>
      <c r="C1" s="936"/>
      <c r="D1" s="936"/>
      <c r="E1" s="936"/>
      <c r="F1" s="936"/>
      <c r="G1" s="936"/>
      <c r="H1" s="936"/>
      <c r="I1" s="936"/>
      <c r="J1" s="936"/>
      <c r="K1" s="936"/>
    </row>
    <row r="2" spans="2:11" ht="72.75" customHeight="1" thickBot="1" x14ac:dyDescent="0.3">
      <c r="B2" s="937" t="s">
        <v>422</v>
      </c>
      <c r="C2" s="938"/>
      <c r="D2" s="938"/>
      <c r="E2" s="938"/>
      <c r="F2" s="938"/>
      <c r="G2" s="938"/>
      <c r="H2" s="938"/>
      <c r="I2" s="938"/>
      <c r="J2" s="938"/>
      <c r="K2" s="939"/>
    </row>
    <row r="3" spans="2:11" ht="19.5" customHeight="1" x14ac:dyDescent="0.25">
      <c r="B3" s="940" t="s">
        <v>347</v>
      </c>
      <c r="C3" s="941"/>
      <c r="D3" s="941"/>
      <c r="E3" s="941"/>
      <c r="F3" s="941"/>
      <c r="G3" s="941"/>
      <c r="H3" s="941"/>
      <c r="I3" s="941"/>
      <c r="J3" s="941"/>
      <c r="K3" s="942"/>
    </row>
    <row r="4" spans="2:11" ht="15" customHeight="1" x14ac:dyDescent="0.25">
      <c r="B4" s="943" t="s">
        <v>348</v>
      </c>
      <c r="C4" s="944"/>
      <c r="D4" s="944"/>
      <c r="E4" s="944"/>
      <c r="F4" s="944"/>
      <c r="G4" s="944"/>
      <c r="H4" s="944"/>
      <c r="I4" s="944"/>
      <c r="J4" s="944"/>
      <c r="K4" s="945"/>
    </row>
    <row r="5" spans="2:11" ht="9.9499999999999993" customHeight="1" x14ac:dyDescent="0.25">
      <c r="B5" s="179"/>
      <c r="C5" s="180"/>
      <c r="D5" s="180"/>
      <c r="E5" s="180"/>
      <c r="F5" s="180"/>
      <c r="G5" s="180"/>
      <c r="H5" s="180"/>
      <c r="I5" s="180"/>
      <c r="J5" s="180"/>
      <c r="K5" s="181"/>
    </row>
    <row r="6" spans="2:11" ht="15" customHeight="1" x14ac:dyDescent="0.3">
      <c r="B6" s="182"/>
      <c r="C6" s="183" t="s">
        <v>349</v>
      </c>
      <c r="D6" s="184">
        <f>'Tab 1-Development Info'!E5</f>
        <v>46174</v>
      </c>
      <c r="E6" s="185"/>
      <c r="F6" s="183" t="s">
        <v>350</v>
      </c>
      <c r="G6" s="186">
        <f>'Tab 1-Development Info'!E7</f>
        <v>2026</v>
      </c>
      <c r="H6" s="185"/>
      <c r="I6" s="183" t="s">
        <v>351</v>
      </c>
      <c r="J6" s="184">
        <f>'Tab 1-Development Info'!H5</f>
        <v>45658</v>
      </c>
      <c r="K6" s="187"/>
    </row>
    <row r="7" spans="2:11" ht="15" customHeight="1" x14ac:dyDescent="0.3">
      <c r="B7" s="182"/>
      <c r="C7" s="188"/>
      <c r="D7" s="188"/>
      <c r="E7" s="188"/>
      <c r="F7" s="188"/>
      <c r="G7" s="188"/>
      <c r="H7" s="185"/>
      <c r="I7" s="183" t="s">
        <v>352</v>
      </c>
      <c r="J7" s="189">
        <f>'Tab 1-Development Info'!H7</f>
        <v>46022</v>
      </c>
      <c r="K7" s="187"/>
    </row>
    <row r="8" spans="2:11" s="161" customFormat="1" ht="9.9499999999999993" customHeight="1" x14ac:dyDescent="0.25">
      <c r="B8" s="190"/>
      <c r="C8" s="191"/>
      <c r="D8" s="191"/>
      <c r="E8" s="191"/>
      <c r="F8" s="191"/>
      <c r="G8" s="191"/>
      <c r="H8" s="191"/>
      <c r="I8" s="191"/>
      <c r="J8" s="191"/>
      <c r="K8" s="192"/>
    </row>
    <row r="9" spans="2:11" ht="15" customHeight="1" x14ac:dyDescent="0.25">
      <c r="B9" s="912" t="s">
        <v>423</v>
      </c>
      <c r="C9" s="913"/>
      <c r="D9" s="913"/>
      <c r="E9" s="913"/>
      <c r="F9" s="913"/>
      <c r="G9" s="913"/>
      <c r="H9" s="913"/>
      <c r="I9" s="913"/>
      <c r="J9" s="913"/>
      <c r="K9" s="914"/>
    </row>
    <row r="10" spans="2:11" s="161" customFormat="1" ht="9.9499999999999993" customHeight="1" x14ac:dyDescent="0.25">
      <c r="B10" s="179"/>
      <c r="C10" s="180"/>
      <c r="D10" s="180"/>
      <c r="E10" s="180"/>
      <c r="F10" s="180"/>
      <c r="G10" s="180"/>
      <c r="H10" s="180"/>
      <c r="I10" s="180"/>
      <c r="J10" s="180"/>
      <c r="K10" s="193"/>
    </row>
    <row r="11" spans="2:11" ht="15" customHeight="1" x14ac:dyDescent="0.3">
      <c r="B11" s="182"/>
      <c r="C11" s="183" t="s">
        <v>353</v>
      </c>
      <c r="D11" s="194">
        <f>'Tab 1-Development Info'!$E$11</f>
        <v>0</v>
      </c>
      <c r="F11" s="195" t="s">
        <v>357</v>
      </c>
      <c r="G11" s="196" t="str">
        <f>'Tab 1-Development Info'!$E$19</f>
        <v>Select One</v>
      </c>
      <c r="I11" s="183" t="s">
        <v>354</v>
      </c>
      <c r="J11" s="197" t="str">
        <f>'Tab 1-Development Info'!$K$19</f>
        <v>Select One</v>
      </c>
      <c r="K11" s="198"/>
    </row>
    <row r="12" spans="2:11" ht="15" customHeight="1" x14ac:dyDescent="0.3">
      <c r="B12" s="182"/>
      <c r="C12" s="183" t="s">
        <v>355</v>
      </c>
      <c r="D12" s="194">
        <f>'Tab 1-Development Info'!$E$13</f>
        <v>0</v>
      </c>
      <c r="F12" s="195" t="s">
        <v>358</v>
      </c>
      <c r="G12" s="184">
        <f>'Tab 1-Development Info'!$E$21</f>
        <v>0</v>
      </c>
      <c r="K12" s="198"/>
    </row>
    <row r="13" spans="2:11" ht="15" customHeight="1" x14ac:dyDescent="0.3">
      <c r="B13" s="182"/>
      <c r="C13" s="183" t="s">
        <v>356</v>
      </c>
      <c r="D13" s="194">
        <f>'Tab 1-Development Info'!$E$15</f>
        <v>0</v>
      </c>
      <c r="E13" s="161"/>
      <c r="F13" s="161"/>
      <c r="G13" s="161"/>
      <c r="H13" s="188"/>
      <c r="I13" s="199" t="s">
        <v>69</v>
      </c>
      <c r="J13" s="184" t="str">
        <f>'Tab 1-Development Info'!K21</f>
        <v>Select One</v>
      </c>
      <c r="K13" s="198"/>
    </row>
    <row r="14" spans="2:11" ht="15" customHeight="1" x14ac:dyDescent="0.3">
      <c r="B14" s="182"/>
      <c r="C14" s="183" t="s">
        <v>58</v>
      </c>
      <c r="D14" s="200">
        <f>'Tab 1-Development Info'!$K$11</f>
        <v>0</v>
      </c>
      <c r="E14" s="736" t="s">
        <v>81</v>
      </c>
      <c r="F14" s="736"/>
      <c r="G14" s="197" t="str">
        <f>'Tab 1-Development Info'!$E$33</f>
        <v>Select One</v>
      </c>
      <c r="H14" s="736"/>
      <c r="I14" s="736"/>
      <c r="J14" s="736"/>
      <c r="K14" s="198"/>
    </row>
    <row r="15" spans="2:11" ht="15" customHeight="1" x14ac:dyDescent="0.3">
      <c r="B15" s="182"/>
      <c r="C15" s="161"/>
      <c r="D15" s="161"/>
      <c r="E15" s="161"/>
      <c r="F15" s="161"/>
      <c r="G15" s="161"/>
      <c r="H15" s="161"/>
      <c r="I15" s="199" t="str">
        <f>'Tab 1-Development Info'!J23</f>
        <v>Occupancy Type</v>
      </c>
      <c r="J15" s="184" t="str">
        <f>'Tab 1-Development Info'!K23</f>
        <v>Select One</v>
      </c>
      <c r="K15" s="198"/>
    </row>
    <row r="16" spans="2:11" ht="15" customHeight="1" x14ac:dyDescent="0.3">
      <c r="B16" s="182"/>
      <c r="C16" s="183" t="s">
        <v>359</v>
      </c>
      <c r="D16" s="194">
        <f>'Tab 1-Development Info'!$E$67</f>
        <v>0</v>
      </c>
      <c r="E16" s="185"/>
      <c r="F16" s="195" t="str">
        <f>'Tab 1-Development Info'!$G$19</f>
        <v>Jurisdictional Boundaries</v>
      </c>
      <c r="G16" s="184" t="str">
        <f>'Tab 1-Development Info'!$H$19</f>
        <v>Select One</v>
      </c>
      <c r="H16" s="161"/>
      <c r="I16" s="161"/>
      <c r="J16" s="161"/>
      <c r="K16" s="201"/>
    </row>
    <row r="17" spans="2:12" ht="15" customHeight="1" x14ac:dyDescent="0.3">
      <c r="B17" s="182"/>
      <c r="C17" s="161"/>
      <c r="D17" s="161"/>
      <c r="E17" s="202"/>
      <c r="F17" s="203" t="str">
        <f>'Tab 1-Development Info'!G21</f>
        <v>If Outside Sponsor Boundaries, was the Development acquired by Sept. 1, 2025?</v>
      </c>
      <c r="G17" s="184" t="str">
        <f>'Tab 1-Development Info'!H21</f>
        <v>Select One</v>
      </c>
      <c r="H17" s="185"/>
      <c r="I17" s="183" t="s">
        <v>360</v>
      </c>
      <c r="J17" s="204">
        <f>'Tab 1-Development Info'!K13</f>
        <v>0</v>
      </c>
      <c r="K17" s="187"/>
    </row>
    <row r="18" spans="2:12" ht="15" customHeight="1" x14ac:dyDescent="0.3">
      <c r="B18" s="182"/>
      <c r="C18" s="183"/>
      <c r="D18" s="922" t="s">
        <v>461</v>
      </c>
      <c r="E18" s="922"/>
      <c r="F18" s="922"/>
      <c r="G18" s="189" t="str">
        <f>'Tab 1-Development Info'!H23</f>
        <v>Select One</v>
      </c>
      <c r="H18" s="923" t="s">
        <v>462</v>
      </c>
      <c r="I18" s="923"/>
      <c r="J18" s="188"/>
      <c r="K18" s="187"/>
    </row>
    <row r="19" spans="2:12" ht="9.9499999999999993" customHeight="1" x14ac:dyDescent="0.25">
      <c r="B19" s="182"/>
      <c r="C19" s="205"/>
      <c r="D19" s="205"/>
      <c r="E19" s="205"/>
      <c r="F19" s="205"/>
      <c r="G19" s="205"/>
      <c r="H19" s="205"/>
      <c r="I19" s="205"/>
      <c r="J19" s="205"/>
      <c r="K19" s="187"/>
    </row>
    <row r="20" spans="2:12" ht="15" customHeight="1" x14ac:dyDescent="0.25">
      <c r="B20" s="912" t="s">
        <v>361</v>
      </c>
      <c r="C20" s="913"/>
      <c r="D20" s="913"/>
      <c r="E20" s="913"/>
      <c r="F20" s="913"/>
      <c r="G20" s="913"/>
      <c r="H20" s="913"/>
      <c r="I20" s="913"/>
      <c r="J20" s="913"/>
      <c r="K20" s="914"/>
      <c r="L20" s="161"/>
    </row>
    <row r="21" spans="2:12" ht="9.9499999999999993" customHeight="1" x14ac:dyDescent="0.3">
      <c r="B21" s="182"/>
      <c r="C21" s="205"/>
      <c r="D21" s="188"/>
      <c r="E21" s="188"/>
      <c r="F21" s="188"/>
      <c r="G21" s="188"/>
      <c r="H21" s="188"/>
      <c r="I21" s="188"/>
      <c r="J21" s="188"/>
      <c r="K21" s="187"/>
    </row>
    <row r="22" spans="2:12" s="213" customFormat="1" ht="15" customHeight="1" thickBot="1" x14ac:dyDescent="0.3">
      <c r="B22" s="206"/>
      <c r="C22" s="207"/>
      <c r="D22" s="208"/>
      <c r="E22" s="209" t="s">
        <v>93</v>
      </c>
      <c r="F22" s="209" t="s">
        <v>94</v>
      </c>
      <c r="G22" s="209" t="s">
        <v>362</v>
      </c>
      <c r="H22" s="209" t="s">
        <v>363</v>
      </c>
      <c r="I22" s="209" t="s">
        <v>364</v>
      </c>
      <c r="J22" s="210" t="s">
        <v>220</v>
      </c>
      <c r="K22" s="211"/>
      <c r="L22" s="212"/>
    </row>
    <row r="23" spans="2:12" ht="15" customHeight="1" thickTop="1" x14ac:dyDescent="0.25">
      <c r="B23" s="214"/>
      <c r="C23" s="215"/>
      <c r="D23" s="216" t="s">
        <v>99</v>
      </c>
      <c r="E23" s="217">
        <f>'Tab 1-Development Info'!E42</f>
        <v>0</v>
      </c>
      <c r="F23" s="217">
        <f>'Tab 1-Development Info'!F42</f>
        <v>0</v>
      </c>
      <c r="G23" s="217">
        <f>'Tab 1-Development Info'!G42</f>
        <v>0</v>
      </c>
      <c r="H23" s="217">
        <f>'Tab 1-Development Info'!H42</f>
        <v>0</v>
      </c>
      <c r="I23" s="218">
        <f>'Tab 1-Development Info'!I42</f>
        <v>0</v>
      </c>
      <c r="J23" s="219">
        <f>'Tab 1-Development Info'!J42</f>
        <v>0</v>
      </c>
      <c r="K23" s="198"/>
      <c r="L23" s="161"/>
    </row>
    <row r="24" spans="2:12" ht="15" customHeight="1" x14ac:dyDescent="0.25">
      <c r="B24" s="214"/>
      <c r="C24" s="215"/>
      <c r="D24" s="220" t="s">
        <v>100</v>
      </c>
      <c r="E24" s="221">
        <f>'Tab 1-Development Info'!E43</f>
        <v>0</v>
      </c>
      <c r="F24" s="217">
        <f>'Tab 1-Development Info'!F43</f>
        <v>0</v>
      </c>
      <c r="G24" s="221">
        <f>'Tab 1-Development Info'!G43</f>
        <v>0</v>
      </c>
      <c r="H24" s="217">
        <f>'Tab 1-Development Info'!H43</f>
        <v>0</v>
      </c>
      <c r="I24" s="218">
        <f>'Tab 1-Development Info'!I43</f>
        <v>0</v>
      </c>
      <c r="J24" s="222">
        <f>'Tab 1-Development Info'!J43</f>
        <v>0</v>
      </c>
      <c r="K24" s="198"/>
      <c r="L24" s="161"/>
    </row>
    <row r="25" spans="2:12" ht="15" customHeight="1" x14ac:dyDescent="0.25">
      <c r="B25" s="214"/>
      <c r="C25" s="215"/>
      <c r="D25" s="220" t="s">
        <v>101</v>
      </c>
      <c r="E25" s="217">
        <f>'Tab 1-Development Info'!E44</f>
        <v>0</v>
      </c>
      <c r="F25" s="217">
        <f>'Tab 1-Development Info'!F44</f>
        <v>0</v>
      </c>
      <c r="G25" s="217">
        <f>'Tab 1-Development Info'!G44</f>
        <v>0</v>
      </c>
      <c r="H25" s="217">
        <f>'Tab 1-Development Info'!H44</f>
        <v>0</v>
      </c>
      <c r="I25" s="218">
        <f>'Tab 1-Development Info'!I44</f>
        <v>0</v>
      </c>
      <c r="J25" s="219">
        <f>'Tab 1-Development Info'!J44</f>
        <v>0</v>
      </c>
      <c r="K25" s="198"/>
      <c r="L25" s="161"/>
    </row>
    <row r="26" spans="2:12" ht="15" customHeight="1" x14ac:dyDescent="0.25">
      <c r="B26" s="214"/>
      <c r="C26" s="215"/>
      <c r="D26" s="216" t="s">
        <v>102</v>
      </c>
      <c r="E26" s="221">
        <f>'Tab 1-Development Info'!E45</f>
        <v>0</v>
      </c>
      <c r="F26" s="217">
        <f>'Tab 1-Development Info'!F45</f>
        <v>0</v>
      </c>
      <c r="G26" s="221">
        <f>'Tab 1-Development Info'!G45</f>
        <v>0</v>
      </c>
      <c r="H26" s="217">
        <f>'Tab 1-Development Info'!H45</f>
        <v>0</v>
      </c>
      <c r="I26" s="218">
        <f>'Tab 1-Development Info'!I45</f>
        <v>0</v>
      </c>
      <c r="J26" s="222">
        <f>'Tab 1-Development Info'!J45</f>
        <v>0</v>
      </c>
      <c r="K26" s="198"/>
      <c r="L26" s="161"/>
    </row>
    <row r="27" spans="2:12" ht="15" customHeight="1" x14ac:dyDescent="0.25">
      <c r="B27" s="214"/>
      <c r="C27" s="215"/>
      <c r="D27" s="216" t="s">
        <v>103</v>
      </c>
      <c r="E27" s="217">
        <f>'Tab 1-Development Info'!E46</f>
        <v>0</v>
      </c>
      <c r="F27" s="217">
        <f>'Tab 1-Development Info'!F46</f>
        <v>0</v>
      </c>
      <c r="G27" s="217">
        <f>'Tab 1-Development Info'!G46</f>
        <v>0</v>
      </c>
      <c r="H27" s="217">
        <f>'Tab 1-Development Info'!H46</f>
        <v>0</v>
      </c>
      <c r="I27" s="218">
        <f>'Tab 1-Development Info'!I46</f>
        <v>0</v>
      </c>
      <c r="J27" s="219">
        <f>'Tab 1-Development Info'!J46</f>
        <v>0</v>
      </c>
      <c r="K27" s="198"/>
      <c r="L27" s="161"/>
    </row>
    <row r="28" spans="2:12" ht="15" customHeight="1" x14ac:dyDescent="0.25">
      <c r="B28" s="214"/>
      <c r="C28" s="215"/>
      <c r="D28" s="216" t="s">
        <v>104</v>
      </c>
      <c r="E28" s="221">
        <f>'Tab 1-Development Info'!E47</f>
        <v>0</v>
      </c>
      <c r="F28" s="217">
        <f>'Tab 1-Development Info'!F47</f>
        <v>0</v>
      </c>
      <c r="G28" s="221">
        <f>'Tab 1-Development Info'!G47</f>
        <v>0</v>
      </c>
      <c r="H28" s="217">
        <f>'Tab 1-Development Info'!H47</f>
        <v>0</v>
      </c>
      <c r="I28" s="218">
        <f>'Tab 1-Development Info'!I47</f>
        <v>0</v>
      </c>
      <c r="J28" s="222">
        <f>'Tab 1-Development Info'!J47</f>
        <v>0</v>
      </c>
      <c r="K28" s="198"/>
      <c r="L28" s="161"/>
    </row>
    <row r="29" spans="2:12" ht="15" customHeight="1" x14ac:dyDescent="0.25">
      <c r="B29" s="214"/>
      <c r="C29" s="215"/>
      <c r="D29" s="216" t="s">
        <v>105</v>
      </c>
      <c r="E29" s="217">
        <f>'Tab 1-Development Info'!E48</f>
        <v>0</v>
      </c>
      <c r="F29" s="217">
        <f>'Tab 1-Development Info'!F48</f>
        <v>0</v>
      </c>
      <c r="G29" s="217">
        <f>'Tab 1-Development Info'!G48</f>
        <v>0</v>
      </c>
      <c r="H29" s="217">
        <f>'Tab 1-Development Info'!H48</f>
        <v>0</v>
      </c>
      <c r="I29" s="218">
        <f>'Tab 1-Development Info'!I48</f>
        <v>0</v>
      </c>
      <c r="J29" s="219">
        <f>'Tab 1-Development Info'!J48</f>
        <v>0</v>
      </c>
      <c r="K29" s="198"/>
      <c r="L29" s="161"/>
    </row>
    <row r="30" spans="2:12" ht="15" customHeight="1" x14ac:dyDescent="0.25">
      <c r="B30" s="214"/>
      <c r="C30" s="215"/>
      <c r="D30" s="216" t="s">
        <v>106</v>
      </c>
      <c r="E30" s="221">
        <f>'Tab 1-Development Info'!E49</f>
        <v>0</v>
      </c>
      <c r="F30" s="217">
        <f>'Tab 1-Development Info'!F49</f>
        <v>0</v>
      </c>
      <c r="G30" s="221">
        <f>'Tab 1-Development Info'!G49</f>
        <v>0</v>
      </c>
      <c r="H30" s="217">
        <f>'Tab 1-Development Info'!H49</f>
        <v>0</v>
      </c>
      <c r="I30" s="218">
        <f>'Tab 1-Development Info'!I49</f>
        <v>0</v>
      </c>
      <c r="J30" s="222">
        <f>'Tab 1-Development Info'!J49</f>
        <v>0</v>
      </c>
      <c r="K30" s="198"/>
      <c r="L30" s="161"/>
    </row>
    <row r="31" spans="2:12" ht="15" customHeight="1" x14ac:dyDescent="0.25">
      <c r="B31" s="214"/>
      <c r="C31" s="215"/>
      <c r="D31" s="216" t="s">
        <v>107</v>
      </c>
      <c r="E31" s="217">
        <f>'Tab 1-Development Info'!E50</f>
        <v>0</v>
      </c>
      <c r="F31" s="217">
        <f>'Tab 1-Development Info'!F50</f>
        <v>0</v>
      </c>
      <c r="G31" s="217">
        <f>'Tab 1-Development Info'!G50</f>
        <v>0</v>
      </c>
      <c r="H31" s="217">
        <f>'Tab 1-Development Info'!H50</f>
        <v>0</v>
      </c>
      <c r="I31" s="218">
        <f>'Tab 1-Development Info'!I50</f>
        <v>0</v>
      </c>
      <c r="J31" s="219">
        <f>'Tab 1-Development Info'!J50</f>
        <v>0</v>
      </c>
      <c r="K31" s="198"/>
      <c r="L31" s="161"/>
    </row>
    <row r="32" spans="2:12" ht="15" customHeight="1" x14ac:dyDescent="0.25">
      <c r="B32" s="214"/>
      <c r="C32" s="215"/>
      <c r="D32" s="216" t="s">
        <v>108</v>
      </c>
      <c r="E32" s="221">
        <f>'Tab 1-Development Info'!E51</f>
        <v>0</v>
      </c>
      <c r="F32" s="217">
        <f>'Tab 1-Development Info'!F51</f>
        <v>0</v>
      </c>
      <c r="G32" s="221">
        <f>'Tab 1-Development Info'!G51</f>
        <v>0</v>
      </c>
      <c r="H32" s="217">
        <f>'Tab 1-Development Info'!H51</f>
        <v>0</v>
      </c>
      <c r="I32" s="218">
        <f>'Tab 1-Development Info'!I51</f>
        <v>0</v>
      </c>
      <c r="J32" s="222">
        <f>'Tab 1-Development Info'!J51</f>
        <v>0</v>
      </c>
      <c r="K32" s="198"/>
      <c r="L32" s="161"/>
    </row>
    <row r="33" spans="2:12" ht="15" customHeight="1" x14ac:dyDescent="0.25">
      <c r="B33" s="214"/>
      <c r="C33" s="215"/>
      <c r="D33" s="216" t="s">
        <v>109</v>
      </c>
      <c r="E33" s="217">
        <f>'Tab 1-Development Info'!E52</f>
        <v>0</v>
      </c>
      <c r="F33" s="217">
        <f>'Tab 1-Development Info'!F52</f>
        <v>0</v>
      </c>
      <c r="G33" s="217">
        <f>'Tab 1-Development Info'!G52</f>
        <v>0</v>
      </c>
      <c r="H33" s="217">
        <f>'Tab 1-Development Info'!H52</f>
        <v>0</v>
      </c>
      <c r="I33" s="218">
        <f>'Tab 1-Development Info'!I52</f>
        <v>0</v>
      </c>
      <c r="J33" s="219">
        <f>'Tab 1-Development Info'!J52</f>
        <v>0</v>
      </c>
      <c r="K33" s="198"/>
      <c r="L33" s="161"/>
    </row>
    <row r="34" spans="2:12" ht="15" customHeight="1" thickBot="1" x14ac:dyDescent="0.3">
      <c r="B34" s="214"/>
      <c r="C34" s="215"/>
      <c r="D34" s="210" t="str">
        <f>'Tab 1-Development Info'!D53</f>
        <v>Other AMI Units: [Add % here]</v>
      </c>
      <c r="E34" s="223">
        <f>'Tab 1-Development Info'!E53</f>
        <v>0</v>
      </c>
      <c r="F34" s="223">
        <f>'Tab 1-Development Info'!F53</f>
        <v>0</v>
      </c>
      <c r="G34" s="223">
        <f>'Tab 1-Development Info'!G53</f>
        <v>0</v>
      </c>
      <c r="H34" s="217">
        <f>'Tab 1-Development Info'!H53</f>
        <v>0</v>
      </c>
      <c r="I34" s="218">
        <f>'Tab 1-Development Info'!I53</f>
        <v>0</v>
      </c>
      <c r="J34" s="222">
        <f>'Tab 1-Development Info'!J53</f>
        <v>0</v>
      </c>
      <c r="K34" s="198"/>
      <c r="L34" s="161"/>
    </row>
    <row r="35" spans="2:12" ht="15" customHeight="1" thickTop="1" thickBot="1" x14ac:dyDescent="0.3">
      <c r="B35" s="214"/>
      <c r="C35" s="215"/>
      <c r="D35" s="224" t="s">
        <v>111</v>
      </c>
      <c r="E35" s="217">
        <f>'Tab 1-Development Info'!E54</f>
        <v>0</v>
      </c>
      <c r="F35" s="217">
        <f>'Tab 1-Development Info'!F54</f>
        <v>0</v>
      </c>
      <c r="G35" s="217">
        <f>'Tab 1-Development Info'!G54</f>
        <v>0</v>
      </c>
      <c r="H35" s="217">
        <f>'Tab 1-Development Info'!H54</f>
        <v>0</v>
      </c>
      <c r="I35" s="218">
        <f>'Tab 1-Development Info'!I54</f>
        <v>0</v>
      </c>
      <c r="J35" s="219">
        <f>'Tab 1-Development Info'!J54</f>
        <v>0</v>
      </c>
      <c r="K35" s="198"/>
      <c r="L35" s="161"/>
    </row>
    <row r="36" spans="2:12" ht="15.95" customHeight="1" x14ac:dyDescent="0.25">
      <c r="B36" s="214"/>
      <c r="C36" s="215"/>
      <c r="D36" s="225" t="s">
        <v>112</v>
      </c>
      <c r="E36" s="226">
        <f>'Tab 1-Development Info'!E55</f>
        <v>0</v>
      </c>
      <c r="F36" s="226">
        <f>'Tab 1-Development Info'!F55</f>
        <v>0</v>
      </c>
      <c r="G36" s="226">
        <f>'Tab 1-Development Info'!G55</f>
        <v>0</v>
      </c>
      <c r="H36" s="226">
        <f>'Tab 1-Development Info'!H55</f>
        <v>0</v>
      </c>
      <c r="I36" s="226">
        <f>'Tab 1-Development Info'!I55</f>
        <v>0</v>
      </c>
      <c r="J36" s="226">
        <f>'Tab 1-Development Info'!J55</f>
        <v>0</v>
      </c>
      <c r="K36" s="198"/>
      <c r="L36" s="161"/>
    </row>
    <row r="37" spans="2:12" ht="15.95" customHeight="1" thickBot="1" x14ac:dyDescent="0.3">
      <c r="B37" s="214"/>
      <c r="C37" s="215"/>
      <c r="D37" s="227" t="s">
        <v>113</v>
      </c>
      <c r="E37" s="228">
        <f>'Tab 1-Development Info'!E56</f>
        <v>0</v>
      </c>
      <c r="F37" s="228">
        <f>'Tab 1-Development Info'!F56</f>
        <v>0</v>
      </c>
      <c r="G37" s="228">
        <f>'Tab 1-Development Info'!G56</f>
        <v>0</v>
      </c>
      <c r="H37" s="228">
        <f>'Tab 1-Development Info'!H56</f>
        <v>0</v>
      </c>
      <c r="I37" s="228">
        <f>'Tab 1-Development Info'!I56</f>
        <v>0</v>
      </c>
      <c r="J37" s="229">
        <f>'Tab 1-Development Info'!J56</f>
        <v>0</v>
      </c>
      <c r="K37" s="198"/>
      <c r="L37" s="161"/>
    </row>
    <row r="38" spans="2:12" ht="9.9499999999999993" customHeight="1" x14ac:dyDescent="0.25">
      <c r="B38" s="182"/>
      <c r="C38" s="205"/>
      <c r="D38" s="205"/>
      <c r="E38" s="205"/>
      <c r="F38" s="205"/>
      <c r="G38" s="205"/>
      <c r="H38" s="205"/>
      <c r="I38" s="205"/>
      <c r="J38" s="205"/>
      <c r="K38" s="187"/>
    </row>
    <row r="39" spans="2:12" ht="15" customHeight="1" x14ac:dyDescent="0.25">
      <c r="B39" s="912" t="s">
        <v>114</v>
      </c>
      <c r="C39" s="913"/>
      <c r="D39" s="913"/>
      <c r="E39" s="913"/>
      <c r="F39" s="913"/>
      <c r="G39" s="913"/>
      <c r="H39" s="913"/>
      <c r="I39" s="913"/>
      <c r="J39" s="913"/>
      <c r="K39" s="914"/>
    </row>
    <row r="40" spans="2:12" ht="9.9499999999999993" customHeight="1" x14ac:dyDescent="0.25">
      <c r="B40" s="179"/>
      <c r="C40" s="180"/>
      <c r="D40" s="180"/>
      <c r="E40" s="180"/>
      <c r="F40" s="180"/>
      <c r="G40" s="180"/>
      <c r="H40" s="180"/>
      <c r="I40" s="180"/>
      <c r="J40" s="180"/>
      <c r="K40" s="181"/>
    </row>
    <row r="41" spans="2:12" ht="15" customHeight="1" x14ac:dyDescent="0.3">
      <c r="B41" s="182"/>
      <c r="C41" s="230"/>
      <c r="D41" s="183"/>
      <c r="E41" s="231" t="s">
        <v>118</v>
      </c>
      <c r="F41" s="231" t="s">
        <v>365</v>
      </c>
      <c r="G41" s="232"/>
      <c r="H41" s="230"/>
      <c r="I41" s="230"/>
      <c r="J41" s="230"/>
      <c r="K41" s="233"/>
    </row>
    <row r="42" spans="2:12" ht="15" customHeight="1" x14ac:dyDescent="0.3">
      <c r="B42" s="182"/>
      <c r="C42" s="230"/>
      <c r="D42" s="234" t="str">
        <f>'Tab 1-Development Info'!D11</f>
        <v>Property Name</v>
      </c>
      <c r="E42" s="235">
        <f>'Tab 1-Development Info'!E11</f>
        <v>0</v>
      </c>
      <c r="F42" s="235">
        <f>'Tab 1-Development Info'!E15</f>
        <v>0</v>
      </c>
      <c r="G42" s="232"/>
      <c r="H42" s="230"/>
      <c r="I42" s="230"/>
      <c r="J42" s="230"/>
      <c r="K42" s="233"/>
    </row>
    <row r="43" spans="2:12" ht="15" customHeight="1" x14ac:dyDescent="0.3">
      <c r="B43" s="182"/>
      <c r="C43" s="230"/>
      <c r="D43" s="236" t="str">
        <f>'Tab 1-Development Info'!D62</f>
        <v>Texas Comptroller</v>
      </c>
      <c r="E43" s="235">
        <f>'Tab 1-Development Info'!E62</f>
        <v>0</v>
      </c>
      <c r="F43" s="235" t="str">
        <f>'Tab 1-Development Info'!H62</f>
        <v>Austin, TX 78753</v>
      </c>
      <c r="G43" s="232"/>
      <c r="H43" s="230"/>
      <c r="I43" s="230"/>
      <c r="J43" s="230"/>
      <c r="K43" s="233"/>
    </row>
    <row r="44" spans="2:12" ht="15" customHeight="1" x14ac:dyDescent="0.3">
      <c r="B44" s="182"/>
      <c r="C44" s="230"/>
      <c r="D44" s="234" t="str">
        <f>'Tab 1-Development Info'!D63</f>
        <v>Appraisal District</v>
      </c>
      <c r="E44" s="235">
        <f>'Tab 1-Development Info'!E63</f>
        <v>0</v>
      </c>
      <c r="F44" s="235">
        <f>'Tab 1-Development Info'!H63</f>
        <v>0</v>
      </c>
      <c r="G44" s="232"/>
      <c r="H44" s="230"/>
      <c r="I44" s="230"/>
      <c r="J44" s="230"/>
      <c r="K44" s="233"/>
    </row>
    <row r="45" spans="2:12" ht="15" customHeight="1" x14ac:dyDescent="0.3">
      <c r="B45" s="182"/>
      <c r="C45" s="230"/>
      <c r="D45" s="234" t="s">
        <v>424</v>
      </c>
      <c r="E45" s="235">
        <f>'Tab 1-Development Info'!F64</f>
        <v>0</v>
      </c>
      <c r="F45" s="235">
        <f>'Tab 1-Development Info'!H64</f>
        <v>0</v>
      </c>
      <c r="G45" s="232"/>
      <c r="H45" s="230"/>
      <c r="I45" s="230"/>
      <c r="J45" s="230"/>
      <c r="K45" s="233"/>
    </row>
    <row r="46" spans="2:12" ht="15" customHeight="1" x14ac:dyDescent="0.3">
      <c r="B46" s="182"/>
      <c r="C46" s="230"/>
      <c r="D46" s="234" t="str">
        <f>'Tab 1-Development Info'!D67</f>
        <v xml:space="preserve">HFC User </v>
      </c>
      <c r="E46" s="235">
        <f>'Tab 1-Development Info'!E67</f>
        <v>0</v>
      </c>
      <c r="F46" s="235">
        <f>'Tab 1-Development Info'!H67</f>
        <v>0</v>
      </c>
      <c r="G46" s="232"/>
      <c r="H46" s="230"/>
      <c r="I46" s="230"/>
      <c r="J46" s="230"/>
      <c r="K46" s="233"/>
    </row>
    <row r="47" spans="2:12" ht="15" customHeight="1" x14ac:dyDescent="0.3">
      <c r="B47" s="182"/>
      <c r="C47" s="230"/>
      <c r="D47" s="234" t="s">
        <v>426</v>
      </c>
      <c r="E47" s="237">
        <f>'Tab 1-Development Info'!E65</f>
        <v>0</v>
      </c>
      <c r="F47" s="235">
        <f>'Tab 1-Development Info'!H65</f>
        <v>0</v>
      </c>
      <c r="G47" s="232"/>
      <c r="H47" s="230"/>
      <c r="I47" s="230"/>
      <c r="J47" s="230"/>
      <c r="K47" s="233"/>
    </row>
    <row r="48" spans="2:12" ht="15" customHeight="1" x14ac:dyDescent="0.3">
      <c r="B48" s="182"/>
      <c r="C48" s="230"/>
      <c r="D48" s="234" t="s">
        <v>425</v>
      </c>
      <c r="E48" s="237">
        <f>'Tab 1-Development Info'!E68</f>
        <v>0</v>
      </c>
      <c r="F48" s="235">
        <f>'Tab 1-Development Info'!E68</f>
        <v>0</v>
      </c>
      <c r="G48" s="232"/>
      <c r="H48" s="230"/>
      <c r="I48" s="230"/>
      <c r="J48" s="230"/>
      <c r="K48" s="233"/>
    </row>
    <row r="49" spans="2:11" ht="15" customHeight="1" x14ac:dyDescent="0.3">
      <c r="B49" s="182"/>
      <c r="C49" s="230"/>
      <c r="D49" s="234" t="str">
        <f>'Tab 1-Development Info'!D69</f>
        <v xml:space="preserve">HFC Governing Body of Sponsor </v>
      </c>
      <c r="E49" s="237">
        <f>'Tab 1-Development Info'!E69</f>
        <v>0</v>
      </c>
      <c r="F49" s="235">
        <f>'Tab 1-Development Info'!E69</f>
        <v>0</v>
      </c>
      <c r="G49" s="232"/>
      <c r="H49" s="230"/>
      <c r="I49" s="230"/>
      <c r="J49" s="230"/>
      <c r="K49" s="233"/>
    </row>
    <row r="50" spans="2:11" ht="9.9499999999999993" customHeight="1" x14ac:dyDescent="0.25">
      <c r="B50" s="182"/>
      <c r="C50" s="205"/>
      <c r="D50" s="180"/>
      <c r="E50" s="180"/>
      <c r="F50" s="205"/>
      <c r="G50" s="205"/>
      <c r="H50" s="205"/>
      <c r="I50" s="205"/>
      <c r="J50" s="205"/>
      <c r="K50" s="187"/>
    </row>
    <row r="51" spans="2:11" ht="15" customHeight="1" x14ac:dyDescent="0.25">
      <c r="B51" s="912" t="s">
        <v>143</v>
      </c>
      <c r="C51" s="913"/>
      <c r="D51" s="913"/>
      <c r="E51" s="913"/>
      <c r="F51" s="913"/>
      <c r="G51" s="913"/>
      <c r="H51" s="913"/>
      <c r="I51" s="913"/>
      <c r="J51" s="913"/>
      <c r="K51" s="914"/>
    </row>
    <row r="52" spans="2:11" ht="9.9499999999999993" customHeight="1" x14ac:dyDescent="0.25">
      <c r="B52" s="179"/>
      <c r="C52" s="180"/>
      <c r="D52" s="180"/>
      <c r="E52" s="180"/>
      <c r="F52" s="180"/>
      <c r="G52" s="180"/>
      <c r="H52" s="180"/>
      <c r="I52" s="180"/>
      <c r="J52" s="180"/>
      <c r="K52" s="181"/>
    </row>
    <row r="53" spans="2:11" ht="18.75" x14ac:dyDescent="0.3">
      <c r="B53" s="182"/>
      <c r="C53" s="230"/>
      <c r="D53" s="230"/>
      <c r="E53" s="232"/>
      <c r="F53" s="903" t="s">
        <v>366</v>
      </c>
      <c r="G53" s="903"/>
      <c r="H53" s="903"/>
      <c r="I53" s="903"/>
      <c r="J53" s="197" t="str">
        <f>'Tab 2-Auditor Info'!H4</f>
        <v>Select One</v>
      </c>
      <c r="K53" s="233"/>
    </row>
    <row r="54" spans="2:11" ht="9" customHeight="1" x14ac:dyDescent="0.3">
      <c r="B54" s="182"/>
      <c r="C54" s="230"/>
      <c r="D54" s="232"/>
      <c r="E54" s="232"/>
      <c r="F54" s="185"/>
      <c r="G54" s="238"/>
      <c r="H54" s="238"/>
      <c r="I54" s="238"/>
      <c r="J54" s="239"/>
      <c r="K54" s="233"/>
    </row>
    <row r="55" spans="2:11" ht="16.5" customHeight="1" x14ac:dyDescent="0.3">
      <c r="B55" s="182"/>
      <c r="C55" s="230"/>
      <c r="D55" s="232"/>
      <c r="E55" s="232"/>
      <c r="F55" s="903" t="s">
        <v>146</v>
      </c>
      <c r="G55" s="903"/>
      <c r="H55" s="903"/>
      <c r="I55" s="903"/>
      <c r="J55" s="197" t="str">
        <f>'Tab 2-Auditor Info'!H6</f>
        <v>Select One</v>
      </c>
      <c r="K55" s="233"/>
    </row>
    <row r="56" spans="2:11" ht="9" customHeight="1" x14ac:dyDescent="0.3">
      <c r="B56" s="182"/>
      <c r="C56" s="230"/>
      <c r="D56" s="232"/>
      <c r="E56" s="232"/>
      <c r="F56" s="185"/>
      <c r="G56" s="238"/>
      <c r="H56" s="238"/>
      <c r="I56" s="238"/>
      <c r="J56" s="239"/>
      <c r="K56" s="233"/>
    </row>
    <row r="57" spans="2:11" ht="18.75" x14ac:dyDescent="0.3">
      <c r="B57" s="182"/>
      <c r="C57" s="230"/>
      <c r="D57" s="232"/>
      <c r="E57" s="903" t="s">
        <v>147</v>
      </c>
      <c r="F57" s="903"/>
      <c r="G57" s="903"/>
      <c r="H57" s="903"/>
      <c r="I57" s="903"/>
      <c r="J57" s="197" t="str">
        <f>'Tab 2-Auditor Info'!H8</f>
        <v>Select One</v>
      </c>
      <c r="K57" s="233"/>
    </row>
    <row r="58" spans="2:11" ht="9" customHeight="1" x14ac:dyDescent="0.3">
      <c r="B58" s="182"/>
      <c r="C58" s="230"/>
      <c r="D58" s="232"/>
      <c r="E58" s="232"/>
      <c r="F58" s="185"/>
      <c r="G58" s="238"/>
      <c r="H58" s="238"/>
      <c r="I58" s="238"/>
      <c r="J58" s="239"/>
      <c r="K58" s="233"/>
    </row>
    <row r="59" spans="2:11" ht="18.75" x14ac:dyDescent="0.3">
      <c r="B59" s="182"/>
      <c r="C59" s="230"/>
      <c r="D59" s="232"/>
      <c r="E59" s="240"/>
      <c r="F59" s="903" t="s">
        <v>148</v>
      </c>
      <c r="G59" s="903"/>
      <c r="H59" s="903"/>
      <c r="I59" s="903"/>
      <c r="J59" s="197" t="str">
        <f>'Tab 2-Auditor Info'!H10</f>
        <v>Select One</v>
      </c>
      <c r="K59" s="233"/>
    </row>
    <row r="60" spans="2:11" ht="9" customHeight="1" x14ac:dyDescent="0.3">
      <c r="B60" s="182"/>
      <c r="C60" s="230"/>
      <c r="D60" s="232"/>
      <c r="E60" s="232"/>
      <c r="F60" s="185"/>
      <c r="G60" s="241"/>
      <c r="H60" s="241"/>
      <c r="I60" s="241"/>
      <c r="J60" s="239"/>
      <c r="K60" s="233"/>
    </row>
    <row r="61" spans="2:11" ht="18.75" x14ac:dyDescent="0.3">
      <c r="B61" s="182"/>
      <c r="C61" s="230"/>
      <c r="D61" s="230"/>
      <c r="E61" s="240"/>
      <c r="F61" s="903" t="s">
        <v>149</v>
      </c>
      <c r="G61" s="903"/>
      <c r="H61" s="903"/>
      <c r="I61" s="903"/>
      <c r="J61" s="197" t="str">
        <f>'Tab 2-Auditor Info'!H12</f>
        <v>Select One</v>
      </c>
      <c r="K61" s="233"/>
    </row>
    <row r="62" spans="2:11" s="161" customFormat="1" ht="9.9499999999999993" customHeight="1" x14ac:dyDescent="0.3">
      <c r="B62" s="182"/>
      <c r="C62" s="205"/>
      <c r="D62" s="205"/>
      <c r="E62" s="205"/>
      <c r="F62" s="188"/>
      <c r="G62" s="188"/>
      <c r="H62" s="188"/>
      <c r="I62" s="188"/>
      <c r="J62" s="188"/>
      <c r="K62" s="233"/>
    </row>
    <row r="63" spans="2:11" ht="15" customHeight="1" x14ac:dyDescent="0.25">
      <c r="B63" s="912" t="s">
        <v>151</v>
      </c>
      <c r="C63" s="913"/>
      <c r="D63" s="913"/>
      <c r="E63" s="913"/>
      <c r="F63" s="913"/>
      <c r="G63" s="913"/>
      <c r="H63" s="913"/>
      <c r="I63" s="913"/>
      <c r="J63" s="913"/>
      <c r="K63" s="914"/>
    </row>
    <row r="64" spans="2:11" ht="9.9499999999999993" customHeight="1" x14ac:dyDescent="0.25">
      <c r="B64" s="182"/>
      <c r="C64" s="205"/>
      <c r="D64" s="205"/>
      <c r="E64" s="205"/>
      <c r="F64" s="205"/>
      <c r="G64" s="205"/>
      <c r="H64" s="205"/>
      <c r="I64" s="205"/>
      <c r="J64" s="205"/>
      <c r="K64" s="187"/>
    </row>
    <row r="65" spans="2:19" hidden="1" x14ac:dyDescent="0.25">
      <c r="B65" s="182"/>
      <c r="C65" s="230"/>
      <c r="D65" s="928" t="s">
        <v>155</v>
      </c>
      <c r="E65" s="929"/>
      <c r="F65" s="929"/>
      <c r="G65" s="929"/>
      <c r="H65" s="929"/>
      <c r="I65" s="929"/>
      <c r="J65" s="930"/>
      <c r="K65" s="233"/>
    </row>
    <row r="66" spans="2:19" hidden="1" x14ac:dyDescent="0.25">
      <c r="B66" s="182"/>
      <c r="C66" s="230"/>
      <c r="D66" s="242" t="s">
        <v>156</v>
      </c>
      <c r="E66" s="243">
        <v>1</v>
      </c>
      <c r="F66" s="243">
        <v>2</v>
      </c>
      <c r="G66" s="243">
        <v>3</v>
      </c>
      <c r="H66" s="243">
        <v>4</v>
      </c>
      <c r="I66" s="243">
        <v>5</v>
      </c>
      <c r="J66" s="243">
        <v>6</v>
      </c>
      <c r="K66" s="233"/>
    </row>
    <row r="67" spans="2:19" hidden="1" x14ac:dyDescent="0.25">
      <c r="B67" s="182"/>
      <c r="C67" s="230"/>
      <c r="D67" s="244">
        <v>0.8</v>
      </c>
      <c r="E67" s="245">
        <f>'Tab 3-Income &amp; Rent Limits'!F17</f>
        <v>0</v>
      </c>
      <c r="F67" s="245">
        <f>'Tab 3-Income &amp; Rent Limits'!G17</f>
        <v>0</v>
      </c>
      <c r="G67" s="245">
        <f>'Tab 3-Income &amp; Rent Limits'!H17</f>
        <v>0</v>
      </c>
      <c r="H67" s="245">
        <f>'Tab 3-Income &amp; Rent Limits'!I17</f>
        <v>0</v>
      </c>
      <c r="I67" s="245">
        <f>'Tab 3-Income &amp; Rent Limits'!J17</f>
        <v>0</v>
      </c>
      <c r="J67" s="245">
        <f>'Tab 3-Income &amp; Rent Limits'!K17</f>
        <v>0</v>
      </c>
      <c r="K67" s="233"/>
    </row>
    <row r="68" spans="2:19" hidden="1" x14ac:dyDescent="0.25">
      <c r="B68" s="182"/>
      <c r="C68" s="230"/>
      <c r="D68" s="244">
        <v>0.6</v>
      </c>
      <c r="E68" s="245">
        <f>'Tab 3-Income &amp; Rent Limits'!F19</f>
        <v>0</v>
      </c>
      <c r="F68" s="245">
        <f>'Tab 3-Income &amp; Rent Limits'!G19</f>
        <v>0</v>
      </c>
      <c r="G68" s="245">
        <f>'Tab 3-Income &amp; Rent Limits'!H19</f>
        <v>0</v>
      </c>
      <c r="H68" s="245">
        <f>'Tab 3-Income &amp; Rent Limits'!I19</f>
        <v>0</v>
      </c>
      <c r="I68" s="245">
        <f>'Tab 3-Income &amp; Rent Limits'!J19</f>
        <v>0</v>
      </c>
      <c r="J68" s="245">
        <f>'Tab 3-Income &amp; Rent Limits'!K19</f>
        <v>0</v>
      </c>
      <c r="K68" s="233"/>
    </row>
    <row r="69" spans="2:19" hidden="1" x14ac:dyDescent="0.25">
      <c r="B69" s="182"/>
      <c r="C69" s="246" t="s">
        <v>367</v>
      </c>
      <c r="D69" s="247">
        <f>'Tab 3-Income &amp; Rent Limits'!E21</f>
        <v>0</v>
      </c>
      <c r="E69" s="245">
        <f>'Tab 3-Income &amp; Rent Limits'!F21</f>
        <v>0</v>
      </c>
      <c r="F69" s="245">
        <f>'Tab 3-Income &amp; Rent Limits'!G21</f>
        <v>0</v>
      </c>
      <c r="G69" s="245">
        <f>'Tab 3-Income &amp; Rent Limits'!H21</f>
        <v>0</v>
      </c>
      <c r="H69" s="245">
        <f>'Tab 3-Income &amp; Rent Limits'!I21</f>
        <v>0</v>
      </c>
      <c r="I69" s="245">
        <f>'Tab 3-Income &amp; Rent Limits'!J21</f>
        <v>0</v>
      </c>
      <c r="J69" s="245">
        <f>'Tab 3-Income &amp; Rent Limits'!K21</f>
        <v>0</v>
      </c>
      <c r="K69" s="233"/>
    </row>
    <row r="70" spans="2:19" hidden="1" x14ac:dyDescent="0.25">
      <c r="B70" s="182"/>
      <c r="C70" s="246" t="s">
        <v>367</v>
      </c>
      <c r="D70" s="247">
        <f>'Tab 3-Income &amp; Rent Limits'!E22</f>
        <v>0</v>
      </c>
      <c r="E70" s="245">
        <f>'Tab 3-Income &amp; Rent Limits'!F22</f>
        <v>0</v>
      </c>
      <c r="F70" s="245">
        <f>'Tab 3-Income &amp; Rent Limits'!G22</f>
        <v>0</v>
      </c>
      <c r="G70" s="245">
        <f>'Tab 3-Income &amp; Rent Limits'!H22</f>
        <v>0</v>
      </c>
      <c r="H70" s="245">
        <f>'Tab 3-Income &amp; Rent Limits'!I22</f>
        <v>0</v>
      </c>
      <c r="I70" s="245">
        <f>'Tab 3-Income &amp; Rent Limits'!J22</f>
        <v>0</v>
      </c>
      <c r="J70" s="245">
        <f>'Tab 3-Income &amp; Rent Limits'!K22</f>
        <v>0</v>
      </c>
      <c r="K70" s="233"/>
    </row>
    <row r="71" spans="2:19" hidden="1" x14ac:dyDescent="0.25">
      <c r="B71" s="182"/>
      <c r="C71" s="246" t="s">
        <v>367</v>
      </c>
      <c r="D71" s="247">
        <f>'Tab 3-Income &amp; Rent Limits'!E23</f>
        <v>0</v>
      </c>
      <c r="E71" s="245">
        <f>'Tab 3-Income &amp; Rent Limits'!F23</f>
        <v>0</v>
      </c>
      <c r="F71" s="245">
        <f>'Tab 3-Income &amp; Rent Limits'!G23</f>
        <v>0</v>
      </c>
      <c r="G71" s="245">
        <f>'Tab 3-Income &amp; Rent Limits'!H23</f>
        <v>0</v>
      </c>
      <c r="H71" s="245">
        <f>'Tab 3-Income &amp; Rent Limits'!I23</f>
        <v>0</v>
      </c>
      <c r="I71" s="245">
        <f>'Tab 3-Income &amp; Rent Limits'!J23</f>
        <v>0</v>
      </c>
      <c r="J71" s="245">
        <f>'Tab 3-Income &amp; Rent Limits'!K23</f>
        <v>0</v>
      </c>
      <c r="K71" s="233"/>
    </row>
    <row r="72" spans="2:19" ht="9" hidden="1" customHeight="1" x14ac:dyDescent="0.25">
      <c r="B72" s="182"/>
      <c r="C72" s="246"/>
      <c r="D72" s="230"/>
      <c r="E72" s="230"/>
      <c r="F72" s="230"/>
      <c r="G72" s="230"/>
      <c r="H72" s="230"/>
      <c r="I72" s="230"/>
      <c r="J72" s="230"/>
      <c r="K72" s="233"/>
    </row>
    <row r="73" spans="2:19" ht="15" hidden="1" customHeight="1" x14ac:dyDescent="0.25">
      <c r="B73" s="182"/>
      <c r="C73" s="246"/>
      <c r="D73" s="230"/>
      <c r="E73" s="230"/>
      <c r="F73" s="230"/>
      <c r="G73" s="230"/>
      <c r="H73" s="232"/>
      <c r="I73" s="240" t="s">
        <v>158</v>
      </c>
      <c r="J73" s="248">
        <f>'Tab 3-Income &amp; Rent Limits'!K7</f>
        <v>0</v>
      </c>
      <c r="K73" s="233"/>
    </row>
    <row r="74" spans="2:19" ht="9" hidden="1" customHeight="1" x14ac:dyDescent="0.25">
      <c r="B74" s="182"/>
      <c r="C74" s="246"/>
      <c r="D74" s="230"/>
      <c r="E74" s="230"/>
      <c r="F74" s="230"/>
      <c r="G74" s="230"/>
      <c r="H74" s="230"/>
      <c r="I74" s="230"/>
      <c r="J74" s="232"/>
      <c r="K74" s="233"/>
    </row>
    <row r="75" spans="2:19" ht="18.75" x14ac:dyDescent="0.3">
      <c r="B75" s="182"/>
      <c r="C75" s="230"/>
      <c r="D75" s="188"/>
      <c r="E75" s="188"/>
      <c r="F75" s="183"/>
      <c r="G75" s="903" t="s">
        <v>154</v>
      </c>
      <c r="H75" s="903"/>
      <c r="I75" s="903"/>
      <c r="J75" s="197" t="str">
        <f>'Tab 3-Income &amp; Rent Limits'!K5</f>
        <v>Select One</v>
      </c>
      <c r="K75" s="233"/>
    </row>
    <row r="76" spans="2:19" ht="9" customHeight="1" x14ac:dyDescent="0.3">
      <c r="B76" s="182"/>
      <c r="C76" s="246"/>
      <c r="D76" s="188"/>
      <c r="E76" s="188"/>
      <c r="F76" s="188"/>
      <c r="G76" s="188"/>
      <c r="H76" s="188"/>
      <c r="I76" s="188"/>
      <c r="J76" s="188"/>
      <c r="K76" s="233"/>
    </row>
    <row r="77" spans="2:19" ht="18.75" x14ac:dyDescent="0.3">
      <c r="B77" s="182"/>
      <c r="C77" s="230"/>
      <c r="D77" s="188"/>
      <c r="E77" s="188"/>
      <c r="F77" s="188"/>
      <c r="G77" s="183"/>
      <c r="H77" s="183"/>
      <c r="I77" s="183" t="s">
        <v>159</v>
      </c>
      <c r="J77" s="197" t="str">
        <f>'Tab 3-Income &amp; Rent Limits'!K9</f>
        <v>Select One</v>
      </c>
      <c r="K77" s="233"/>
      <c r="M77" s="902"/>
      <c r="N77" s="902"/>
      <c r="O77" s="902"/>
      <c r="P77" s="902"/>
      <c r="Q77" s="902"/>
      <c r="R77" s="902"/>
      <c r="S77" s="902"/>
    </row>
    <row r="78" spans="2:19" ht="9" customHeight="1" x14ac:dyDescent="0.3">
      <c r="B78" s="182"/>
      <c r="C78" s="246"/>
      <c r="D78" s="188"/>
      <c r="E78" s="188"/>
      <c r="F78" s="188"/>
      <c r="G78" s="188"/>
      <c r="H78" s="188"/>
      <c r="I78" s="188"/>
      <c r="J78" s="188"/>
      <c r="K78" s="233"/>
    </row>
    <row r="79" spans="2:19" ht="18.75" x14ac:dyDescent="0.3">
      <c r="B79" s="182"/>
      <c r="C79" s="230"/>
      <c r="D79" s="188"/>
      <c r="E79" s="188"/>
      <c r="F79" s="188"/>
      <c r="G79" s="183"/>
      <c r="H79" s="183"/>
      <c r="I79" s="183" t="s">
        <v>160</v>
      </c>
      <c r="J79" s="197" t="str">
        <f>'Tab 3-Income &amp; Rent Limits'!K11</f>
        <v>Select One</v>
      </c>
      <c r="K79" s="233"/>
    </row>
    <row r="80" spans="2:19" ht="9" hidden="1" customHeight="1" x14ac:dyDescent="0.3">
      <c r="B80" s="182"/>
      <c r="C80" s="246"/>
      <c r="D80" s="188"/>
      <c r="E80" s="188"/>
      <c r="F80" s="188"/>
      <c r="G80" s="188"/>
      <c r="H80" s="188"/>
      <c r="I80" s="188"/>
      <c r="J80" s="188"/>
      <c r="K80" s="233"/>
    </row>
    <row r="81" spans="2:12" ht="18.75" hidden="1" x14ac:dyDescent="0.3">
      <c r="B81" s="182"/>
      <c r="C81" s="230"/>
      <c r="D81" s="925" t="s">
        <v>162</v>
      </c>
      <c r="E81" s="926"/>
      <c r="F81" s="926"/>
      <c r="G81" s="926"/>
      <c r="H81" s="927"/>
      <c r="I81" s="188"/>
      <c r="J81" s="188"/>
      <c r="K81" s="233"/>
    </row>
    <row r="82" spans="2:12" ht="18.75" hidden="1" x14ac:dyDescent="0.3">
      <c r="B82" s="182"/>
      <c r="C82" s="230"/>
      <c r="D82" s="249" t="s">
        <v>156</v>
      </c>
      <c r="E82" s="249">
        <v>1</v>
      </c>
      <c r="F82" s="249">
        <v>2</v>
      </c>
      <c r="G82" s="249">
        <v>3</v>
      </c>
      <c r="H82" s="249">
        <v>4</v>
      </c>
      <c r="I82" s="188"/>
      <c r="J82" s="188"/>
      <c r="K82" s="233"/>
    </row>
    <row r="83" spans="2:12" ht="18.75" hidden="1" x14ac:dyDescent="0.3">
      <c r="B83" s="182"/>
      <c r="C83" s="230"/>
      <c r="D83" s="250">
        <v>0.8</v>
      </c>
      <c r="E83" s="251">
        <f>'Tab 3-Income &amp; Rent Limits'!F43</f>
        <v>0</v>
      </c>
      <c r="F83" s="251">
        <f>'Tab 3-Income &amp; Rent Limits'!G43</f>
        <v>0</v>
      </c>
      <c r="G83" s="251">
        <f>'Tab 3-Income &amp; Rent Limits'!H43</f>
        <v>0</v>
      </c>
      <c r="H83" s="251">
        <f>'Tab 3-Income &amp; Rent Limits'!I43</f>
        <v>0</v>
      </c>
      <c r="I83" s="188"/>
      <c r="J83" s="188"/>
      <c r="K83" s="233"/>
    </row>
    <row r="84" spans="2:12" ht="18.75" hidden="1" x14ac:dyDescent="0.3">
      <c r="B84" s="182"/>
      <c r="C84" s="230"/>
      <c r="D84" s="250">
        <v>0.6</v>
      </c>
      <c r="E84" s="251">
        <f>'Tab 3-Income &amp; Rent Limits'!F44</f>
        <v>0</v>
      </c>
      <c r="F84" s="251">
        <f>'Tab 3-Income &amp; Rent Limits'!G44</f>
        <v>0</v>
      </c>
      <c r="G84" s="251">
        <f>'Tab 3-Income &amp; Rent Limits'!H44</f>
        <v>0</v>
      </c>
      <c r="H84" s="251">
        <f>'Tab 3-Income &amp; Rent Limits'!I44</f>
        <v>0</v>
      </c>
      <c r="I84" s="188"/>
      <c r="J84" s="188"/>
      <c r="K84" s="233"/>
      <c r="L84" s="252"/>
    </row>
    <row r="85" spans="2:12" ht="18.75" hidden="1" x14ac:dyDescent="0.3">
      <c r="B85" s="182"/>
      <c r="C85" s="246" t="s">
        <v>367</v>
      </c>
      <c r="D85" s="253">
        <f>'Tab 3-Income &amp; Rent Limits'!E47</f>
        <v>0</v>
      </c>
      <c r="E85" s="251">
        <f>'Tab 3-Income &amp; Rent Limits'!F47</f>
        <v>0</v>
      </c>
      <c r="F85" s="251">
        <f>'Tab 3-Income &amp; Rent Limits'!G47</f>
        <v>0</v>
      </c>
      <c r="G85" s="251">
        <f>'Tab 3-Income &amp; Rent Limits'!H47</f>
        <v>0</v>
      </c>
      <c r="H85" s="251">
        <f>'Tab 3-Income &amp; Rent Limits'!I47</f>
        <v>0</v>
      </c>
      <c r="I85" s="188"/>
      <c r="J85" s="188"/>
      <c r="K85" s="233"/>
    </row>
    <row r="86" spans="2:12" ht="18.75" hidden="1" x14ac:dyDescent="0.3">
      <c r="B86" s="182"/>
      <c r="C86" s="246" t="s">
        <v>367</v>
      </c>
      <c r="D86" s="253">
        <f>'Tab 3-Income &amp; Rent Limits'!E48</f>
        <v>0</v>
      </c>
      <c r="E86" s="251">
        <f>'Tab 3-Income &amp; Rent Limits'!F48</f>
        <v>0</v>
      </c>
      <c r="F86" s="251">
        <f>'Tab 3-Income &amp; Rent Limits'!G48</f>
        <v>0</v>
      </c>
      <c r="G86" s="251">
        <f>'Tab 3-Income &amp; Rent Limits'!H48</f>
        <v>0</v>
      </c>
      <c r="H86" s="251">
        <f>'Tab 3-Income &amp; Rent Limits'!I48</f>
        <v>0</v>
      </c>
      <c r="I86" s="188"/>
      <c r="J86" s="188"/>
      <c r="K86" s="233"/>
    </row>
    <row r="87" spans="2:12" ht="18.75" hidden="1" x14ac:dyDescent="0.3">
      <c r="B87" s="182"/>
      <c r="C87" s="246" t="s">
        <v>367</v>
      </c>
      <c r="D87" s="253">
        <f>'Tab 3-Income &amp; Rent Limits'!E49</f>
        <v>0</v>
      </c>
      <c r="E87" s="251">
        <f>'Tab 3-Income &amp; Rent Limits'!F49</f>
        <v>0</v>
      </c>
      <c r="F87" s="251">
        <f>'Tab 3-Income &amp; Rent Limits'!G49</f>
        <v>0</v>
      </c>
      <c r="G87" s="251">
        <f>'Tab 3-Income &amp; Rent Limits'!H49</f>
        <v>0</v>
      </c>
      <c r="H87" s="251">
        <f>'Tab 3-Income &amp; Rent Limits'!I49</f>
        <v>0</v>
      </c>
      <c r="I87" s="188"/>
      <c r="J87" s="188"/>
      <c r="K87" s="233"/>
    </row>
    <row r="88" spans="2:12" ht="9" hidden="1" customHeight="1" x14ac:dyDescent="0.3">
      <c r="B88" s="182"/>
      <c r="C88" s="246"/>
      <c r="D88" s="188"/>
      <c r="E88" s="188"/>
      <c r="F88" s="188"/>
      <c r="G88" s="188"/>
      <c r="H88" s="188"/>
      <c r="I88" s="188"/>
      <c r="J88" s="188"/>
      <c r="K88" s="233"/>
    </row>
    <row r="89" spans="2:12" ht="15" hidden="1" customHeight="1" x14ac:dyDescent="0.3">
      <c r="B89" s="182"/>
      <c r="C89" s="246"/>
      <c r="D89" s="188"/>
      <c r="E89" s="188"/>
      <c r="F89" s="188"/>
      <c r="G89" s="188"/>
      <c r="H89" s="188"/>
      <c r="I89" s="183" t="s">
        <v>163</v>
      </c>
      <c r="J89" s="254">
        <f>'Tab 3-Income &amp; Rent Limits'!K29</f>
        <v>0</v>
      </c>
      <c r="K89" s="233"/>
    </row>
    <row r="90" spans="2:12" ht="9" customHeight="1" x14ac:dyDescent="0.3">
      <c r="B90" s="182"/>
      <c r="C90" s="246"/>
      <c r="D90" s="188"/>
      <c r="E90" s="188"/>
      <c r="F90" s="188"/>
      <c r="G90" s="188"/>
      <c r="H90" s="188"/>
      <c r="I90" s="188"/>
      <c r="J90" s="188"/>
      <c r="K90" s="233"/>
    </row>
    <row r="91" spans="2:12" ht="18.75" x14ac:dyDescent="0.3">
      <c r="B91" s="182"/>
      <c r="C91" s="230"/>
      <c r="D91" s="188"/>
      <c r="E91" s="188"/>
      <c r="F91" s="903" t="s">
        <v>204</v>
      </c>
      <c r="G91" s="903"/>
      <c r="H91" s="903"/>
      <c r="I91" s="903"/>
      <c r="J91" s="197" t="str">
        <f>'Tab 3-Income &amp; Rent Limits'!K13</f>
        <v>Select One</v>
      </c>
      <c r="K91" s="233"/>
    </row>
    <row r="92" spans="2:12" ht="9" customHeight="1" x14ac:dyDescent="0.3">
      <c r="B92" s="182"/>
      <c r="C92" s="246"/>
      <c r="D92" s="188"/>
      <c r="E92" s="188"/>
      <c r="F92" s="188"/>
      <c r="G92" s="188"/>
      <c r="H92" s="188"/>
      <c r="I92" s="188"/>
      <c r="J92" s="188"/>
      <c r="K92" s="233"/>
    </row>
    <row r="93" spans="2:12" ht="18.75" x14ac:dyDescent="0.3">
      <c r="B93" s="182"/>
      <c r="C93" s="230"/>
      <c r="D93" s="188"/>
      <c r="E93" s="188"/>
      <c r="F93" s="188"/>
      <c r="G93" s="255"/>
      <c r="H93" s="255"/>
      <c r="I93" s="255" t="s">
        <v>164</v>
      </c>
      <c r="J93" s="197" t="str">
        <f>'Tab 3-Income &amp; Rent Limits'!K27</f>
        <v>Select One</v>
      </c>
      <c r="K93" s="233"/>
    </row>
    <row r="94" spans="2:12" ht="9" customHeight="1" x14ac:dyDescent="0.3">
      <c r="B94" s="182"/>
      <c r="C94" s="246"/>
      <c r="D94" s="188"/>
      <c r="E94" s="188"/>
      <c r="F94" s="188"/>
      <c r="G94" s="188"/>
      <c r="H94" s="188"/>
      <c r="I94" s="188"/>
      <c r="J94" s="188"/>
      <c r="K94" s="233"/>
    </row>
    <row r="95" spans="2:12" ht="15" customHeight="1" x14ac:dyDescent="0.3">
      <c r="B95" s="182"/>
      <c r="C95" s="246"/>
      <c r="D95" s="188"/>
      <c r="E95" s="188"/>
      <c r="F95" s="188"/>
      <c r="G95" s="903" t="s">
        <v>165</v>
      </c>
      <c r="H95" s="903"/>
      <c r="I95" s="903"/>
      <c r="J95" s="197" t="str">
        <f>'Tab 3-Income &amp; Rent Limits'!K31</f>
        <v>Select One</v>
      </c>
      <c r="K95" s="233"/>
    </row>
    <row r="96" spans="2:12" ht="9" customHeight="1" x14ac:dyDescent="0.3">
      <c r="B96" s="182"/>
      <c r="C96" s="246"/>
      <c r="D96" s="188"/>
      <c r="E96" s="188"/>
      <c r="F96" s="188"/>
      <c r="G96" s="188"/>
      <c r="H96" s="188"/>
      <c r="I96" s="188"/>
      <c r="J96" s="188"/>
      <c r="K96" s="233"/>
    </row>
    <row r="97" spans="2:11" ht="18.75" x14ac:dyDescent="0.3">
      <c r="B97" s="182"/>
      <c r="C97" s="230"/>
      <c r="D97" s="188"/>
      <c r="E97" s="188"/>
      <c r="F97" s="188"/>
      <c r="G97" s="255"/>
      <c r="H97" s="255"/>
      <c r="I97" s="255" t="s">
        <v>166</v>
      </c>
      <c r="J97" s="197" t="str">
        <f>'Tab 3-Income &amp; Rent Limits'!K33</f>
        <v>Select One</v>
      </c>
      <c r="K97" s="233"/>
    </row>
    <row r="98" spans="2:11" ht="9" customHeight="1" x14ac:dyDescent="0.3">
      <c r="B98" s="182"/>
      <c r="C98" s="246"/>
      <c r="D98" s="188"/>
      <c r="E98" s="188"/>
      <c r="F98" s="188"/>
      <c r="G98" s="188"/>
      <c r="H98" s="188"/>
      <c r="I98" s="188"/>
      <c r="J98" s="188"/>
      <c r="K98" s="233"/>
    </row>
    <row r="99" spans="2:11" ht="18.75" x14ac:dyDescent="0.3">
      <c r="B99" s="182"/>
      <c r="C99" s="230"/>
      <c r="D99" s="188"/>
      <c r="E99" s="188"/>
      <c r="F99" s="188"/>
      <c r="G99" s="255"/>
      <c r="H99" s="161"/>
      <c r="I99" s="255" t="s">
        <v>167</v>
      </c>
      <c r="J99" s="197" t="str">
        <f>'Tab 3-Income &amp; Rent Limits'!K35</f>
        <v>Select One</v>
      </c>
      <c r="K99" s="233"/>
    </row>
    <row r="100" spans="2:11" ht="9" customHeight="1" x14ac:dyDescent="0.3">
      <c r="B100" s="182"/>
      <c r="C100" s="246"/>
      <c r="D100" s="188"/>
      <c r="E100" s="188"/>
      <c r="F100" s="188"/>
      <c r="G100" s="188"/>
      <c r="H100" s="188"/>
      <c r="I100" s="188"/>
      <c r="J100" s="188"/>
      <c r="K100" s="233"/>
    </row>
    <row r="101" spans="2:11" ht="18.75" x14ac:dyDescent="0.3">
      <c r="B101" s="182"/>
      <c r="C101" s="230"/>
      <c r="D101" s="188"/>
      <c r="E101" s="188"/>
      <c r="F101" s="904" t="s">
        <v>168</v>
      </c>
      <c r="G101" s="904"/>
      <c r="H101" s="904"/>
      <c r="I101" s="904"/>
      <c r="J101" s="197" t="str">
        <f>'Tab 3-Income &amp; Rent Limits'!K37</f>
        <v>Select One</v>
      </c>
      <c r="K101" s="233"/>
    </row>
    <row r="102" spans="2:11" ht="9" customHeight="1" x14ac:dyDescent="0.3">
      <c r="B102" s="182"/>
      <c r="C102" s="246"/>
      <c r="D102" s="188"/>
      <c r="E102" s="188"/>
      <c r="F102" s="188"/>
      <c r="G102" s="188"/>
      <c r="H102" s="188"/>
      <c r="I102" s="188"/>
      <c r="J102" s="188"/>
      <c r="K102" s="233"/>
    </row>
    <row r="103" spans="2:11" ht="18.75" x14ac:dyDescent="0.25">
      <c r="B103" s="912" t="s">
        <v>509</v>
      </c>
      <c r="C103" s="913"/>
      <c r="D103" s="913"/>
      <c r="E103" s="913"/>
      <c r="F103" s="913"/>
      <c r="G103" s="913"/>
      <c r="H103" s="913"/>
      <c r="I103" s="913"/>
      <c r="J103" s="913"/>
      <c r="K103" s="914"/>
    </row>
    <row r="104" spans="2:11" ht="15" customHeight="1" x14ac:dyDescent="0.3">
      <c r="B104" s="182"/>
      <c r="C104" s="246"/>
      <c r="D104" s="188"/>
      <c r="E104" s="188"/>
      <c r="F104" s="188"/>
      <c r="G104" s="188"/>
      <c r="H104" s="188"/>
      <c r="I104" s="188"/>
      <c r="J104" s="188"/>
      <c r="K104" s="233"/>
    </row>
    <row r="105" spans="2:11" ht="15" customHeight="1" x14ac:dyDescent="0.3">
      <c r="B105" s="182"/>
      <c r="C105" s="246"/>
      <c r="D105" s="188"/>
      <c r="E105" s="188"/>
      <c r="F105" s="904" t="s">
        <v>432</v>
      </c>
      <c r="G105" s="904"/>
      <c r="H105" s="904"/>
      <c r="I105" s="904"/>
      <c r="J105" s="197" t="str">
        <f>'Tab 4-Fees'!F5</f>
        <v>Select One</v>
      </c>
      <c r="K105" s="233"/>
    </row>
    <row r="106" spans="2:11" ht="9" customHeight="1" x14ac:dyDescent="0.3">
      <c r="B106" s="182"/>
      <c r="C106" s="246"/>
      <c r="D106" s="188"/>
      <c r="E106" s="188"/>
      <c r="F106" s="188"/>
      <c r="G106" s="188"/>
      <c r="H106" s="188"/>
      <c r="I106" s="188"/>
      <c r="J106" s="188"/>
      <c r="K106" s="233"/>
    </row>
    <row r="107" spans="2:11" ht="15" customHeight="1" x14ac:dyDescent="0.3">
      <c r="B107" s="182"/>
      <c r="C107" s="246"/>
      <c r="D107" s="188"/>
      <c r="E107" s="188"/>
      <c r="F107" s="188"/>
      <c r="G107" s="904" t="s">
        <v>536</v>
      </c>
      <c r="H107" s="904"/>
      <c r="I107" s="904"/>
      <c r="J107" s="256" t="str">
        <f>'Tab 4-Fees'!F7</f>
        <v>Select One</v>
      </c>
      <c r="K107" s="233"/>
    </row>
    <row r="108" spans="2:11" ht="9" customHeight="1" x14ac:dyDescent="0.25">
      <c r="B108" s="182"/>
      <c r="C108" s="246"/>
      <c r="D108" s="230"/>
      <c r="E108" s="230"/>
      <c r="F108" s="230"/>
      <c r="G108" s="230"/>
      <c r="H108" s="230"/>
      <c r="I108" s="230"/>
      <c r="J108" s="230"/>
      <c r="K108" s="233"/>
    </row>
    <row r="109" spans="2:11" ht="15" customHeight="1" x14ac:dyDescent="0.25">
      <c r="B109" s="912" t="s">
        <v>193</v>
      </c>
      <c r="C109" s="913"/>
      <c r="D109" s="913"/>
      <c r="E109" s="913"/>
      <c r="F109" s="913"/>
      <c r="G109" s="913"/>
      <c r="H109" s="913"/>
      <c r="I109" s="913"/>
      <c r="J109" s="913"/>
      <c r="K109" s="914"/>
    </row>
    <row r="110" spans="2:11" ht="9.9499999999999993" customHeight="1" x14ac:dyDescent="0.25">
      <c r="B110" s="182"/>
      <c r="C110" s="205"/>
      <c r="D110" s="180"/>
      <c r="E110" s="180"/>
      <c r="F110" s="205"/>
      <c r="G110" s="205"/>
      <c r="H110" s="205"/>
      <c r="I110" s="205"/>
      <c r="J110" s="205"/>
      <c r="K110" s="187"/>
    </row>
    <row r="111" spans="2:11" ht="18.75" x14ac:dyDescent="0.3">
      <c r="B111" s="182"/>
      <c r="E111" s="185"/>
      <c r="F111" s="183" t="s">
        <v>495</v>
      </c>
      <c r="G111" s="197">
        <f>'Tab 5-Unit &amp; Occupancy '!I8</f>
        <v>0</v>
      </c>
      <c r="H111" s="185"/>
      <c r="I111" s="183" t="s">
        <v>494</v>
      </c>
      <c r="J111" s="197">
        <f>'Tab 5-Unit &amp; Occupancy '!J8</f>
        <v>0</v>
      </c>
      <c r="K111" s="233"/>
    </row>
    <row r="112" spans="2:11" ht="9" customHeight="1" x14ac:dyDescent="0.3">
      <c r="B112" s="182"/>
      <c r="C112" s="185"/>
      <c r="D112" s="185"/>
      <c r="E112" s="188"/>
      <c r="F112" s="188"/>
      <c r="G112" s="188"/>
      <c r="H112" s="185"/>
      <c r="I112" s="188"/>
      <c r="J112" s="188"/>
      <c r="K112" s="233"/>
    </row>
    <row r="113" spans="2:12" ht="18.75" x14ac:dyDescent="0.3">
      <c r="B113" s="182"/>
      <c r="C113" s="195" t="s">
        <v>546</v>
      </c>
      <c r="D113" s="257">
        <f>'Tab 6-Marketing HCV Lease '!F29</f>
        <v>0</v>
      </c>
      <c r="E113" s="188"/>
      <c r="F113" s="183" t="s">
        <v>497</v>
      </c>
      <c r="G113" s="197">
        <f>'Tab 5-Unit &amp; Occupancy '!I9</f>
        <v>0</v>
      </c>
      <c r="I113" s="183" t="s">
        <v>496</v>
      </c>
      <c r="J113" s="197">
        <f>'Tab 5-Unit &amp; Occupancy '!J9</f>
        <v>0</v>
      </c>
      <c r="K113" s="233"/>
    </row>
    <row r="114" spans="2:12" ht="9" customHeight="1" x14ac:dyDescent="0.3">
      <c r="B114" s="182"/>
      <c r="C114" s="185"/>
      <c r="D114" s="185"/>
      <c r="E114" s="188"/>
      <c r="F114" s="183"/>
      <c r="G114" s="258"/>
      <c r="H114" s="185"/>
      <c r="I114" s="183"/>
      <c r="J114" s="258"/>
      <c r="K114" s="187"/>
    </row>
    <row r="115" spans="2:12" ht="18.75" x14ac:dyDescent="0.3">
      <c r="B115" s="259"/>
      <c r="C115" s="183" t="s">
        <v>368</v>
      </c>
      <c r="D115" s="257">
        <f>'Tab 1-Development Info'!K13</f>
        <v>0</v>
      </c>
      <c r="F115" s="183" t="s">
        <v>112</v>
      </c>
      <c r="G115" s="197">
        <f>'Tab 5-Unit &amp; Occupancy '!F8</f>
        <v>0</v>
      </c>
      <c r="H115" s="185"/>
      <c r="I115" s="183" t="s">
        <v>369</v>
      </c>
      <c r="J115" s="197">
        <f>'Tab 5-Unit &amp; Occupancy '!F9</f>
        <v>0</v>
      </c>
      <c r="K115" s="198"/>
      <c r="L115" s="252"/>
    </row>
    <row r="116" spans="2:12" ht="9" customHeight="1" x14ac:dyDescent="0.3">
      <c r="B116" s="182"/>
      <c r="C116" s="185"/>
      <c r="D116" s="185"/>
      <c r="E116" s="188"/>
      <c r="K116" s="233"/>
    </row>
    <row r="117" spans="2:12" ht="18.75" x14ac:dyDescent="0.25">
      <c r="B117" s="912" t="s">
        <v>76</v>
      </c>
      <c r="C117" s="913"/>
      <c r="D117" s="913"/>
      <c r="E117" s="913"/>
      <c r="F117" s="913"/>
      <c r="G117" s="913"/>
      <c r="H117" s="913"/>
      <c r="I117" s="913"/>
      <c r="J117" s="913"/>
      <c r="K117" s="914"/>
      <c r="L117" s="252"/>
    </row>
    <row r="118" spans="2:12" ht="9.9499999999999993" customHeight="1" x14ac:dyDescent="0.3">
      <c r="B118" s="182"/>
      <c r="C118" s="188"/>
      <c r="D118" s="188"/>
      <c r="E118" s="188"/>
      <c r="F118" s="188"/>
      <c r="G118" s="188"/>
      <c r="H118" s="188"/>
      <c r="I118" s="188"/>
      <c r="J118" s="188"/>
      <c r="K118" s="187"/>
    </row>
    <row r="119" spans="2:12" ht="15" customHeight="1" x14ac:dyDescent="0.3">
      <c r="B119" s="182"/>
      <c r="C119" s="188"/>
      <c r="D119" s="188"/>
      <c r="E119" s="188"/>
      <c r="F119" s="188"/>
      <c r="G119" s="736" t="s">
        <v>435</v>
      </c>
      <c r="H119" s="736"/>
      <c r="I119" s="736"/>
      <c r="J119" s="254" t="str">
        <f>'Tab 1-Development Info'!H28</f>
        <v>Select One</v>
      </c>
      <c r="K119" s="187"/>
    </row>
    <row r="120" spans="2:12" ht="15" customHeight="1" x14ac:dyDescent="0.3">
      <c r="B120" s="182"/>
      <c r="C120" s="188"/>
      <c r="D120" s="188"/>
      <c r="E120" s="188"/>
      <c r="F120" s="188"/>
      <c r="G120" s="736" t="s">
        <v>436</v>
      </c>
      <c r="H120" s="736"/>
      <c r="I120" s="736"/>
      <c r="J120" s="254" t="str">
        <f>'Tab 1-Development Info'!K27</f>
        <v>Select One</v>
      </c>
      <c r="K120" s="187"/>
    </row>
    <row r="121" spans="2:12" ht="15" customHeight="1" x14ac:dyDescent="0.3">
      <c r="B121" s="182"/>
      <c r="C121" s="188"/>
      <c r="D121" s="188"/>
      <c r="E121" s="188"/>
      <c r="F121" s="188"/>
      <c r="G121" s="195"/>
      <c r="H121" s="736" t="s">
        <v>79</v>
      </c>
      <c r="I121" s="736"/>
      <c r="J121" s="254">
        <f>'Tab 1-Development Info'!K29</f>
        <v>0</v>
      </c>
      <c r="K121" s="187"/>
    </row>
    <row r="122" spans="2:12" ht="9.9499999999999993" customHeight="1" x14ac:dyDescent="0.3">
      <c r="B122" s="182"/>
      <c r="C122" s="188"/>
      <c r="D122" s="188"/>
      <c r="E122" s="188"/>
      <c r="F122" s="188"/>
      <c r="G122" s="188"/>
      <c r="H122" s="188"/>
      <c r="I122" s="188"/>
      <c r="J122" s="188"/>
      <c r="K122" s="187"/>
    </row>
    <row r="123" spans="2:12" ht="18.75" x14ac:dyDescent="0.25">
      <c r="B123" s="912" t="s">
        <v>370</v>
      </c>
      <c r="C123" s="913"/>
      <c r="D123" s="913"/>
      <c r="E123" s="913"/>
      <c r="F123" s="913"/>
      <c r="G123" s="913"/>
      <c r="H123" s="913"/>
      <c r="I123" s="913"/>
      <c r="J123" s="913"/>
      <c r="K123" s="914"/>
    </row>
    <row r="124" spans="2:12" ht="15" customHeight="1" x14ac:dyDescent="0.3">
      <c r="B124" s="260"/>
      <c r="C124" s="902"/>
      <c r="D124" s="902"/>
      <c r="E124" s="261"/>
      <c r="F124" s="161"/>
      <c r="G124" s="262"/>
      <c r="H124" s="161"/>
      <c r="I124" s="161"/>
      <c r="J124" s="161"/>
      <c r="K124" s="263"/>
    </row>
    <row r="125" spans="2:12" ht="15" customHeight="1" x14ac:dyDescent="0.3">
      <c r="B125" s="260"/>
      <c r="C125" s="736" t="s">
        <v>205</v>
      </c>
      <c r="D125" s="736"/>
      <c r="E125" s="264">
        <f>'Tab 5-Unit &amp; Occupancy '!F18</f>
        <v>0</v>
      </c>
      <c r="K125" s="263"/>
    </row>
    <row r="126" spans="2:12" ht="15" customHeight="1" x14ac:dyDescent="0.3">
      <c r="B126" s="260"/>
      <c r="C126" s="265"/>
      <c r="D126" s="265"/>
      <c r="E126" s="185"/>
      <c r="F126" s="161"/>
      <c r="G126" s="905" t="s">
        <v>433</v>
      </c>
      <c r="H126" s="906"/>
      <c r="I126" s="906"/>
      <c r="J126" s="907"/>
      <c r="K126" s="263"/>
    </row>
    <row r="127" spans="2:12" ht="15" customHeight="1" x14ac:dyDescent="0.3">
      <c r="B127" s="260"/>
      <c r="C127" s="266"/>
      <c r="D127" s="195" t="s">
        <v>207</v>
      </c>
      <c r="E127" s="267" t="str">
        <f>'Tab 5-Unit &amp; Occupancy '!F20</f>
        <v>Select One</v>
      </c>
      <c r="G127" s="268"/>
      <c r="H127" s="269"/>
      <c r="I127" s="269"/>
      <c r="J127" s="270"/>
      <c r="K127" s="263"/>
    </row>
    <row r="128" spans="2:12" ht="15" customHeight="1" x14ac:dyDescent="0.3">
      <c r="B128" s="260"/>
      <c r="C128" s="265"/>
      <c r="D128" s="265"/>
      <c r="E128" s="185"/>
      <c r="F128" s="161"/>
      <c r="G128" s="271" t="s">
        <v>208</v>
      </c>
      <c r="H128" s="272"/>
      <c r="I128" s="272"/>
      <c r="J128" s="273"/>
      <c r="K128" s="263"/>
    </row>
    <row r="129" spans="2:12" ht="15" customHeight="1" x14ac:dyDescent="0.3">
      <c r="B129" s="924" t="s">
        <v>210</v>
      </c>
      <c r="C129" s="736"/>
      <c r="D129" s="736"/>
      <c r="E129" s="274" t="str">
        <f>'Tab 5-Unit &amp; Occupancy '!F22</f>
        <v>Select One</v>
      </c>
      <c r="F129" s="161"/>
      <c r="G129" s="275"/>
      <c r="H129" s="195"/>
      <c r="I129" s="195" t="s">
        <v>209</v>
      </c>
      <c r="J129" s="274" t="str">
        <f>'Tab 5-Unit &amp; Occupancy '!K16</f>
        <v>Select One</v>
      </c>
      <c r="K129" s="263"/>
    </row>
    <row r="130" spans="2:12" ht="15" customHeight="1" x14ac:dyDescent="0.3">
      <c r="B130" s="259"/>
      <c r="C130" s="185"/>
      <c r="D130" s="185"/>
      <c r="E130" s="272"/>
      <c r="F130" s="161"/>
      <c r="G130" s="276"/>
      <c r="H130" s="183"/>
      <c r="I130" s="195" t="s">
        <v>211</v>
      </c>
      <c r="J130" s="277" t="str">
        <f>'Tab 5-Unit &amp; Occupancy '!K17</f>
        <v>Select One</v>
      </c>
      <c r="K130" s="263"/>
    </row>
    <row r="131" spans="2:12" ht="15" customHeight="1" x14ac:dyDescent="0.3">
      <c r="B131" s="278"/>
      <c r="C131" s="736" t="s">
        <v>212</v>
      </c>
      <c r="D131" s="736"/>
      <c r="E131" s="274" t="str">
        <f>'Tab 5-Unit &amp; Occupancy '!F24</f>
        <v>Select One</v>
      </c>
      <c r="F131" s="161"/>
      <c r="G131" s="279"/>
      <c r="H131" s="280"/>
      <c r="I131" s="280"/>
      <c r="J131" s="281"/>
      <c r="K131" s="263"/>
    </row>
    <row r="132" spans="2:12" ht="15" customHeight="1" x14ac:dyDescent="0.3">
      <c r="B132" s="259"/>
      <c r="C132" s="185"/>
      <c r="D132" s="185"/>
      <c r="E132" s="185"/>
      <c r="F132" s="161"/>
      <c r="G132" s="268"/>
      <c r="H132" s="269"/>
      <c r="I132" s="269"/>
      <c r="J132" s="270"/>
      <c r="K132" s="263"/>
    </row>
    <row r="133" spans="2:12" ht="15" customHeight="1" x14ac:dyDescent="0.3">
      <c r="B133" s="282"/>
      <c r="C133" s="736" t="s">
        <v>215</v>
      </c>
      <c r="D133" s="736"/>
      <c r="E133" s="274" t="str">
        <f>'Tab 5-Unit &amp; Occupancy '!F26</f>
        <v>Select One</v>
      </c>
      <c r="F133" s="161"/>
      <c r="G133" s="271" t="s">
        <v>213</v>
      </c>
      <c r="H133" s="185"/>
      <c r="I133" s="185"/>
      <c r="J133" s="273"/>
      <c r="K133" s="263"/>
    </row>
    <row r="134" spans="2:12" ht="15" customHeight="1" x14ac:dyDescent="0.3">
      <c r="B134" s="283"/>
      <c r="C134" s="195"/>
      <c r="D134" s="195"/>
      <c r="E134" s="185"/>
      <c r="F134" s="161"/>
      <c r="G134" s="275"/>
      <c r="H134" s="185"/>
      <c r="I134" s="195" t="s">
        <v>214</v>
      </c>
      <c r="J134" s="274" t="str">
        <f>'Tab 5-Unit &amp; Occupancy '!K20</f>
        <v>Select One</v>
      </c>
      <c r="K134" s="263"/>
    </row>
    <row r="135" spans="2:12" ht="15" customHeight="1" x14ac:dyDescent="0.3">
      <c r="B135" s="282"/>
      <c r="C135" s="736" t="s">
        <v>217</v>
      </c>
      <c r="D135" s="736"/>
      <c r="E135" s="274" t="str">
        <f>'Tab 5-Unit &amp; Occupancy '!F28</f>
        <v>Select One</v>
      </c>
      <c r="F135" s="161"/>
      <c r="G135" s="279"/>
      <c r="H135" s="280"/>
      <c r="I135" s="284" t="s">
        <v>216</v>
      </c>
      <c r="J135" s="277" t="str">
        <f>'Tab 5-Unit &amp; Occupancy '!K21</f>
        <v>Select One</v>
      </c>
      <c r="K135" s="263"/>
    </row>
    <row r="136" spans="2:12" ht="15" customHeight="1" x14ac:dyDescent="0.3">
      <c r="B136" s="282"/>
      <c r="C136" s="195"/>
      <c r="D136" s="195"/>
      <c r="E136" s="185"/>
      <c r="F136" s="161"/>
      <c r="K136" s="263"/>
    </row>
    <row r="137" spans="2:12" ht="15" customHeight="1" x14ac:dyDescent="0.3">
      <c r="B137" s="282"/>
      <c r="C137" s="918" t="s">
        <v>445</v>
      </c>
      <c r="D137" s="918"/>
      <c r="E137" s="274" t="str">
        <f>'Tab 5-Unit &amp; Occupancy '!F30</f>
        <v>Select One</v>
      </c>
      <c r="F137" s="161"/>
      <c r="K137" s="263"/>
    </row>
    <row r="138" spans="2:12" ht="15" customHeight="1" x14ac:dyDescent="0.3">
      <c r="B138" s="285"/>
      <c r="C138" s="185"/>
      <c r="D138" s="286"/>
      <c r="E138" s="188"/>
      <c r="F138" s="188"/>
      <c r="G138" s="188"/>
      <c r="H138" s="188"/>
      <c r="I138" s="188"/>
      <c r="J138" s="188"/>
      <c r="K138" s="187"/>
    </row>
    <row r="139" spans="2:12" ht="18.75" x14ac:dyDescent="0.25">
      <c r="B139" s="912" t="s">
        <v>222</v>
      </c>
      <c r="C139" s="913"/>
      <c r="D139" s="913"/>
      <c r="E139" s="913"/>
      <c r="F139" s="913"/>
      <c r="G139" s="913"/>
      <c r="H139" s="913"/>
      <c r="I139" s="913"/>
      <c r="J139" s="913"/>
      <c r="K139" s="914"/>
      <c r="L139" s="161"/>
    </row>
    <row r="140" spans="2:12" ht="9.9499999999999993" customHeight="1" x14ac:dyDescent="0.25">
      <c r="B140" s="182"/>
      <c r="C140" s="205"/>
      <c r="D140" s="180"/>
      <c r="E140" s="180"/>
      <c r="F140" s="205"/>
      <c r="G140" s="205"/>
      <c r="H140" s="205"/>
      <c r="I140" s="205"/>
      <c r="J140" s="205"/>
      <c r="K140" s="187"/>
    </row>
    <row r="141" spans="2:12" ht="18.75" x14ac:dyDescent="0.3">
      <c r="B141" s="287"/>
      <c r="C141" s="232"/>
      <c r="D141" s="205"/>
      <c r="E141" s="902" t="s">
        <v>223</v>
      </c>
      <c r="F141" s="902"/>
      <c r="G141" s="902"/>
      <c r="H141" s="902"/>
      <c r="I141" s="902"/>
      <c r="J141" s="197" t="str">
        <f>'Tab 6-Marketing HCV Lease '!F11</f>
        <v>Select One</v>
      </c>
      <c r="K141" s="187"/>
    </row>
    <row r="142" spans="2:12" ht="9.9499999999999993" customHeight="1" x14ac:dyDescent="0.3">
      <c r="B142" s="182"/>
      <c r="C142" s="205"/>
      <c r="D142" s="205"/>
      <c r="E142" s="188"/>
      <c r="F142" s="188"/>
      <c r="G142" s="188"/>
      <c r="H142" s="188"/>
      <c r="I142" s="188"/>
      <c r="J142" s="188"/>
      <c r="K142" s="187"/>
    </row>
    <row r="143" spans="2:12" ht="18.75" x14ac:dyDescent="0.3">
      <c r="B143" s="287"/>
      <c r="C143" s="232"/>
      <c r="D143" s="205"/>
      <c r="E143" s="188"/>
      <c r="F143" s="185"/>
      <c r="G143" s="288"/>
      <c r="H143" s="185"/>
      <c r="I143" s="286" t="s">
        <v>224</v>
      </c>
      <c r="J143" s="197" t="str">
        <f>'Tab 6-Marketing HCV Lease '!F13</f>
        <v>Select One</v>
      </c>
      <c r="K143" s="187"/>
    </row>
    <row r="144" spans="2:12" ht="9.9499999999999993" customHeight="1" x14ac:dyDescent="0.3">
      <c r="B144" s="182"/>
      <c r="C144" s="205"/>
      <c r="D144" s="205"/>
      <c r="E144" s="188"/>
      <c r="F144" s="188"/>
      <c r="G144" s="188"/>
      <c r="H144" s="188"/>
      <c r="I144" s="188"/>
      <c r="J144" s="188"/>
      <c r="K144" s="187"/>
    </row>
    <row r="145" spans="2:12" ht="18.75" x14ac:dyDescent="0.3">
      <c r="B145" s="287"/>
      <c r="C145" s="232"/>
      <c r="D145" s="205"/>
      <c r="E145" s="188"/>
      <c r="F145" s="185"/>
      <c r="G145" s="289"/>
      <c r="H145" s="185"/>
      <c r="I145" s="286" t="s">
        <v>225</v>
      </c>
      <c r="J145" s="197" t="str">
        <f>'Tab 6-Marketing HCV Lease '!F15</f>
        <v>Select One</v>
      </c>
      <c r="K145" s="187"/>
    </row>
    <row r="146" spans="2:12" ht="9.9499999999999993" customHeight="1" x14ac:dyDescent="0.25">
      <c r="B146" s="182"/>
      <c r="C146" s="205"/>
      <c r="D146" s="205"/>
      <c r="E146" s="205"/>
      <c r="F146" s="205"/>
      <c r="G146" s="205"/>
      <c r="H146" s="205"/>
      <c r="I146" s="205"/>
      <c r="J146" s="205"/>
      <c r="K146" s="187"/>
    </row>
    <row r="147" spans="2:12" ht="18.75" x14ac:dyDescent="0.25">
      <c r="B147" s="912" t="s">
        <v>226</v>
      </c>
      <c r="C147" s="913"/>
      <c r="D147" s="913"/>
      <c r="E147" s="913"/>
      <c r="F147" s="913"/>
      <c r="G147" s="913"/>
      <c r="H147" s="913"/>
      <c r="I147" s="913"/>
      <c r="J147" s="913"/>
      <c r="K147" s="914"/>
      <c r="L147" s="161"/>
    </row>
    <row r="148" spans="2:12" ht="9.9499999999999993" customHeight="1" x14ac:dyDescent="0.25">
      <c r="B148" s="182"/>
      <c r="C148" s="205"/>
      <c r="D148" s="180"/>
      <c r="E148" s="180"/>
      <c r="F148" s="205"/>
      <c r="G148" s="205"/>
      <c r="H148" s="205"/>
      <c r="I148" s="205"/>
      <c r="J148" s="205"/>
      <c r="K148" s="187"/>
    </row>
    <row r="149" spans="2:12" ht="15" customHeight="1" x14ac:dyDescent="0.3">
      <c r="B149" s="182"/>
      <c r="C149" s="205"/>
      <c r="D149" s="205"/>
      <c r="E149" s="902" t="s">
        <v>227</v>
      </c>
      <c r="F149" s="902"/>
      <c r="G149" s="902"/>
      <c r="H149" s="902"/>
      <c r="I149" s="902"/>
      <c r="J149" s="197" t="str">
        <f>'Tab 6-Marketing HCV Lease '!F19</f>
        <v>Select One</v>
      </c>
      <c r="K149" s="187"/>
    </row>
    <row r="150" spans="2:12" ht="15" customHeight="1" x14ac:dyDescent="0.25">
      <c r="B150" s="182"/>
      <c r="C150" s="205"/>
      <c r="D150" s="205"/>
      <c r="E150" s="205"/>
      <c r="F150" s="205"/>
      <c r="G150" s="205"/>
      <c r="H150" s="205"/>
      <c r="I150" s="205"/>
      <c r="J150" s="205"/>
      <c r="K150" s="187"/>
    </row>
    <row r="151" spans="2:12" ht="15" customHeight="1" x14ac:dyDescent="0.3">
      <c r="B151" s="182"/>
      <c r="C151" s="205"/>
      <c r="D151" s="205"/>
      <c r="E151" s="903" t="s">
        <v>228</v>
      </c>
      <c r="F151" s="903"/>
      <c r="G151" s="903"/>
      <c r="H151" s="903"/>
      <c r="I151" s="903"/>
      <c r="J151" s="197" t="str">
        <f>'Tab 6-Marketing HCV Lease '!F21</f>
        <v>Select One</v>
      </c>
      <c r="K151" s="187"/>
    </row>
    <row r="152" spans="2:12" ht="15" customHeight="1" x14ac:dyDescent="0.3">
      <c r="B152" s="182"/>
      <c r="C152" s="205"/>
      <c r="D152" s="205"/>
      <c r="E152" s="183"/>
      <c r="F152" s="183"/>
      <c r="G152" s="183"/>
      <c r="H152" s="183"/>
      <c r="I152" s="183"/>
      <c r="J152" s="205"/>
      <c r="K152" s="187"/>
    </row>
    <row r="153" spans="2:12" ht="15" customHeight="1" x14ac:dyDescent="0.3">
      <c r="B153" s="182"/>
      <c r="C153" s="205"/>
      <c r="D153" s="205"/>
      <c r="E153" s="903" t="s">
        <v>229</v>
      </c>
      <c r="F153" s="903"/>
      <c r="G153" s="903"/>
      <c r="H153" s="903"/>
      <c r="I153" s="903"/>
      <c r="J153" s="197" t="str">
        <f>'Tab 6-Marketing HCV Lease '!F23</f>
        <v>Select One</v>
      </c>
      <c r="K153" s="187"/>
    </row>
    <row r="154" spans="2:12" ht="15" customHeight="1" x14ac:dyDescent="0.25">
      <c r="B154" s="182"/>
      <c r="C154" s="205"/>
      <c r="D154" s="205"/>
      <c r="E154" s="205"/>
      <c r="F154" s="205"/>
      <c r="G154" s="205"/>
      <c r="H154" s="205"/>
      <c r="I154" s="205"/>
      <c r="J154" s="205"/>
      <c r="K154" s="187"/>
    </row>
    <row r="155" spans="2:12" ht="15" customHeight="1" x14ac:dyDescent="0.3">
      <c r="B155" s="287"/>
      <c r="C155" s="232"/>
      <c r="D155" s="736" t="s">
        <v>230</v>
      </c>
      <c r="E155" s="736"/>
      <c r="F155" s="736"/>
      <c r="G155" s="736"/>
      <c r="H155" s="736"/>
      <c r="I155" s="736"/>
      <c r="J155" s="197" t="str">
        <f>'Tab 6-Marketing HCV Lease '!F25</f>
        <v>Select One</v>
      </c>
      <c r="K155" s="187"/>
    </row>
    <row r="156" spans="2:12" ht="15" customHeight="1" x14ac:dyDescent="0.3">
      <c r="B156" s="182"/>
      <c r="C156" s="205"/>
      <c r="D156" s="188"/>
      <c r="E156" s="188"/>
      <c r="F156" s="188"/>
      <c r="G156" s="188"/>
      <c r="H156" s="188"/>
      <c r="I156" s="188"/>
      <c r="J156" s="188"/>
      <c r="K156" s="187"/>
    </row>
    <row r="157" spans="2:12" ht="15" customHeight="1" x14ac:dyDescent="0.3">
      <c r="B157" s="287"/>
      <c r="C157" s="232"/>
      <c r="D157" s="188"/>
      <c r="E157" s="290"/>
      <c r="F157" s="185"/>
      <c r="G157" s="188"/>
      <c r="H157" s="185"/>
      <c r="I157" s="286" t="s">
        <v>547</v>
      </c>
      <c r="J157" s="197" t="str">
        <f>'Tab 6-Marketing HCV Lease '!F27</f>
        <v>Select One</v>
      </c>
      <c r="K157" s="187"/>
    </row>
    <row r="158" spans="2:12" ht="15" customHeight="1" x14ac:dyDescent="0.3">
      <c r="B158" s="182"/>
      <c r="C158" s="205"/>
      <c r="D158" s="188"/>
      <c r="E158" s="188"/>
      <c r="F158" s="188"/>
      <c r="G158" s="188"/>
      <c r="H158" s="188"/>
      <c r="I158" s="188"/>
      <c r="J158" s="188"/>
      <c r="K158" s="187"/>
    </row>
    <row r="159" spans="2:12" ht="15" customHeight="1" x14ac:dyDescent="0.3">
      <c r="B159" s="287"/>
      <c r="C159" s="232"/>
      <c r="D159" s="902" t="s">
        <v>231</v>
      </c>
      <c r="E159" s="902"/>
      <c r="F159" s="902"/>
      <c r="G159" s="902"/>
      <c r="H159" s="902"/>
      <c r="I159" s="902"/>
      <c r="J159" s="257">
        <f>'Tab 6-Marketing HCV Lease '!F29</f>
        <v>0</v>
      </c>
      <c r="K159" s="187"/>
    </row>
    <row r="160" spans="2:12" ht="9.9499999999999993" customHeight="1" x14ac:dyDescent="0.25">
      <c r="B160" s="182"/>
      <c r="C160" s="205"/>
      <c r="D160" s="205"/>
      <c r="E160" s="205"/>
      <c r="F160" s="205"/>
      <c r="G160" s="205"/>
      <c r="H160" s="205"/>
      <c r="I160" s="205"/>
      <c r="J160" s="205"/>
      <c r="K160" s="187"/>
    </row>
    <row r="161" spans="2:12" ht="18.75" x14ac:dyDescent="0.25">
      <c r="B161" s="912" t="s">
        <v>464</v>
      </c>
      <c r="C161" s="913"/>
      <c r="D161" s="913"/>
      <c r="E161" s="913"/>
      <c r="F161" s="913"/>
      <c r="G161" s="913"/>
      <c r="H161" s="913"/>
      <c r="I161" s="913"/>
      <c r="J161" s="913"/>
      <c r="K161" s="914"/>
      <c r="L161" s="161"/>
    </row>
    <row r="162" spans="2:12" ht="9.9499999999999993" customHeight="1" x14ac:dyDescent="0.25">
      <c r="B162" s="182"/>
      <c r="C162" s="205"/>
      <c r="D162" s="180"/>
      <c r="E162" s="180"/>
      <c r="F162" s="205"/>
      <c r="G162" s="205"/>
      <c r="H162" s="205"/>
      <c r="I162" s="205"/>
      <c r="J162" s="205"/>
      <c r="K162" s="187"/>
    </row>
    <row r="163" spans="2:12" ht="18.75" x14ac:dyDescent="0.3">
      <c r="B163" s="287"/>
      <c r="C163" s="232"/>
      <c r="D163" s="185"/>
      <c r="E163" s="185"/>
      <c r="F163" s="903" t="s">
        <v>232</v>
      </c>
      <c r="G163" s="903"/>
      <c r="H163" s="903"/>
      <c r="I163" s="903"/>
      <c r="J163" s="197" t="str">
        <f>'Tab 6-Marketing HCV Lease '!F33</f>
        <v>Select One</v>
      </c>
      <c r="K163" s="187"/>
    </row>
    <row r="164" spans="2:12" ht="9.9499999999999993" customHeight="1" x14ac:dyDescent="0.3">
      <c r="B164" s="182"/>
      <c r="C164" s="205"/>
      <c r="D164" s="188"/>
      <c r="E164" s="188"/>
      <c r="F164" s="188"/>
      <c r="G164" s="188"/>
      <c r="H164" s="188"/>
      <c r="I164" s="188"/>
      <c r="J164" s="188"/>
      <c r="K164" s="187"/>
    </row>
    <row r="165" spans="2:12" ht="18.75" x14ac:dyDescent="0.3">
      <c r="B165" s="287"/>
      <c r="C165" s="232"/>
      <c r="D165" s="185"/>
      <c r="E165" s="185"/>
      <c r="F165" s="902" t="s">
        <v>233</v>
      </c>
      <c r="G165" s="902"/>
      <c r="H165" s="902"/>
      <c r="I165" s="902"/>
      <c r="J165" s="197" t="str">
        <f>'Tab 6-Marketing HCV Lease '!F35</f>
        <v>Select One</v>
      </c>
      <c r="K165" s="187"/>
    </row>
    <row r="166" spans="2:12" ht="9.9499999999999993" customHeight="1" x14ac:dyDescent="0.3">
      <c r="B166" s="182"/>
      <c r="C166" s="205"/>
      <c r="D166" s="188"/>
      <c r="E166" s="188"/>
      <c r="F166" s="188"/>
      <c r="G166" s="188"/>
      <c r="H166" s="188"/>
      <c r="I166" s="188"/>
      <c r="J166" s="188"/>
      <c r="K166" s="187"/>
    </row>
    <row r="167" spans="2:12" ht="18.75" x14ac:dyDescent="0.3">
      <c r="B167" s="287"/>
      <c r="C167" s="232"/>
      <c r="D167" s="902" t="s">
        <v>491</v>
      </c>
      <c r="E167" s="902"/>
      <c r="F167" s="902"/>
      <c r="G167" s="902"/>
      <c r="H167" s="902"/>
      <c r="I167" s="902"/>
      <c r="J167" s="197" t="str">
        <f>'Tab 6-Marketing HCV Lease '!F37</f>
        <v>Select One</v>
      </c>
      <c r="K167" s="187"/>
    </row>
    <row r="168" spans="2:12" ht="9.9499999999999993" customHeight="1" x14ac:dyDescent="0.3">
      <c r="B168" s="182"/>
      <c r="C168" s="205"/>
      <c r="D168" s="188"/>
      <c r="E168" s="188"/>
      <c r="F168" s="188"/>
      <c r="G168" s="188"/>
      <c r="H168" s="188"/>
      <c r="I168" s="188"/>
      <c r="J168" s="188"/>
      <c r="K168" s="187"/>
    </row>
    <row r="169" spans="2:12" ht="18.75" x14ac:dyDescent="0.3">
      <c r="B169" s="287"/>
      <c r="C169" s="736" t="s">
        <v>420</v>
      </c>
      <c r="D169" s="736"/>
      <c r="E169" s="736"/>
      <c r="F169" s="736"/>
      <c r="G169" s="736"/>
      <c r="H169" s="736"/>
      <c r="I169" s="736"/>
      <c r="J169" s="197" t="str">
        <f>'Tab 6-Marketing HCV Lease '!F39</f>
        <v>Select One</v>
      </c>
      <c r="K169" s="187"/>
    </row>
    <row r="170" spans="2:12" ht="9.9499999999999993" customHeight="1" x14ac:dyDescent="0.3">
      <c r="B170" s="182"/>
      <c r="C170" s="205"/>
      <c r="D170" s="188"/>
      <c r="E170" s="188"/>
      <c r="F170" s="188"/>
      <c r="G170" s="188"/>
      <c r="H170" s="188"/>
      <c r="I170" s="188"/>
      <c r="J170" s="205"/>
      <c r="K170" s="187"/>
    </row>
    <row r="171" spans="2:12" ht="18.75" x14ac:dyDescent="0.25">
      <c r="B171" s="912" t="s">
        <v>371</v>
      </c>
      <c r="C171" s="913"/>
      <c r="D171" s="913"/>
      <c r="E171" s="913" t="s">
        <v>372</v>
      </c>
      <c r="F171" s="913"/>
      <c r="G171" s="913"/>
      <c r="H171" s="913"/>
      <c r="I171" s="913"/>
      <c r="J171" s="913"/>
      <c r="K171" s="914"/>
    </row>
    <row r="172" spans="2:12" ht="9.9499999999999993" customHeight="1" x14ac:dyDescent="0.25">
      <c r="B172" s="182"/>
      <c r="C172" s="205"/>
      <c r="D172" s="205"/>
      <c r="E172" s="205"/>
      <c r="F172" s="205"/>
      <c r="G172" s="205"/>
      <c r="H172" s="205"/>
      <c r="I172" s="205"/>
      <c r="J172" s="205"/>
      <c r="K172" s="187"/>
    </row>
    <row r="173" spans="2:12" ht="15" customHeight="1" x14ac:dyDescent="0.3">
      <c r="B173" s="182"/>
      <c r="C173" s="205"/>
      <c r="D173" s="205"/>
      <c r="E173" s="205"/>
      <c r="F173" s="188"/>
      <c r="G173" s="933" t="s">
        <v>234</v>
      </c>
      <c r="H173" s="933"/>
      <c r="I173" s="934"/>
      <c r="J173" s="291" t="s">
        <v>373</v>
      </c>
      <c r="K173" s="198"/>
    </row>
    <row r="174" spans="2:12" ht="15" customHeight="1" x14ac:dyDescent="0.3">
      <c r="B174" s="287"/>
      <c r="C174" s="232"/>
      <c r="D174" s="232"/>
      <c r="E174" s="232"/>
      <c r="F174" s="185"/>
      <c r="G174" s="910" t="s">
        <v>274</v>
      </c>
      <c r="H174" s="910"/>
      <c r="I174" s="910"/>
      <c r="J174" s="257" t="str">
        <f>'TAB 7-Audit Sample'!I66</f>
        <v>YES</v>
      </c>
      <c r="K174" s="187"/>
    </row>
    <row r="175" spans="2:12" ht="15" customHeight="1" x14ac:dyDescent="0.3">
      <c r="B175" s="287"/>
      <c r="C175" s="232"/>
      <c r="D175" s="232"/>
      <c r="E175" s="232"/>
      <c r="F175" s="185"/>
      <c r="G175" s="910" t="s">
        <v>277</v>
      </c>
      <c r="H175" s="910"/>
      <c r="I175" s="910"/>
      <c r="J175" s="257" t="str">
        <f>'TAB 7-Audit Sample'!I71</f>
        <v>YES</v>
      </c>
      <c r="K175" s="187"/>
    </row>
    <row r="176" spans="2:12" ht="15" customHeight="1" x14ac:dyDescent="0.3">
      <c r="B176" s="287"/>
      <c r="C176" s="232"/>
      <c r="D176" s="232"/>
      <c r="E176" s="232"/>
      <c r="F176" s="185"/>
      <c r="G176" s="910" t="s">
        <v>280</v>
      </c>
      <c r="H176" s="910"/>
      <c r="I176" s="910"/>
      <c r="J176" s="257" t="str">
        <f>'TAB 7-Audit Sample'!I75</f>
        <v>YES</v>
      </c>
      <c r="K176" s="187"/>
    </row>
    <row r="177" spans="2:12" ht="15" customHeight="1" x14ac:dyDescent="0.3">
      <c r="H177" s="910" t="s">
        <v>273</v>
      </c>
      <c r="I177" s="910"/>
      <c r="J177" s="257" t="str">
        <f>'TAB 7-Audit Sample'!I63</f>
        <v>Select One</v>
      </c>
    </row>
    <row r="178" spans="2:12" ht="15" customHeight="1" x14ac:dyDescent="0.3">
      <c r="B178" s="287"/>
      <c r="C178" s="232"/>
      <c r="D178" s="232"/>
      <c r="E178" s="232"/>
      <c r="F178" s="185"/>
      <c r="G178" s="910" t="s">
        <v>498</v>
      </c>
      <c r="H178" s="910"/>
      <c r="I178" s="910"/>
      <c r="J178" s="292">
        <f>'TAB 7-Audit Sample'!I65</f>
        <v>0</v>
      </c>
      <c r="K178" s="187"/>
    </row>
    <row r="179" spans="2:12" ht="15" customHeight="1" x14ac:dyDescent="0.3">
      <c r="B179" s="287"/>
      <c r="C179" s="232"/>
      <c r="D179" s="232"/>
      <c r="E179" s="232"/>
      <c r="F179" s="185"/>
      <c r="G179" s="910" t="s">
        <v>488</v>
      </c>
      <c r="H179" s="910"/>
      <c r="I179" s="910"/>
      <c r="J179" s="257" t="str">
        <f>'TAB 7-Audit Sample'!I67</f>
        <v>YES</v>
      </c>
      <c r="K179" s="187"/>
    </row>
    <row r="180" spans="2:12" ht="15" customHeight="1" x14ac:dyDescent="0.3">
      <c r="B180" s="287"/>
      <c r="C180" s="232"/>
      <c r="D180" s="232"/>
      <c r="E180" s="232"/>
      <c r="F180" s="185"/>
      <c r="G180" s="909" t="s">
        <v>374</v>
      </c>
      <c r="H180" s="909"/>
      <c r="I180" s="909"/>
      <c r="J180" s="185"/>
      <c r="K180" s="187"/>
    </row>
    <row r="181" spans="2:12" ht="15" customHeight="1" x14ac:dyDescent="0.3">
      <c r="B181" s="287"/>
      <c r="C181" s="232"/>
      <c r="D181" s="232"/>
      <c r="E181" s="232"/>
      <c r="F181" s="185"/>
      <c r="G181" s="910" t="s">
        <v>288</v>
      </c>
      <c r="H181" s="910"/>
      <c r="I181" s="910"/>
      <c r="J181" s="197">
        <f>'TAB 7-Audit Sample'!I86</f>
        <v>0</v>
      </c>
      <c r="K181" s="187"/>
    </row>
    <row r="182" spans="2:12" ht="15" customHeight="1" x14ac:dyDescent="0.3">
      <c r="B182" s="287"/>
      <c r="C182" s="232"/>
      <c r="D182" s="232"/>
      <c r="E182" s="232"/>
      <c r="F182" s="185"/>
      <c r="G182" s="910" t="s">
        <v>289</v>
      </c>
      <c r="H182" s="910"/>
      <c r="I182" s="910"/>
      <c r="J182" s="257">
        <f>'TAB 7-Audit Sample'!I87</f>
        <v>0</v>
      </c>
      <c r="K182" s="187"/>
    </row>
    <row r="183" spans="2:12" ht="15" customHeight="1" x14ac:dyDescent="0.3">
      <c r="B183" s="287"/>
      <c r="C183" s="232"/>
      <c r="D183" s="232"/>
      <c r="E183" s="232"/>
      <c r="F183" s="185"/>
      <c r="G183" s="293"/>
      <c r="H183" s="910" t="s">
        <v>282</v>
      </c>
      <c r="I183" s="910"/>
      <c r="J183" s="257">
        <f>'TAB 7-Audit Sample'!I78</f>
        <v>0</v>
      </c>
      <c r="K183" s="187"/>
    </row>
    <row r="184" spans="2:12" ht="15" customHeight="1" x14ac:dyDescent="0.3">
      <c r="B184" s="287"/>
      <c r="C184" s="232"/>
      <c r="D184" s="232"/>
      <c r="E184" s="232"/>
      <c r="F184" s="185"/>
      <c r="G184" s="910" t="s">
        <v>290</v>
      </c>
      <c r="H184" s="910"/>
      <c r="I184" s="910"/>
      <c r="J184" s="257">
        <f>'TAB 7-Audit Sample'!I88</f>
        <v>0</v>
      </c>
      <c r="K184" s="187"/>
    </row>
    <row r="185" spans="2:12" ht="15" customHeight="1" x14ac:dyDescent="0.3">
      <c r="B185" s="287"/>
      <c r="C185" s="232"/>
      <c r="D185" s="232"/>
      <c r="E185" s="232"/>
      <c r="F185" s="185"/>
      <c r="G185" s="909" t="s">
        <v>375</v>
      </c>
      <c r="H185" s="909" t="s">
        <v>376</v>
      </c>
      <c r="I185" s="909"/>
      <c r="J185" s="185"/>
      <c r="K185" s="187"/>
    </row>
    <row r="186" spans="2:12" ht="15" customHeight="1" x14ac:dyDescent="0.3">
      <c r="B186" s="287"/>
      <c r="C186" s="232"/>
      <c r="D186" s="232"/>
      <c r="E186" s="232"/>
      <c r="F186" s="185"/>
      <c r="G186" s="910" t="s">
        <v>284</v>
      </c>
      <c r="H186" s="910"/>
      <c r="I186" s="910"/>
      <c r="J186" s="257">
        <f>'TAB 7-Audit Sample'!I81</f>
        <v>0</v>
      </c>
      <c r="K186" s="187"/>
    </row>
    <row r="187" spans="2:12" ht="15" customHeight="1" x14ac:dyDescent="0.3">
      <c r="B187" s="287"/>
      <c r="C187" s="232"/>
      <c r="D187" s="232"/>
      <c r="E187" s="232"/>
      <c r="F187" s="185"/>
      <c r="G187" s="910" t="s">
        <v>285</v>
      </c>
      <c r="H187" s="910"/>
      <c r="I187" s="910"/>
      <c r="J187" s="257">
        <f>'TAB 7-Audit Sample'!I82</f>
        <v>0</v>
      </c>
      <c r="K187" s="187"/>
    </row>
    <row r="188" spans="2:12" ht="15" customHeight="1" x14ac:dyDescent="0.3">
      <c r="B188" s="287"/>
      <c r="C188" s="232"/>
      <c r="D188" s="232"/>
      <c r="E188" s="232"/>
      <c r="F188" s="185"/>
      <c r="G188" s="909" t="s">
        <v>377</v>
      </c>
      <c r="H188" s="909" t="s">
        <v>376</v>
      </c>
      <c r="I188" s="909"/>
      <c r="J188" s="185"/>
      <c r="K188" s="187"/>
      <c r="L188" s="252"/>
    </row>
    <row r="189" spans="2:12" ht="15" customHeight="1" x14ac:dyDescent="0.3">
      <c r="B189" s="287"/>
      <c r="C189" s="232"/>
      <c r="D189" s="232"/>
      <c r="E189" s="232"/>
      <c r="F189" s="185"/>
      <c r="G189" s="910" t="s">
        <v>286</v>
      </c>
      <c r="H189" s="910"/>
      <c r="I189" s="910"/>
      <c r="J189" s="257">
        <f>'TAB 7-Audit Sample'!I83</f>
        <v>0</v>
      </c>
      <c r="K189" s="187"/>
    </row>
    <row r="190" spans="2:12" ht="15" customHeight="1" x14ac:dyDescent="0.3">
      <c r="B190" s="287"/>
      <c r="C190" s="232"/>
      <c r="D190" s="232"/>
      <c r="E190" s="232"/>
      <c r="F190" s="185"/>
      <c r="G190" s="910" t="s">
        <v>287</v>
      </c>
      <c r="H190" s="910"/>
      <c r="I190" s="910"/>
      <c r="J190" s="257">
        <f>'TAB 7-Audit Sample'!I84</f>
        <v>0</v>
      </c>
      <c r="K190" s="187"/>
    </row>
    <row r="191" spans="2:12" ht="15" customHeight="1" x14ac:dyDescent="0.3">
      <c r="B191" s="287"/>
      <c r="C191" s="232"/>
      <c r="D191" s="232"/>
      <c r="E191" s="232"/>
      <c r="F191" s="185"/>
      <c r="G191" s="909" t="s">
        <v>378</v>
      </c>
      <c r="H191" s="909"/>
      <c r="I191" s="909"/>
      <c r="J191" s="185"/>
      <c r="K191" s="187"/>
    </row>
    <row r="192" spans="2:12" ht="15" customHeight="1" x14ac:dyDescent="0.3">
      <c r="B192" s="287"/>
      <c r="C192" s="232"/>
      <c r="D192" s="232"/>
      <c r="E192" s="232"/>
      <c r="F192" s="185"/>
      <c r="G192" s="910" t="s">
        <v>379</v>
      </c>
      <c r="H192" s="910"/>
      <c r="I192" s="910"/>
      <c r="J192" s="257">
        <f>'TAB 7-Audit Sample'!I90</f>
        <v>0</v>
      </c>
      <c r="K192" s="187"/>
    </row>
    <row r="193" spans="2:12" ht="15" customHeight="1" x14ac:dyDescent="0.3">
      <c r="B193" s="287"/>
      <c r="C193" s="232"/>
      <c r="D193" s="232"/>
      <c r="E193" s="232"/>
      <c r="F193" s="185"/>
      <c r="G193" s="910" t="s">
        <v>468</v>
      </c>
      <c r="H193" s="916"/>
      <c r="I193" s="916"/>
      <c r="J193" s="257">
        <f>'TAB 7-Audit Sample'!I91</f>
        <v>0</v>
      </c>
      <c r="K193" s="187"/>
    </row>
    <row r="194" spans="2:12" ht="15" customHeight="1" x14ac:dyDescent="0.3">
      <c r="B194" s="287"/>
      <c r="C194" s="232"/>
      <c r="D194" s="232"/>
      <c r="E194" s="232"/>
      <c r="F194" s="910" t="s">
        <v>446</v>
      </c>
      <c r="G194" s="910"/>
      <c r="H194" s="910"/>
      <c r="I194" s="910"/>
      <c r="J194" s="257">
        <f>'TAB 7-Audit Sample'!I92</f>
        <v>0</v>
      </c>
      <c r="K194" s="187"/>
    </row>
    <row r="195" spans="2:12" ht="15" customHeight="1" x14ac:dyDescent="0.3">
      <c r="B195" s="287"/>
      <c r="C195" s="232"/>
      <c r="D195" s="232"/>
      <c r="E195" s="232"/>
      <c r="F195" s="185"/>
      <c r="G195" s="910" t="s">
        <v>292</v>
      </c>
      <c r="H195" s="910"/>
      <c r="I195" s="910"/>
      <c r="J195" s="257">
        <f>'TAB 7-Audit Sample'!I93</f>
        <v>0</v>
      </c>
      <c r="K195" s="187"/>
    </row>
    <row r="196" spans="2:12" ht="15" customHeight="1" x14ac:dyDescent="0.3">
      <c r="B196" s="287"/>
      <c r="C196" s="232"/>
      <c r="D196" s="232"/>
      <c r="E196" s="232"/>
      <c r="F196" s="185"/>
      <c r="G196" s="909" t="s">
        <v>380</v>
      </c>
      <c r="H196" s="909"/>
      <c r="I196" s="909"/>
      <c r="J196" s="185"/>
      <c r="K196" s="187"/>
    </row>
    <row r="197" spans="2:12" ht="17.25" customHeight="1" x14ac:dyDescent="0.3">
      <c r="B197" s="287"/>
      <c r="C197" s="232"/>
      <c r="D197" s="232"/>
      <c r="E197" s="232"/>
      <c r="F197" s="185"/>
      <c r="G197" s="910" t="s">
        <v>381</v>
      </c>
      <c r="H197" s="910"/>
      <c r="I197" s="910"/>
      <c r="J197" s="257">
        <f>'TAB 7-Audit Sample'!I94</f>
        <v>0</v>
      </c>
      <c r="K197" s="187"/>
    </row>
    <row r="198" spans="2:12" ht="9.9499999999999993" customHeight="1" x14ac:dyDescent="0.25">
      <c r="B198" s="182"/>
      <c r="C198" s="205"/>
      <c r="D198" s="205"/>
      <c r="E198" s="205"/>
      <c r="F198" s="205"/>
      <c r="G198" s="205"/>
      <c r="H198" s="205"/>
      <c r="I198" s="205"/>
      <c r="J198" s="205"/>
      <c r="K198" s="187"/>
    </row>
    <row r="199" spans="2:12" ht="15" customHeight="1" x14ac:dyDescent="0.25">
      <c r="B199" s="948" t="s">
        <v>382</v>
      </c>
      <c r="C199" s="949"/>
      <c r="D199" s="949"/>
      <c r="E199" s="949"/>
      <c r="F199" s="949"/>
      <c r="G199" s="949"/>
      <c r="H199" s="949"/>
      <c r="I199" s="949"/>
      <c r="J199" s="949"/>
      <c r="K199" s="950"/>
    </row>
    <row r="200" spans="2:12" ht="15.75" customHeight="1" x14ac:dyDescent="0.25">
      <c r="B200" s="919" t="s">
        <v>383</v>
      </c>
      <c r="C200" s="920"/>
      <c r="D200" s="920"/>
      <c r="E200" s="920"/>
      <c r="F200" s="920"/>
      <c r="G200" s="920"/>
      <c r="H200" s="920"/>
      <c r="I200" s="920"/>
      <c r="J200" s="920"/>
      <c r="K200" s="921"/>
    </row>
    <row r="201" spans="2:12" ht="12" customHeight="1" x14ac:dyDescent="0.25">
      <c r="B201" s="294"/>
      <c r="C201" s="295"/>
      <c r="D201" s="295"/>
      <c r="E201" s="295"/>
      <c r="F201" s="295"/>
      <c r="G201" s="295"/>
      <c r="H201" s="295"/>
      <c r="I201" s="295"/>
      <c r="J201" s="295"/>
      <c r="K201" s="296"/>
    </row>
    <row r="202" spans="2:12" ht="18.75" x14ac:dyDescent="0.3">
      <c r="B202" s="182"/>
      <c r="C202" s="183" t="s">
        <v>349</v>
      </c>
      <c r="D202" s="184">
        <f>'Tab 1-Development Info'!E5</f>
        <v>46174</v>
      </c>
      <c r="E202" s="183" t="s">
        <v>350</v>
      </c>
      <c r="F202" s="186">
        <f>G6</f>
        <v>2026</v>
      </c>
      <c r="G202" s="183"/>
      <c r="H202" s="185"/>
      <c r="I202" s="183" t="s">
        <v>384</v>
      </c>
      <c r="J202" s="297"/>
      <c r="K202" s="187"/>
      <c r="L202" s="252"/>
    </row>
    <row r="203" spans="2:12" ht="9" customHeight="1" x14ac:dyDescent="0.25">
      <c r="B203" s="182"/>
      <c r="C203" s="240"/>
      <c r="D203" s="240"/>
      <c r="E203" s="240"/>
      <c r="F203" s="240"/>
      <c r="G203" s="240"/>
      <c r="H203" s="240"/>
      <c r="I203" s="232"/>
      <c r="J203" s="298"/>
      <c r="K203" s="187"/>
    </row>
    <row r="204" spans="2:12" x14ac:dyDescent="0.25">
      <c r="B204" s="214"/>
      <c r="C204" s="232"/>
      <c r="D204" s="205"/>
      <c r="E204" s="232"/>
      <c r="F204" s="232"/>
      <c r="G204" s="232"/>
      <c r="H204" s="908" t="s">
        <v>472</v>
      </c>
      <c r="I204" s="908"/>
      <c r="J204" s="299"/>
      <c r="K204" s="233"/>
    </row>
    <row r="205" spans="2:12" ht="18.75" x14ac:dyDescent="0.3">
      <c r="B205" s="300"/>
      <c r="C205" s="230"/>
      <c r="D205" s="188"/>
      <c r="E205" s="188"/>
      <c r="F205" s="188"/>
      <c r="G205" s="301"/>
      <c r="H205" s="301"/>
      <c r="I205" s="301" t="s">
        <v>385</v>
      </c>
      <c r="J205" s="298"/>
      <c r="K205" s="233"/>
    </row>
    <row r="206" spans="2:12" ht="18.75" x14ac:dyDescent="0.3">
      <c r="B206" s="214"/>
      <c r="C206" s="205"/>
      <c r="D206" s="188"/>
      <c r="E206" s="188"/>
      <c r="F206" s="185"/>
      <c r="G206" s="195"/>
      <c r="H206" s="185"/>
      <c r="I206" s="195" t="s">
        <v>479</v>
      </c>
      <c r="J206" s="302"/>
      <c r="K206" s="187"/>
      <c r="L206" s="303"/>
    </row>
    <row r="207" spans="2:12" ht="18.75" x14ac:dyDescent="0.3">
      <c r="B207" s="214"/>
      <c r="C207" s="205"/>
      <c r="D207" s="188"/>
      <c r="E207" s="188"/>
      <c r="F207" s="185"/>
      <c r="G207" s="195"/>
      <c r="H207" s="185"/>
      <c r="I207" s="195" t="s">
        <v>478</v>
      </c>
      <c r="J207" s="302"/>
      <c r="K207" s="187"/>
      <c r="L207" s="303"/>
    </row>
    <row r="208" spans="2:12" ht="18.75" x14ac:dyDescent="0.3">
      <c r="B208" s="214"/>
      <c r="C208" s="205"/>
      <c r="D208" s="188"/>
      <c r="E208" s="736" t="s">
        <v>480</v>
      </c>
      <c r="F208" s="736"/>
      <c r="G208" s="736"/>
      <c r="H208" s="736"/>
      <c r="I208" s="736"/>
      <c r="J208" s="304"/>
      <c r="K208" s="187"/>
      <c r="L208" s="303"/>
    </row>
    <row r="209" spans="2:12" ht="18.75" x14ac:dyDescent="0.3">
      <c r="B209" s="214"/>
      <c r="C209" s="205"/>
      <c r="D209" s="188"/>
      <c r="E209" s="195"/>
      <c r="F209" s="736" t="s">
        <v>481</v>
      </c>
      <c r="G209" s="946"/>
      <c r="H209" s="946"/>
      <c r="I209" s="946"/>
      <c r="J209" s="304"/>
      <c r="K209" s="187"/>
      <c r="L209" s="303"/>
    </row>
    <row r="210" spans="2:12" ht="18.75" x14ac:dyDescent="0.3">
      <c r="B210" s="214"/>
      <c r="C210" s="205"/>
      <c r="D210" s="188"/>
      <c r="E210" s="736" t="s">
        <v>482</v>
      </c>
      <c r="F210" s="736"/>
      <c r="G210" s="736"/>
      <c r="H210" s="736"/>
      <c r="I210" s="736"/>
      <c r="J210" s="304"/>
      <c r="K210" s="187"/>
      <c r="L210" s="303"/>
    </row>
    <row r="211" spans="2:12" ht="18.75" x14ac:dyDescent="0.3">
      <c r="B211" s="214"/>
      <c r="C211" s="205"/>
      <c r="D211" s="188"/>
      <c r="E211" s="188"/>
      <c r="F211" s="736" t="s">
        <v>444</v>
      </c>
      <c r="G211" s="736"/>
      <c r="H211" s="736"/>
      <c r="I211" s="736"/>
      <c r="J211" s="304"/>
      <c r="K211" s="187"/>
      <c r="L211" s="303"/>
    </row>
    <row r="212" spans="2:12" ht="18.75" x14ac:dyDescent="0.3">
      <c r="B212" s="214"/>
      <c r="C212" s="205"/>
      <c r="D212" s="188"/>
      <c r="E212" s="736" t="s">
        <v>477</v>
      </c>
      <c r="F212" s="736"/>
      <c r="G212" s="736"/>
      <c r="H212" s="736"/>
      <c r="I212" s="736"/>
      <c r="J212" s="302"/>
      <c r="K212" s="187"/>
      <c r="L212" s="303"/>
    </row>
    <row r="213" spans="2:12" ht="18.75" x14ac:dyDescent="0.3">
      <c r="B213" s="214"/>
      <c r="C213" s="205"/>
      <c r="D213" s="215"/>
      <c r="E213" s="215"/>
      <c r="F213" s="932" t="s">
        <v>443</v>
      </c>
      <c r="G213" s="932"/>
      <c r="H213" s="932"/>
      <c r="I213" s="932"/>
      <c r="J213" s="306"/>
      <c r="K213" s="187"/>
    </row>
    <row r="214" spans="2:12" ht="18.75" x14ac:dyDescent="0.3">
      <c r="B214" s="214"/>
      <c r="C214" s="205"/>
      <c r="D214" s="188"/>
      <c r="E214" s="188"/>
      <c r="F214" s="185"/>
      <c r="G214" s="195"/>
      <c r="H214" s="185"/>
      <c r="I214" s="301" t="s">
        <v>386</v>
      </c>
      <c r="J214" s="307"/>
      <c r="K214" s="187"/>
      <c r="L214" s="303"/>
    </row>
    <row r="215" spans="2:12" ht="18.75" x14ac:dyDescent="0.3">
      <c r="B215" s="214"/>
      <c r="C215" s="205"/>
      <c r="D215" s="188"/>
      <c r="E215" s="195"/>
      <c r="F215" s="195"/>
      <c r="G215" s="195"/>
      <c r="H215" s="185"/>
      <c r="I215" s="195" t="s">
        <v>434</v>
      </c>
      <c r="J215" s="302" t="str">
        <f>IF(COUNTIF('Tab 2-Auditor Info'!H4:H12,"Yes")=5,"Yes","No")</f>
        <v>No</v>
      </c>
      <c r="K215" s="187"/>
      <c r="L215" s="303"/>
    </row>
    <row r="216" spans="2:12" ht="18.75" x14ac:dyDescent="0.3">
      <c r="B216" s="214"/>
      <c r="C216" s="205"/>
      <c r="D216" s="188"/>
      <c r="E216" s="195"/>
      <c r="F216" s="195"/>
      <c r="G216" s="195"/>
      <c r="H216" s="195"/>
      <c r="I216" s="308" t="s">
        <v>476</v>
      </c>
      <c r="J216" s="309"/>
      <c r="K216" s="187"/>
    </row>
    <row r="217" spans="2:12" ht="18.75" x14ac:dyDescent="0.3">
      <c r="B217" s="214"/>
      <c r="C217" s="205"/>
      <c r="D217" s="736" t="s">
        <v>442</v>
      </c>
      <c r="E217" s="736"/>
      <c r="F217" s="736"/>
      <c r="G217" s="736"/>
      <c r="H217" s="736"/>
      <c r="I217" s="736"/>
      <c r="J217" s="310" t="str">
        <f>'Tab 1-Development Info'!H23</f>
        <v>Select One</v>
      </c>
      <c r="K217" s="187"/>
    </row>
    <row r="218" spans="2:12" ht="18.75" x14ac:dyDescent="0.3">
      <c r="B218" s="214"/>
      <c r="C218" s="205"/>
      <c r="D218" s="185"/>
      <c r="E218" s="195"/>
      <c r="F218" s="195"/>
      <c r="G218" s="195"/>
      <c r="H218" s="195"/>
      <c r="I218" s="301" t="s">
        <v>12</v>
      </c>
      <c r="J218" s="307"/>
      <c r="K218" s="187"/>
      <c r="L218" s="252"/>
    </row>
    <row r="219" spans="2:12" ht="18.75" x14ac:dyDescent="0.3">
      <c r="B219" s="214"/>
      <c r="C219" s="205"/>
      <c r="D219" s="736" t="s">
        <v>439</v>
      </c>
      <c r="E219" s="736"/>
      <c r="F219" s="736"/>
      <c r="G219" s="736"/>
      <c r="H219" s="736"/>
      <c r="I219" s="736"/>
      <c r="J219" s="302" t="s">
        <v>68</v>
      </c>
      <c r="K219" s="187"/>
    </row>
    <row r="220" spans="2:12" ht="18.75" x14ac:dyDescent="0.3">
      <c r="B220" s="214"/>
      <c r="C220" s="205"/>
      <c r="D220" s="185"/>
      <c r="E220" s="736" t="s">
        <v>440</v>
      </c>
      <c r="F220" s="736"/>
      <c r="G220" s="736"/>
      <c r="H220" s="736"/>
      <c r="I220" s="736"/>
      <c r="J220" s="302" t="s">
        <v>68</v>
      </c>
      <c r="K220" s="187"/>
      <c r="L220" s="252"/>
    </row>
    <row r="221" spans="2:12" ht="18.75" x14ac:dyDescent="0.3">
      <c r="B221" s="214"/>
      <c r="C221" s="205"/>
      <c r="D221" s="185"/>
      <c r="E221" s="736" t="s">
        <v>204</v>
      </c>
      <c r="F221" s="736"/>
      <c r="G221" s="736"/>
      <c r="H221" s="736"/>
      <c r="I221" s="736"/>
      <c r="J221" s="304" t="str">
        <f>'Tab 3-Income &amp; Rent Limits'!K13</f>
        <v>Select One</v>
      </c>
      <c r="K221" s="187"/>
      <c r="L221" s="252"/>
    </row>
    <row r="222" spans="2:12" ht="18.75" x14ac:dyDescent="0.3">
      <c r="B222" s="214"/>
      <c r="C222" s="205"/>
      <c r="D222" s="185"/>
      <c r="E222" s="195"/>
      <c r="F222" s="195"/>
      <c r="G222" s="195"/>
      <c r="H222" s="195"/>
      <c r="I222" s="308" t="s">
        <v>469</v>
      </c>
      <c r="J222" s="311"/>
      <c r="K222" s="187"/>
    </row>
    <row r="223" spans="2:12" ht="18.75" x14ac:dyDescent="0.3">
      <c r="B223" s="214"/>
      <c r="C223" s="205"/>
      <c r="D223" s="185"/>
      <c r="E223" s="736" t="s">
        <v>470</v>
      </c>
      <c r="F223" s="736"/>
      <c r="G223" s="736" t="s">
        <v>441</v>
      </c>
      <c r="H223" s="736"/>
      <c r="I223" s="736"/>
      <c r="J223" s="302"/>
      <c r="K223" s="187"/>
    </row>
    <row r="224" spans="2:12" ht="18.75" x14ac:dyDescent="0.3">
      <c r="B224" s="214"/>
      <c r="C224" s="205"/>
      <c r="D224" s="185"/>
      <c r="E224" s="195"/>
      <c r="F224" s="736" t="s">
        <v>471</v>
      </c>
      <c r="G224" s="736"/>
      <c r="H224" s="736"/>
      <c r="I224" s="736"/>
      <c r="J224" s="302"/>
      <c r="K224" s="187"/>
    </row>
    <row r="225" spans="2:17" ht="18.75" x14ac:dyDescent="0.3">
      <c r="B225" s="214"/>
      <c r="C225" s="205"/>
      <c r="D225" s="185"/>
      <c r="E225" s="195"/>
      <c r="F225" s="195"/>
      <c r="G225" s="911" t="s">
        <v>234</v>
      </c>
      <c r="H225" s="911"/>
      <c r="I225" s="911"/>
      <c r="J225" s="311"/>
      <c r="K225" s="187"/>
      <c r="L225" s="252"/>
      <c r="N225" s="161"/>
      <c r="O225" s="312"/>
      <c r="P225" s="312"/>
      <c r="Q225" s="312"/>
    </row>
    <row r="226" spans="2:17" ht="18.75" x14ac:dyDescent="0.3">
      <c r="B226" s="214"/>
      <c r="C226" s="205"/>
      <c r="D226" s="736" t="s">
        <v>492</v>
      </c>
      <c r="E226" s="736"/>
      <c r="F226" s="736"/>
      <c r="G226" s="736"/>
      <c r="H226" s="736"/>
      <c r="I226" s="736"/>
      <c r="J226" s="313"/>
      <c r="K226" s="187"/>
      <c r="N226" s="161"/>
      <c r="O226" s="915"/>
      <c r="P226" s="915"/>
      <c r="Q226" s="915"/>
    </row>
    <row r="227" spans="2:17" ht="18.75" x14ac:dyDescent="0.3">
      <c r="B227" s="214"/>
      <c r="C227" s="232"/>
      <c r="D227" s="185"/>
      <c r="E227" s="185"/>
      <c r="F227" s="185"/>
      <c r="G227" s="185"/>
      <c r="H227" s="185"/>
      <c r="I227" s="308" t="s">
        <v>474</v>
      </c>
      <c r="J227" s="314"/>
      <c r="K227" s="198"/>
      <c r="N227" s="161"/>
      <c r="O227" s="915"/>
      <c r="P227" s="915"/>
      <c r="Q227" s="915"/>
    </row>
    <row r="228" spans="2:17" ht="18.75" x14ac:dyDescent="0.3">
      <c r="B228" s="214"/>
      <c r="C228" s="205"/>
      <c r="D228" s="736" t="s">
        <v>473</v>
      </c>
      <c r="E228" s="736"/>
      <c r="F228" s="736"/>
      <c r="G228" s="736"/>
      <c r="H228" s="736"/>
      <c r="I228" s="736"/>
      <c r="J228" s="306" t="s">
        <v>68</v>
      </c>
      <c r="K228" s="187"/>
      <c r="N228" s="161"/>
      <c r="O228" s="915"/>
      <c r="P228" s="915"/>
      <c r="Q228" s="915"/>
    </row>
    <row r="229" spans="2:17" ht="15" customHeight="1" x14ac:dyDescent="0.3">
      <c r="B229" s="315"/>
      <c r="C229" s="232"/>
      <c r="D229" s="185"/>
      <c r="E229" s="185"/>
      <c r="F229" s="185"/>
      <c r="G229" s="185"/>
      <c r="H229" s="185"/>
      <c r="I229" s="308" t="s">
        <v>222</v>
      </c>
      <c r="J229" s="314"/>
      <c r="K229" s="187"/>
      <c r="N229" s="316"/>
      <c r="O229" s="316"/>
      <c r="P229" s="316"/>
      <c r="Q229" s="316"/>
    </row>
    <row r="230" spans="2:17" ht="15" customHeight="1" x14ac:dyDescent="0.3">
      <c r="B230" s="315"/>
      <c r="C230" s="232"/>
      <c r="D230" s="736" t="s">
        <v>493</v>
      </c>
      <c r="E230" s="736"/>
      <c r="F230" s="736"/>
      <c r="G230" s="736"/>
      <c r="H230" s="736"/>
      <c r="I230" s="736"/>
      <c r="J230" s="306" t="s">
        <v>68</v>
      </c>
      <c r="K230" s="187"/>
    </row>
    <row r="231" spans="2:17" ht="18.75" x14ac:dyDescent="0.3">
      <c r="B231" s="214"/>
      <c r="C231" s="215"/>
      <c r="D231" s="195"/>
      <c r="E231" s="185"/>
      <c r="F231" s="185"/>
      <c r="G231" s="185"/>
      <c r="H231" s="185"/>
      <c r="I231" s="308" t="s">
        <v>226</v>
      </c>
      <c r="J231" s="314"/>
      <c r="K231" s="198"/>
    </row>
    <row r="232" spans="2:17" ht="18.75" x14ac:dyDescent="0.3">
      <c r="B232" s="214"/>
      <c r="C232" s="917" t="s">
        <v>437</v>
      </c>
      <c r="D232" s="736"/>
      <c r="E232" s="736"/>
      <c r="F232" s="736"/>
      <c r="G232" s="736"/>
      <c r="H232" s="736"/>
      <c r="I232" s="736"/>
      <c r="J232" s="306" t="s">
        <v>68</v>
      </c>
      <c r="K232" s="187"/>
    </row>
    <row r="233" spans="2:17" ht="18.75" x14ac:dyDescent="0.3">
      <c r="B233" s="214"/>
      <c r="C233" s="232"/>
      <c r="D233" s="185"/>
      <c r="E233" s="185"/>
      <c r="F233" s="185"/>
      <c r="G233" s="185"/>
      <c r="H233" s="931" t="s">
        <v>464</v>
      </c>
      <c r="I233" s="931"/>
      <c r="J233" s="314"/>
      <c r="K233" s="198"/>
    </row>
    <row r="234" spans="2:17" ht="18.75" x14ac:dyDescent="0.3">
      <c r="B234" s="214"/>
      <c r="C234" s="736" t="s">
        <v>475</v>
      </c>
      <c r="D234" s="736"/>
      <c r="E234" s="736"/>
      <c r="F234" s="736"/>
      <c r="G234" s="736"/>
      <c r="H234" s="736"/>
      <c r="I234" s="736"/>
      <c r="J234" s="306" t="s">
        <v>68</v>
      </c>
      <c r="K234" s="187"/>
    </row>
    <row r="235" spans="2:17" ht="18.75" x14ac:dyDescent="0.3">
      <c r="B235" s="214"/>
      <c r="C235" s="205"/>
      <c r="D235" s="215"/>
      <c r="E235" s="215"/>
      <c r="F235" s="215"/>
      <c r="G235" s="215"/>
      <c r="H235" s="931"/>
      <c r="I235" s="931"/>
      <c r="J235" s="185"/>
      <c r="K235" s="187"/>
    </row>
    <row r="236" spans="2:17" ht="18.75" x14ac:dyDescent="0.3">
      <c r="B236" s="214"/>
      <c r="C236" s="205"/>
      <c r="D236" s="215"/>
      <c r="E236" s="215"/>
      <c r="F236" s="215"/>
      <c r="G236" s="215"/>
      <c r="H236" s="215"/>
      <c r="I236" s="215"/>
      <c r="J236" s="185"/>
      <c r="K236" s="187"/>
    </row>
    <row r="237" spans="2:17" ht="18.75" x14ac:dyDescent="0.3">
      <c r="B237" s="214"/>
      <c r="C237" s="205"/>
      <c r="D237" s="215"/>
      <c r="E237" s="215"/>
      <c r="F237" s="215"/>
      <c r="G237" s="215"/>
      <c r="H237" s="215"/>
      <c r="I237" s="195" t="s">
        <v>554</v>
      </c>
      <c r="J237" s="317"/>
      <c r="K237" s="187"/>
      <c r="L237" s="303"/>
    </row>
    <row r="238" spans="2:17" ht="18.75" x14ac:dyDescent="0.3">
      <c r="B238" s="214"/>
      <c r="C238" s="205"/>
      <c r="D238" s="215"/>
      <c r="E238" s="215"/>
      <c r="F238" s="215"/>
      <c r="G238" s="215"/>
      <c r="H238" s="215"/>
      <c r="I238" s="195" t="s">
        <v>387</v>
      </c>
      <c r="J238" s="317"/>
      <c r="K238" s="198"/>
      <c r="L238" s="303"/>
    </row>
    <row r="239" spans="2:17" ht="15.75" thickBot="1" x14ac:dyDescent="0.3">
      <c r="B239" s="318"/>
      <c r="C239" s="319"/>
      <c r="D239" s="319"/>
      <c r="E239" s="319"/>
      <c r="F239" s="319"/>
      <c r="G239" s="319"/>
      <c r="H239" s="319"/>
      <c r="I239" s="319"/>
      <c r="J239" s="319"/>
      <c r="K239" s="320"/>
    </row>
    <row r="240" spans="2:17" x14ac:dyDescent="0.25">
      <c r="B240" s="321"/>
      <c r="C240" s="321"/>
      <c r="D240" s="321"/>
      <c r="E240" s="321"/>
      <c r="F240" s="322"/>
      <c r="G240" s="321"/>
      <c r="H240" s="321"/>
      <c r="I240" s="321"/>
      <c r="J240" s="321"/>
      <c r="K240" s="321"/>
    </row>
    <row r="241" spans="2:11" x14ac:dyDescent="0.25">
      <c r="B241" s="321"/>
      <c r="C241" s="321"/>
      <c r="D241" s="321"/>
      <c r="E241" s="321"/>
      <c r="F241" s="322"/>
      <c r="G241" s="321"/>
      <c r="H241" s="321"/>
      <c r="I241" s="321"/>
      <c r="J241" s="321"/>
      <c r="K241" s="321"/>
    </row>
    <row r="242" spans="2:11" x14ac:dyDescent="0.25">
      <c r="B242" s="321"/>
      <c r="C242" s="321"/>
      <c r="D242" s="321"/>
      <c r="E242" s="321"/>
      <c r="F242" s="322"/>
      <c r="G242" s="321"/>
      <c r="H242" s="321"/>
      <c r="I242" s="321"/>
      <c r="J242" s="321"/>
      <c r="K242" s="321"/>
    </row>
    <row r="243" spans="2:11" x14ac:dyDescent="0.25">
      <c r="B243" s="321"/>
      <c r="C243" s="321"/>
      <c r="D243" s="321"/>
      <c r="E243" s="321"/>
      <c r="F243" s="322"/>
      <c r="G243" s="321"/>
      <c r="H243" s="321"/>
      <c r="I243" s="321"/>
      <c r="J243" s="321"/>
      <c r="K243" s="321"/>
    </row>
    <row r="244" spans="2:11" x14ac:dyDescent="0.25">
      <c r="B244" s="321"/>
      <c r="C244" s="321"/>
      <c r="D244" s="321"/>
      <c r="E244" s="321"/>
      <c r="F244" s="322"/>
      <c r="G244" s="321"/>
      <c r="H244" s="321"/>
      <c r="I244" s="321"/>
      <c r="J244" s="321"/>
      <c r="K244" s="321"/>
    </row>
    <row r="245" spans="2:11" x14ac:dyDescent="0.25">
      <c r="B245" s="321"/>
      <c r="C245" s="321"/>
      <c r="D245" s="321"/>
      <c r="E245" s="321"/>
      <c r="F245" s="322"/>
      <c r="G245" s="321"/>
      <c r="H245" s="321"/>
      <c r="I245" s="321"/>
      <c r="J245" s="321"/>
      <c r="K245" s="321"/>
    </row>
    <row r="246" spans="2:11" x14ac:dyDescent="0.25">
      <c r="B246" s="321"/>
      <c r="C246" s="321"/>
      <c r="D246" s="321"/>
      <c r="E246" s="321"/>
      <c r="F246" s="322"/>
      <c r="G246" s="321"/>
      <c r="H246" s="321"/>
      <c r="I246" s="321"/>
      <c r="J246" s="321"/>
      <c r="K246" s="321"/>
    </row>
    <row r="247" spans="2:11" x14ac:dyDescent="0.25">
      <c r="F247" s="323"/>
      <c r="G247" s="161"/>
      <c r="H247" s="324"/>
      <c r="I247" s="161"/>
      <c r="J247" s="325"/>
    </row>
    <row r="248" spans="2:11" x14ac:dyDescent="0.25">
      <c r="F248" s="323"/>
      <c r="G248" s="316"/>
      <c r="H248" s="316"/>
      <c r="I248" s="316"/>
      <c r="J248" s="316"/>
    </row>
    <row r="249" spans="2:11" x14ac:dyDescent="0.25">
      <c r="F249" s="323"/>
      <c r="G249" s="161"/>
    </row>
    <row r="250" spans="2:11" x14ac:dyDescent="0.25">
      <c r="G250" s="316"/>
      <c r="H250" s="316"/>
      <c r="I250" s="316"/>
      <c r="J250" s="316"/>
    </row>
    <row r="251" spans="2:11" x14ac:dyDescent="0.25">
      <c r="G251" s="161"/>
      <c r="H251" s="316"/>
      <c r="I251" s="161"/>
      <c r="J251" s="326"/>
    </row>
    <row r="252" spans="2:11" x14ac:dyDescent="0.25">
      <c r="G252" s="316"/>
      <c r="H252" s="316"/>
      <c r="I252" s="316"/>
      <c r="J252" s="316"/>
    </row>
    <row r="253" spans="2:11" x14ac:dyDescent="0.25">
      <c r="G253" s="947"/>
      <c r="H253" s="947"/>
      <c r="I253" s="947"/>
      <c r="J253" s="947"/>
    </row>
    <row r="254" spans="2:11" x14ac:dyDescent="0.25">
      <c r="G254" s="316"/>
      <c r="H254" s="316"/>
      <c r="I254" s="316"/>
      <c r="J254" s="316"/>
    </row>
  </sheetData>
  <sheetProtection algorithmName="SHA-512" hashValue="14NJxFjj6C1ojKL+HHxhpBn6QH6VS90V5HtwTtmkAdP1M+5X9jUIPdap3ma/wmfgVVk6PLzLFpnkLyZFjjhRjw==" saltValue="EJ5GYO04snKfXYJW9wmYWA==" spinCount="100000" sheet="1" objects="1" scenarios="1" selectLockedCells="1" selectUnlockedCells="1"/>
  <mergeCells count="108">
    <mergeCell ref="O227:Q227"/>
    <mergeCell ref="O228:Q228"/>
    <mergeCell ref="E212:I212"/>
    <mergeCell ref="E208:I208"/>
    <mergeCell ref="F209:I209"/>
    <mergeCell ref="E210:I210"/>
    <mergeCell ref="D167:I167"/>
    <mergeCell ref="G253:J253"/>
    <mergeCell ref="D155:I155"/>
    <mergeCell ref="D159:I159"/>
    <mergeCell ref="H183:I183"/>
    <mergeCell ref="H233:I233"/>
    <mergeCell ref="G192:I192"/>
    <mergeCell ref="G195:I195"/>
    <mergeCell ref="G197:I197"/>
    <mergeCell ref="G182:I182"/>
    <mergeCell ref="G184:I184"/>
    <mergeCell ref="G186:I186"/>
    <mergeCell ref="G191:I191"/>
    <mergeCell ref="G196:I196"/>
    <mergeCell ref="B199:K199"/>
    <mergeCell ref="F194:I194"/>
    <mergeCell ref="G175:I175"/>
    <mergeCell ref="D230:I230"/>
    <mergeCell ref="H235:I235"/>
    <mergeCell ref="F213:I213"/>
    <mergeCell ref="G173:I173"/>
    <mergeCell ref="G187:I187"/>
    <mergeCell ref="D219:I219"/>
    <mergeCell ref="E220:I220"/>
    <mergeCell ref="B1:K1"/>
    <mergeCell ref="B2:K2"/>
    <mergeCell ref="B3:K3"/>
    <mergeCell ref="B4:K4"/>
    <mergeCell ref="B9:K9"/>
    <mergeCell ref="G189:I189"/>
    <mergeCell ref="G190:I190"/>
    <mergeCell ref="B109:K109"/>
    <mergeCell ref="F53:I53"/>
    <mergeCell ref="F55:I55"/>
    <mergeCell ref="G181:I181"/>
    <mergeCell ref="B139:K139"/>
    <mergeCell ref="B171:K171"/>
    <mergeCell ref="B39:K39"/>
    <mergeCell ref="B51:K51"/>
    <mergeCell ref="E14:F14"/>
    <mergeCell ref="B20:K20"/>
    <mergeCell ref="B63:K63"/>
    <mergeCell ref="H14:J14"/>
    <mergeCell ref="B123:K123"/>
    <mergeCell ref="D18:F18"/>
    <mergeCell ref="H18:I18"/>
    <mergeCell ref="G174:I174"/>
    <mergeCell ref="G180:I180"/>
    <mergeCell ref="C169:I169"/>
    <mergeCell ref="G119:I119"/>
    <mergeCell ref="G120:I120"/>
    <mergeCell ref="H121:I121"/>
    <mergeCell ref="E141:I141"/>
    <mergeCell ref="E151:I151"/>
    <mergeCell ref="E149:I149"/>
    <mergeCell ref="E153:I153"/>
    <mergeCell ref="C124:D124"/>
    <mergeCell ref="C131:D131"/>
    <mergeCell ref="C135:D135"/>
    <mergeCell ref="C133:D133"/>
    <mergeCell ref="B129:D129"/>
    <mergeCell ref="D81:H81"/>
    <mergeCell ref="F59:I59"/>
    <mergeCell ref="F61:I61"/>
    <mergeCell ref="G75:I75"/>
    <mergeCell ref="D65:J65"/>
    <mergeCell ref="E57:I57"/>
    <mergeCell ref="F101:I101"/>
    <mergeCell ref="C234:I234"/>
    <mergeCell ref="C232:I232"/>
    <mergeCell ref="D228:I228"/>
    <mergeCell ref="B117:K117"/>
    <mergeCell ref="E223:I223"/>
    <mergeCell ref="D217:I217"/>
    <mergeCell ref="F224:I224"/>
    <mergeCell ref="F211:I211"/>
    <mergeCell ref="C137:D137"/>
    <mergeCell ref="F163:I163"/>
    <mergeCell ref="B200:K200"/>
    <mergeCell ref="B147:K147"/>
    <mergeCell ref="B161:K161"/>
    <mergeCell ref="F165:I165"/>
    <mergeCell ref="H177:I177"/>
    <mergeCell ref="G178:I178"/>
    <mergeCell ref="G179:I179"/>
    <mergeCell ref="G95:I95"/>
    <mergeCell ref="M77:S77"/>
    <mergeCell ref="F91:I91"/>
    <mergeCell ref="E221:I221"/>
    <mergeCell ref="G107:I107"/>
    <mergeCell ref="C125:D125"/>
    <mergeCell ref="G126:J126"/>
    <mergeCell ref="H204:I204"/>
    <mergeCell ref="D226:I226"/>
    <mergeCell ref="G185:I185"/>
    <mergeCell ref="G188:I188"/>
    <mergeCell ref="G176:I176"/>
    <mergeCell ref="G225:I225"/>
    <mergeCell ref="B103:K103"/>
    <mergeCell ref="O226:Q226"/>
    <mergeCell ref="G193:I193"/>
    <mergeCell ref="F105:I105"/>
  </mergeCells>
  <dataValidations count="4">
    <dataValidation type="list" allowBlank="1" showInputMessage="1" showErrorMessage="1" sqref="J237" xr:uid="{8A2F696F-BEE8-42B8-BE1D-61263A8773C9}">
      <formula1>"Compliant: Pending Final Close Out Letter, Noncompliant: Pending Corrective Action, Pending Additional Information"</formula1>
    </dataValidation>
    <dataValidation type="list" allowBlank="1" showInputMessage="1" showErrorMessage="1" sqref="J213 J234 J232 J230 J228" xr:uid="{9DE5BEC3-5551-472D-88EC-D89B3B317C40}">
      <formula1>"Select One, Yes, No"</formula1>
    </dataValidation>
    <dataValidation type="list" allowBlank="1" showInputMessage="1" showErrorMessage="1" sqref="E129 E131 E133 E135 J134:J135 J129:J130" xr:uid="{6509D25C-E703-4947-A3A9-C8A3C327847C}">
      <formula1>"Select One, Yes, No, NA"</formula1>
    </dataValidation>
    <dataValidation type="list" allowBlank="1" showInputMessage="1" showErrorMessage="1" sqref="J206:J215" xr:uid="{DA24C602-B3AA-40DB-9AA7-EABE106C3388}">
      <formula1>"Yes, No"</formula1>
    </dataValidation>
  </dataValidations>
  <pageMargins left="0.7" right="0.7" top="0.75" bottom="0.75" header="0.3" footer="0.3"/>
  <pageSetup scale="23" fitToHeight="0" orientation="portrait" horizontalDpi="1200" verticalDpi="1200" r:id="rId1"/>
  <ignoredErrors>
    <ignoredError xmlns:x16r3="http://schemas.microsoft.com/office/spreadsheetml/2018/08/main" sqref="G6" x16r3:misleadingFormat="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DE73F-013D-4557-9678-9F3B822EC765}">
  <dimension ref="A1:CR25"/>
  <sheetViews>
    <sheetView topLeftCell="CB3" zoomScale="70" zoomScaleNormal="70" workbookViewId="0">
      <selection activeCell="CR13" sqref="CR13"/>
    </sheetView>
  </sheetViews>
  <sheetFormatPr defaultRowHeight="15" x14ac:dyDescent="0.25"/>
  <cols>
    <col min="1" max="48" width="15.7109375" style="147" customWidth="1"/>
    <col min="49" max="50" width="15.7109375" style="169" customWidth="1"/>
    <col min="51" max="96" width="15.7109375" style="147" customWidth="1"/>
    <col min="97" max="97" width="11" style="147" customWidth="1"/>
    <col min="98" max="16384" width="9.140625" style="147"/>
  </cols>
  <sheetData>
    <row r="1" spans="1:96" s="327" customFormat="1" x14ac:dyDescent="0.25">
      <c r="A1" s="321"/>
      <c r="B1" s="321"/>
      <c r="C1" s="321"/>
      <c r="D1" s="321"/>
      <c r="E1" s="321"/>
      <c r="F1" s="321"/>
      <c r="G1" s="321"/>
      <c r="H1" s="321"/>
      <c r="I1" s="321"/>
      <c r="J1" s="321"/>
      <c r="K1" s="321"/>
      <c r="L1" s="321"/>
      <c r="M1" s="321"/>
      <c r="N1" s="321"/>
      <c r="O1" s="321"/>
      <c r="P1" s="321"/>
      <c r="Q1" s="321"/>
      <c r="R1" s="321"/>
      <c r="S1" s="321"/>
      <c r="T1" s="321"/>
      <c r="U1" s="321"/>
      <c r="V1" s="321"/>
      <c r="W1" s="321"/>
      <c r="X1" s="321"/>
      <c r="Y1" s="321"/>
      <c r="Z1" s="321"/>
      <c r="AA1" s="321"/>
      <c r="AB1" s="321"/>
      <c r="AC1" s="321"/>
      <c r="AD1" s="321"/>
      <c r="AE1" s="321"/>
      <c r="AF1" s="321"/>
      <c r="AG1" s="321"/>
      <c r="AH1" s="321"/>
      <c r="AI1" s="321"/>
      <c r="AJ1" s="321"/>
      <c r="AK1" s="321"/>
      <c r="AL1" s="321"/>
      <c r="AM1" s="321"/>
      <c r="AN1" s="321"/>
      <c r="AO1" s="321"/>
      <c r="AP1" s="321"/>
      <c r="AQ1" s="321"/>
      <c r="AR1" s="321"/>
      <c r="AS1" s="321"/>
      <c r="AT1" s="321"/>
      <c r="AU1" s="321"/>
      <c r="AV1" s="321"/>
      <c r="AW1" s="305"/>
      <c r="AX1" s="305"/>
      <c r="AY1" s="321"/>
      <c r="AZ1" s="321"/>
      <c r="BA1" s="321"/>
      <c r="BB1" s="321"/>
      <c r="BC1" s="321"/>
      <c r="BD1" s="321"/>
      <c r="BE1" s="321"/>
      <c r="BF1" s="321"/>
      <c r="BG1" s="321"/>
      <c r="BH1" s="321"/>
      <c r="BI1" s="321"/>
      <c r="BJ1" s="321"/>
      <c r="BK1" s="321"/>
      <c r="BL1" s="321"/>
      <c r="BM1" s="321"/>
      <c r="BN1" s="321"/>
      <c r="BO1" s="321"/>
      <c r="BP1" s="321"/>
      <c r="BQ1" s="321"/>
      <c r="BR1" s="321"/>
      <c r="BS1" s="321"/>
      <c r="BT1" s="321"/>
      <c r="BU1" s="321"/>
      <c r="BV1" s="321"/>
      <c r="BW1" s="321"/>
      <c r="BX1" s="321"/>
      <c r="BY1" s="321"/>
      <c r="BZ1" s="321"/>
      <c r="CA1" s="321"/>
      <c r="CB1" s="321"/>
      <c r="CC1" s="321"/>
      <c r="CD1" s="321"/>
      <c r="CE1" s="321"/>
      <c r="CF1" s="321"/>
      <c r="CG1" s="321"/>
      <c r="CH1" s="321"/>
      <c r="CI1" s="321"/>
      <c r="CJ1" s="321"/>
      <c r="CK1" s="321"/>
      <c r="CL1" s="321"/>
      <c r="CM1" s="321"/>
      <c r="CN1" s="321"/>
      <c r="CO1" s="321"/>
      <c r="CP1" s="321"/>
      <c r="CQ1" s="321"/>
      <c r="CR1" s="321"/>
    </row>
    <row r="2" spans="1:96" s="327" customFormat="1" ht="36.75" customHeight="1" x14ac:dyDescent="0.3">
      <c r="A2" s="951" t="s">
        <v>346</v>
      </c>
      <c r="B2" s="951"/>
      <c r="C2" s="951"/>
      <c r="D2" s="951"/>
      <c r="E2" s="951"/>
      <c r="F2" s="951"/>
      <c r="G2" s="951"/>
      <c r="H2" s="951"/>
      <c r="I2" s="951"/>
      <c r="J2" s="951"/>
      <c r="K2" s="328"/>
      <c r="L2" s="328"/>
      <c r="M2" s="328"/>
      <c r="N2" s="328"/>
      <c r="O2" s="328"/>
      <c r="P2" s="328"/>
      <c r="Q2" s="328"/>
      <c r="R2" s="328"/>
      <c r="S2" s="328"/>
      <c r="T2" s="328"/>
      <c r="U2" s="328"/>
      <c r="V2" s="328"/>
      <c r="W2" s="328"/>
      <c r="X2" s="328"/>
      <c r="Y2" s="328"/>
      <c r="Z2" s="328"/>
      <c r="AA2" s="328"/>
      <c r="AB2" s="328"/>
      <c r="AC2" s="328"/>
      <c r="AD2" s="328"/>
      <c r="AE2" s="328"/>
      <c r="AF2" s="328"/>
      <c r="AG2" s="328"/>
      <c r="AH2" s="328"/>
      <c r="AI2" s="328"/>
      <c r="AJ2" s="328"/>
      <c r="AK2" s="328"/>
      <c r="AL2" s="328"/>
      <c r="AM2" s="328"/>
      <c r="AN2" s="328"/>
      <c r="AO2" s="328"/>
      <c r="AP2" s="328"/>
      <c r="AQ2" s="328"/>
      <c r="AR2" s="328"/>
      <c r="AS2" s="328"/>
      <c r="AT2" s="328"/>
      <c r="AU2" s="328"/>
      <c r="AV2" s="328"/>
      <c r="AW2" s="328"/>
      <c r="AX2" s="328"/>
      <c r="AY2" s="328"/>
      <c r="AZ2" s="328"/>
      <c r="BA2" s="328"/>
      <c r="BB2" s="328"/>
      <c r="BC2" s="328"/>
      <c r="BD2" s="328"/>
      <c r="BE2" s="328"/>
      <c r="BF2" s="328"/>
      <c r="BG2" s="328"/>
      <c r="BH2" s="328"/>
      <c r="BI2" s="328"/>
      <c r="BJ2" s="328"/>
      <c r="BK2" s="328"/>
      <c r="BL2" s="328"/>
      <c r="BM2" s="328"/>
      <c r="BN2" s="328"/>
      <c r="BO2" s="328"/>
      <c r="BP2" s="328"/>
      <c r="BQ2" s="328"/>
      <c r="BR2" s="328"/>
      <c r="BS2" s="328"/>
      <c r="BT2" s="328"/>
      <c r="BU2" s="328"/>
      <c r="BV2" s="328"/>
      <c r="BW2" s="328"/>
      <c r="BX2" s="328"/>
      <c r="BY2" s="328"/>
      <c r="BZ2" s="328"/>
      <c r="CA2" s="328"/>
      <c r="CB2" s="328"/>
      <c r="CC2" s="328"/>
      <c r="CD2" s="328"/>
      <c r="CE2" s="328"/>
      <c r="CF2" s="328"/>
      <c r="CG2" s="328"/>
      <c r="CH2" s="328"/>
      <c r="CI2" s="328"/>
      <c r="CJ2" s="328"/>
      <c r="CK2" s="328"/>
      <c r="CL2" s="328"/>
      <c r="CM2" s="328"/>
      <c r="CN2" s="328"/>
      <c r="CO2" s="328"/>
      <c r="CP2" s="328"/>
      <c r="CQ2" s="328"/>
      <c r="CR2" s="328"/>
    </row>
    <row r="3" spans="1:96" s="327" customFormat="1" ht="23.25" customHeight="1" x14ac:dyDescent="0.3">
      <c r="A3" s="952" t="s">
        <v>388</v>
      </c>
      <c r="B3" s="952"/>
      <c r="C3" s="952"/>
      <c r="D3" s="952"/>
      <c r="E3" s="952"/>
      <c r="F3" s="952"/>
      <c r="G3" s="952"/>
      <c r="H3" s="952"/>
      <c r="I3" s="952"/>
      <c r="J3" s="952"/>
      <c r="K3" s="328"/>
      <c r="L3" s="328"/>
      <c r="M3" s="328"/>
      <c r="N3" s="328"/>
      <c r="O3" s="328"/>
      <c r="P3" s="328"/>
      <c r="Q3" s="328"/>
      <c r="R3" s="328"/>
      <c r="S3" s="328"/>
      <c r="T3" s="328"/>
      <c r="U3" s="328"/>
      <c r="V3" s="328"/>
      <c r="W3" s="328"/>
      <c r="X3" s="328"/>
      <c r="Y3" s="328"/>
      <c r="Z3" s="328"/>
      <c r="AA3" s="328"/>
      <c r="AB3" s="328"/>
      <c r="AC3" s="328"/>
      <c r="AD3" s="328"/>
      <c r="AE3" s="328"/>
      <c r="AF3" s="328"/>
      <c r="AG3" s="328"/>
      <c r="AH3" s="328"/>
      <c r="AI3" s="328"/>
      <c r="AJ3" s="328"/>
      <c r="AK3" s="328"/>
      <c r="AL3" s="328"/>
      <c r="AM3" s="328"/>
      <c r="AN3" s="328"/>
      <c r="AO3" s="328"/>
      <c r="AP3" s="328"/>
      <c r="AQ3" s="328"/>
      <c r="AR3" s="328"/>
      <c r="AS3" s="328"/>
      <c r="AT3" s="328"/>
      <c r="AU3" s="328"/>
      <c r="AV3" s="328"/>
      <c r="AW3" s="329"/>
      <c r="AX3" s="329"/>
      <c r="AY3" s="328"/>
      <c r="AZ3" s="328"/>
      <c r="BA3" s="328"/>
      <c r="BB3" s="328"/>
      <c r="BC3" s="328"/>
      <c r="BD3" s="328"/>
      <c r="BE3" s="328"/>
      <c r="BF3" s="328"/>
      <c r="BG3" s="328"/>
      <c r="BH3" s="328"/>
      <c r="BI3" s="328"/>
      <c r="BJ3" s="328"/>
      <c r="BK3" s="328"/>
      <c r="BL3" s="328"/>
      <c r="BM3" s="328"/>
      <c r="BN3" s="328"/>
      <c r="BO3" s="328"/>
      <c r="BP3" s="328"/>
      <c r="BQ3" s="328"/>
      <c r="BR3" s="328"/>
      <c r="BS3" s="328"/>
      <c r="BT3" s="328"/>
      <c r="BU3" s="328"/>
      <c r="BV3" s="328"/>
      <c r="BW3" s="328"/>
      <c r="BX3" s="328"/>
      <c r="BY3" s="328"/>
      <c r="BZ3" s="328"/>
      <c r="CA3" s="328"/>
      <c r="CB3" s="328"/>
      <c r="CC3" s="328"/>
      <c r="CD3" s="328"/>
      <c r="CE3" s="328"/>
      <c r="CF3" s="328"/>
      <c r="CG3" s="328"/>
      <c r="CH3" s="328"/>
      <c r="CI3" s="328"/>
      <c r="CJ3" s="328"/>
      <c r="CK3" s="328"/>
      <c r="CL3" s="328"/>
      <c r="CM3" s="328"/>
      <c r="CN3" s="328"/>
      <c r="CO3" s="328"/>
      <c r="CP3" s="328"/>
      <c r="CQ3" s="328"/>
      <c r="CR3" s="328"/>
    </row>
    <row r="4" spans="1:96" s="299" customFormat="1" ht="339" customHeight="1" x14ac:dyDescent="0.25">
      <c r="A4" s="232" t="s">
        <v>545</v>
      </c>
      <c r="B4" s="330" t="s">
        <v>448</v>
      </c>
      <c r="C4" s="330" t="s">
        <v>447</v>
      </c>
      <c r="D4" s="330" t="s">
        <v>451</v>
      </c>
      <c r="E4" s="330" t="s">
        <v>450</v>
      </c>
      <c r="F4" s="330" t="s">
        <v>449</v>
      </c>
      <c r="G4" s="330" t="s">
        <v>452</v>
      </c>
      <c r="H4" s="330" t="s">
        <v>453</v>
      </c>
      <c r="I4" s="330" t="s">
        <v>454</v>
      </c>
      <c r="J4" s="330" t="str">
        <f>'Tab 1-Development Info'!G19</f>
        <v>Jurisdictional Boundaries</v>
      </c>
      <c r="K4" s="330" t="s">
        <v>461</v>
      </c>
      <c r="L4" s="330" t="s">
        <v>56</v>
      </c>
      <c r="M4" s="330" t="s">
        <v>389</v>
      </c>
      <c r="N4" s="330" t="s">
        <v>390</v>
      </c>
      <c r="O4" s="330" t="s">
        <v>58</v>
      </c>
      <c r="P4" s="330" t="s">
        <v>391</v>
      </c>
      <c r="Q4" s="330" t="s">
        <v>392</v>
      </c>
      <c r="R4" s="330" t="s">
        <v>393</v>
      </c>
      <c r="S4" s="330" t="s">
        <v>455</v>
      </c>
      <c r="T4" s="330" t="s">
        <v>394</v>
      </c>
      <c r="U4" s="330" t="s">
        <v>395</v>
      </c>
      <c r="V4" s="330" t="s">
        <v>396</v>
      </c>
      <c r="W4" s="330" t="s">
        <v>499</v>
      </c>
      <c r="X4" s="330" t="s">
        <v>500</v>
      </c>
      <c r="Y4" s="330" t="s">
        <v>501</v>
      </c>
      <c r="Z4" s="330" t="s">
        <v>502</v>
      </c>
      <c r="AA4" s="330" t="s">
        <v>397</v>
      </c>
      <c r="AB4" s="330" t="s">
        <v>398</v>
      </c>
      <c r="AC4" s="330" t="s">
        <v>72</v>
      </c>
      <c r="AD4" s="330" t="s">
        <v>69</v>
      </c>
      <c r="AE4" s="330" t="s">
        <v>456</v>
      </c>
      <c r="AF4" s="330" t="s">
        <v>399</v>
      </c>
      <c r="AG4" s="330" t="s">
        <v>210</v>
      </c>
      <c r="AH4" s="330" t="s">
        <v>212</v>
      </c>
      <c r="AI4" s="330" t="s">
        <v>215</v>
      </c>
      <c r="AJ4" s="330" t="s">
        <v>217</v>
      </c>
      <c r="AK4" s="330" t="s">
        <v>445</v>
      </c>
      <c r="AL4" s="330" t="s">
        <v>209</v>
      </c>
      <c r="AM4" s="330" t="s">
        <v>211</v>
      </c>
      <c r="AN4" s="330" t="s">
        <v>214</v>
      </c>
      <c r="AO4" s="330" t="s">
        <v>216</v>
      </c>
      <c r="AP4" s="330" t="s">
        <v>400</v>
      </c>
      <c r="AQ4" s="330" t="s">
        <v>401</v>
      </c>
      <c r="AR4" s="330" t="s">
        <v>204</v>
      </c>
      <c r="AS4" s="330" t="s">
        <v>457</v>
      </c>
      <c r="AT4" s="330" t="s">
        <v>402</v>
      </c>
      <c r="AU4" s="330" t="s">
        <v>403</v>
      </c>
      <c r="AV4" s="330" t="s">
        <v>159</v>
      </c>
      <c r="AW4" s="330" t="s">
        <v>167</v>
      </c>
      <c r="AX4" s="330" t="s">
        <v>168</v>
      </c>
      <c r="AY4" s="330" t="s">
        <v>432</v>
      </c>
      <c r="AZ4" s="330" t="s">
        <v>536</v>
      </c>
      <c r="BA4" s="330" t="s">
        <v>404</v>
      </c>
      <c r="BB4" s="330" t="s">
        <v>503</v>
      </c>
      <c r="BC4" s="330" t="s">
        <v>504</v>
      </c>
      <c r="BD4" s="330" t="s">
        <v>405</v>
      </c>
      <c r="BE4" s="330" t="s">
        <v>273</v>
      </c>
      <c r="BF4" s="330" t="s">
        <v>505</v>
      </c>
      <c r="BG4" s="330" t="s">
        <v>288</v>
      </c>
      <c r="BH4" s="330" t="s">
        <v>289</v>
      </c>
      <c r="BI4" s="330" t="s">
        <v>282</v>
      </c>
      <c r="BJ4" s="330" t="s">
        <v>406</v>
      </c>
      <c r="BK4" s="330" t="s">
        <v>407</v>
      </c>
      <c r="BL4" s="330" t="s">
        <v>408</v>
      </c>
      <c r="BM4" s="330" t="s">
        <v>286</v>
      </c>
      <c r="BN4" s="330" t="s">
        <v>287</v>
      </c>
      <c r="BO4" s="330" t="s">
        <v>409</v>
      </c>
      <c r="BP4" s="330" t="s">
        <v>468</v>
      </c>
      <c r="BQ4" s="330" t="s">
        <v>458</v>
      </c>
      <c r="BR4" s="330" t="s">
        <v>410</v>
      </c>
      <c r="BS4" s="330" t="s">
        <v>459</v>
      </c>
      <c r="BT4" s="330" t="s">
        <v>438</v>
      </c>
      <c r="BU4" s="330" t="s">
        <v>224</v>
      </c>
      <c r="BV4" s="330" t="s">
        <v>225</v>
      </c>
      <c r="BW4" s="330" t="s">
        <v>227</v>
      </c>
      <c r="BX4" s="330" t="s">
        <v>228</v>
      </c>
      <c r="BY4" s="330" t="s">
        <v>229</v>
      </c>
      <c r="BZ4" s="330" t="s">
        <v>230</v>
      </c>
      <c r="CA4" s="330" t="s">
        <v>231</v>
      </c>
      <c r="CB4" s="330" t="s">
        <v>232</v>
      </c>
      <c r="CC4" s="330" t="s">
        <v>233</v>
      </c>
      <c r="CD4" s="330" t="s">
        <v>491</v>
      </c>
      <c r="CE4" s="331" t="s">
        <v>420</v>
      </c>
      <c r="CF4" s="331" t="s">
        <v>470</v>
      </c>
      <c r="CG4" s="331" t="s">
        <v>471</v>
      </c>
      <c r="CH4" s="331" t="s">
        <v>479</v>
      </c>
      <c r="CI4" s="330" t="s">
        <v>508</v>
      </c>
      <c r="CJ4" s="330" t="s">
        <v>481</v>
      </c>
      <c r="CK4" s="330" t="s">
        <v>482</v>
      </c>
      <c r="CL4" s="330" t="s">
        <v>460</v>
      </c>
      <c r="CM4" s="330" t="s">
        <v>477</v>
      </c>
      <c r="CN4" s="330" t="s">
        <v>443</v>
      </c>
      <c r="CO4" s="330" t="s">
        <v>53</v>
      </c>
      <c r="CP4" s="330" t="s">
        <v>52</v>
      </c>
      <c r="CQ4" s="330" t="s">
        <v>411</v>
      </c>
      <c r="CR4" s="330" t="s">
        <v>553</v>
      </c>
    </row>
    <row r="5" spans="1:96" s="299" customFormat="1" x14ac:dyDescent="0.25">
      <c r="A5" s="332"/>
      <c r="B5" s="333">
        <f>'Tab 1-Development Info'!E67</f>
        <v>0</v>
      </c>
      <c r="C5" s="334">
        <f>'Tab 1-Development Info'!H67</f>
        <v>0</v>
      </c>
      <c r="D5" s="335">
        <f>'Tab 1-Development Info'!I67</f>
        <v>0</v>
      </c>
      <c r="E5" s="334">
        <f>'Tab 1-Development Info'!E68</f>
        <v>0</v>
      </c>
      <c r="F5" s="334">
        <f>'Tab 1-Development Info'!H68</f>
        <v>0</v>
      </c>
      <c r="G5" s="334">
        <f>'Tab 1-Development Info'!I67</f>
        <v>0</v>
      </c>
      <c r="H5" s="334">
        <f>'Tab 1-Development Info'!E65</f>
        <v>0</v>
      </c>
      <c r="I5" s="334">
        <f>'Tab 1-Development Info'!H65</f>
        <v>0</v>
      </c>
      <c r="J5" s="336" t="str">
        <f>'Tab 1-Development Info'!H19</f>
        <v>Select One</v>
      </c>
      <c r="K5" s="336" t="str">
        <f>'Tab 1-Development Info'!H23</f>
        <v>Select One</v>
      </c>
      <c r="L5" s="334">
        <f>'Tab 1-Development Info'!E11</f>
        <v>0</v>
      </c>
      <c r="M5" s="334">
        <f>'Tab 1-Development Info'!E13</f>
        <v>0</v>
      </c>
      <c r="N5" s="334">
        <f>'Tab 1-Development Info'!E15</f>
        <v>0</v>
      </c>
      <c r="O5" s="337">
        <f>'Tab 1-Development Info'!K11</f>
        <v>0</v>
      </c>
      <c r="P5" s="334">
        <f>'Tab 1-Development Info'!E63</f>
        <v>0</v>
      </c>
      <c r="Q5" s="334">
        <f>'Tab 1-Development Info'!E64</f>
        <v>0</v>
      </c>
      <c r="R5" s="334">
        <f>'Tab 1-Development Info'!F64</f>
        <v>0</v>
      </c>
      <c r="S5" s="334" t="str">
        <f>'Tab 1-Development Info'!K19</f>
        <v>Select One</v>
      </c>
      <c r="T5" s="337">
        <f>'Tab 1-Development Info'!K13</f>
        <v>0</v>
      </c>
      <c r="U5" s="337">
        <f>'Tab 5-Unit &amp; Occupancy '!F8</f>
        <v>0</v>
      </c>
      <c r="V5" s="337">
        <f>'Tab 5-Unit &amp; Occupancy '!F9</f>
        <v>0</v>
      </c>
      <c r="W5" s="337">
        <f>'Tab 5-Unit &amp; Occupancy '!I8</f>
        <v>0</v>
      </c>
      <c r="X5" s="337">
        <f>'Tab 5-Unit &amp; Occupancy '!J8</f>
        <v>0</v>
      </c>
      <c r="Y5" s="337">
        <f>'Tab 5-Unit &amp; Occupancy '!I9</f>
        <v>0</v>
      </c>
      <c r="Z5" s="337">
        <f>'Tab 5-Unit &amp; Occupancy '!J9</f>
        <v>0</v>
      </c>
      <c r="AA5" s="336">
        <f>'Tab 1-Development Info'!E21</f>
        <v>0</v>
      </c>
      <c r="AB5" s="336" t="str">
        <f>'Tab 1-Development Info'!E19</f>
        <v>Select One</v>
      </c>
      <c r="AC5" s="336" t="str">
        <f>'Tab 1-Development Info'!K23</f>
        <v>Select One</v>
      </c>
      <c r="AD5" s="336" t="str">
        <f>'Tab 1-Development Info'!K21</f>
        <v>Select One</v>
      </c>
      <c r="AE5" s="336">
        <f>'Tab 5-Unit &amp; Occupancy '!F18</f>
        <v>0</v>
      </c>
      <c r="AF5" s="334" t="str">
        <f>'Tab 1-Development Info'!E33</f>
        <v>Select One</v>
      </c>
      <c r="AG5" s="334" t="str">
        <f>'Tab 5-Unit &amp; Occupancy '!F22</f>
        <v>Select One</v>
      </c>
      <c r="AH5" s="334" t="str">
        <f>'Tab 5-Unit &amp; Occupancy '!F24</f>
        <v>Select One</v>
      </c>
      <c r="AI5" s="334" t="str">
        <f>'Tab 5-Unit &amp; Occupancy '!F26</f>
        <v>Select One</v>
      </c>
      <c r="AJ5" s="334" t="str">
        <f>'Tab 5-Unit &amp; Occupancy '!F28</f>
        <v>Select One</v>
      </c>
      <c r="AK5" s="334" t="str">
        <f>'Tab 5-Unit &amp; Occupancy '!F30</f>
        <v>Select One</v>
      </c>
      <c r="AL5" s="334" t="str">
        <f>'Tab 5-Unit &amp; Occupancy '!K16</f>
        <v>Select One</v>
      </c>
      <c r="AM5" s="334" t="str">
        <f>'Tab 5-Unit &amp; Occupancy '!K17</f>
        <v>Select One</v>
      </c>
      <c r="AN5" s="334" t="str">
        <f>'Tab 5-Unit &amp; Occupancy '!K20</f>
        <v>Select One</v>
      </c>
      <c r="AO5" s="334" t="str">
        <f>'Tab 5-Unit &amp; Occupancy '!K21</f>
        <v>Select One</v>
      </c>
      <c r="AP5" s="334" t="str">
        <f>'Tab 3-Income &amp; Rent Limits'!K9</f>
        <v>Select One</v>
      </c>
      <c r="AQ5" s="334" t="str">
        <f>'Tab 3-Income &amp; Rent Limits'!K11</f>
        <v>Select One</v>
      </c>
      <c r="AR5" s="334" t="str">
        <f>'Tab 3-Income &amp; Rent Limits'!K13</f>
        <v>Select One</v>
      </c>
      <c r="AS5" s="334" t="str">
        <f>'Tab 3-Income &amp; Rent Limits'!K27</f>
        <v>Select One</v>
      </c>
      <c r="AT5" s="334" t="str">
        <f>'Tab 3-Income &amp; Rent Limits'!K31</f>
        <v>Select One</v>
      </c>
      <c r="AU5" s="334" t="str">
        <f>'Tab 3-Income &amp; Rent Limits'!K33</f>
        <v>Select One</v>
      </c>
      <c r="AV5" s="334" t="str">
        <f>'Tab 3-Income &amp; Rent Limits'!K9</f>
        <v>Select One</v>
      </c>
      <c r="AW5" s="334" t="str">
        <f>'Tab 3-Income &amp; Rent Limits'!K31</f>
        <v>Select One</v>
      </c>
      <c r="AX5" s="334" t="str">
        <f>'Tab 3-Income &amp; Rent Limits'!K37</f>
        <v>Select One</v>
      </c>
      <c r="AY5" s="334" t="str">
        <f>'TDHCA USE ONLY Summary'!J105</f>
        <v>Select One</v>
      </c>
      <c r="AZ5" s="334" t="str">
        <f>'TDHCA USE ONLY Summary'!J107</f>
        <v>Select One</v>
      </c>
      <c r="BA5" s="334" t="str">
        <f>'TDHCA USE ONLY Summary'!J215</f>
        <v>No</v>
      </c>
      <c r="BB5" s="337" t="str">
        <f>'TAB 7-Audit Sample'!I66</f>
        <v>YES</v>
      </c>
      <c r="BC5" s="337" t="str">
        <f>'TAB 7-Audit Sample'!I71</f>
        <v>YES</v>
      </c>
      <c r="BD5" s="337" t="str">
        <f>'TAB 7-Audit Sample'!I75</f>
        <v>YES</v>
      </c>
      <c r="BE5" s="336" t="str">
        <f>'TAB 7-Audit Sample'!I63</f>
        <v>Select One</v>
      </c>
      <c r="BF5" s="337">
        <f>'TAB 7-Audit Sample'!I65</f>
        <v>0</v>
      </c>
      <c r="BG5" s="334">
        <f>'TAB 7-Audit Sample'!I86</f>
        <v>0</v>
      </c>
      <c r="BH5" s="337">
        <f>'TAB 7-Audit Sample'!I87</f>
        <v>0</v>
      </c>
      <c r="BI5" s="337">
        <f>'TAB 7-Audit Sample'!I78</f>
        <v>0</v>
      </c>
      <c r="BJ5" s="337">
        <f>'TAB 7-Audit Sample'!I88</f>
        <v>0</v>
      </c>
      <c r="BK5" s="337">
        <f>'TAB 7-Audit Sample'!I81</f>
        <v>0</v>
      </c>
      <c r="BL5" s="337">
        <f>'TAB 7-Audit Sample'!I82</f>
        <v>0</v>
      </c>
      <c r="BM5" s="337">
        <f>'TAB 7-Audit Sample'!I83</f>
        <v>0</v>
      </c>
      <c r="BN5" s="337">
        <f>'TAB 7-Audit Sample'!I84</f>
        <v>0</v>
      </c>
      <c r="BO5" s="337">
        <f>'TAB 7-Audit Sample'!I90</f>
        <v>0</v>
      </c>
      <c r="BP5" s="337">
        <f>'TAB 7-Audit Sample'!I87</f>
        <v>0</v>
      </c>
      <c r="BQ5" s="337">
        <f>'TAB 7-Audit Sample'!I92</f>
        <v>0</v>
      </c>
      <c r="BR5" s="337">
        <f>'TAB 7-Audit Sample'!I93</f>
        <v>0</v>
      </c>
      <c r="BS5" s="337">
        <f>'TAB 7-Audit Sample'!I94</f>
        <v>0</v>
      </c>
      <c r="BT5" s="334" t="str">
        <f>'Tab 6-Marketing HCV Lease '!F11</f>
        <v>Select One</v>
      </c>
      <c r="BU5" s="334" t="str">
        <f>'Tab 6-Marketing HCV Lease '!F13</f>
        <v>Select One</v>
      </c>
      <c r="BV5" s="334" t="str">
        <f>'Tab 6-Marketing HCV Lease '!F15</f>
        <v>Select One</v>
      </c>
      <c r="BW5" s="334" t="str">
        <f>'Tab 6-Marketing HCV Lease '!F19</f>
        <v>Select One</v>
      </c>
      <c r="BX5" s="334" t="str">
        <f>'Tab 6-Marketing HCV Lease '!F21</f>
        <v>Select One</v>
      </c>
      <c r="BY5" s="334" t="str">
        <f>'Tab 6-Marketing HCV Lease '!F23</f>
        <v>Select One</v>
      </c>
      <c r="BZ5" s="334" t="str">
        <f>'Tab 6-Marketing HCV Lease '!F25</f>
        <v>Select One</v>
      </c>
      <c r="CA5" s="337">
        <f>'Tab 6-Marketing HCV Lease '!F29</f>
        <v>0</v>
      </c>
      <c r="CB5" s="334" t="str">
        <f>'Tab 6-Marketing HCV Lease '!F33</f>
        <v>Select One</v>
      </c>
      <c r="CC5" s="334" t="str">
        <f>'Tab 6-Marketing HCV Lease '!F35</f>
        <v>Select One</v>
      </c>
      <c r="CD5" s="334" t="str">
        <f>'Tab 6-Marketing HCV Lease '!F37</f>
        <v>Select One</v>
      </c>
      <c r="CE5" s="334" t="str">
        <f>'Tab 6-Marketing HCV Lease '!F39</f>
        <v>Select One</v>
      </c>
      <c r="CF5" s="334">
        <f>'TDHCA USE ONLY Summary'!J223</f>
        <v>0</v>
      </c>
      <c r="CG5" s="334">
        <f>'TDHCA USE ONLY Summary'!J224</f>
        <v>0</v>
      </c>
      <c r="CH5" s="334">
        <f>'TDHCA USE ONLY Summary'!J206</f>
        <v>0</v>
      </c>
      <c r="CI5" s="334">
        <f>'TDHCA USE ONLY Summary'!J207</f>
        <v>0</v>
      </c>
      <c r="CJ5" s="334">
        <f>'TDHCA USE ONLY Summary'!J209</f>
        <v>0</v>
      </c>
      <c r="CK5" s="334">
        <f>'TDHCA USE ONLY Summary'!J210</f>
        <v>0</v>
      </c>
      <c r="CL5" s="334">
        <f>'TDHCA USE ONLY Summary'!J211</f>
        <v>0</v>
      </c>
      <c r="CM5" s="334">
        <f>'TDHCA USE ONLY Summary'!J212</f>
        <v>0</v>
      </c>
      <c r="CN5" s="334">
        <f>'TDHCA USE ONLY Summary'!J213</f>
        <v>0</v>
      </c>
      <c r="CO5" s="334">
        <f>'Tab 1-Development Info'!E7</f>
        <v>2026</v>
      </c>
      <c r="CP5" s="336">
        <f>'Tab 1-Development Info'!H5</f>
        <v>45658</v>
      </c>
      <c r="CQ5" s="336">
        <f>'Tab 1-Development Info'!H7</f>
        <v>46022</v>
      </c>
      <c r="CR5" s="334">
        <f>'TDHCA USE ONLY Summary'!J237</f>
        <v>0</v>
      </c>
    </row>
    <row r="6" spans="1:96" x14ac:dyDescent="0.25">
      <c r="AW6" s="147"/>
      <c r="AX6" s="147"/>
    </row>
    <row r="7" spans="1:96" x14ac:dyDescent="0.25">
      <c r="AW7" s="147"/>
      <c r="AX7" s="147"/>
    </row>
    <row r="8" spans="1:96" x14ac:dyDescent="0.25">
      <c r="AW8" s="147"/>
      <c r="AX8" s="147"/>
    </row>
    <row r="9" spans="1:96" x14ac:dyDescent="0.25">
      <c r="AW9" s="147"/>
      <c r="AX9" s="147"/>
    </row>
    <row r="10" spans="1:96" x14ac:dyDescent="0.25">
      <c r="AW10" s="147"/>
      <c r="AX10" s="147"/>
    </row>
    <row r="11" spans="1:96" x14ac:dyDescent="0.25">
      <c r="AW11" s="147"/>
      <c r="AX11" s="147"/>
    </row>
    <row r="12" spans="1:96" x14ac:dyDescent="0.25">
      <c r="AW12" s="147"/>
      <c r="AX12" s="147"/>
    </row>
    <row r="13" spans="1:96" x14ac:dyDescent="0.25">
      <c r="AW13" s="147"/>
      <c r="AX13" s="147"/>
    </row>
    <row r="14" spans="1:96" x14ac:dyDescent="0.25">
      <c r="AW14" s="147"/>
      <c r="AX14" s="147"/>
    </row>
    <row r="15" spans="1:96" x14ac:dyDescent="0.25">
      <c r="AW15" s="147"/>
      <c r="AX15" s="147"/>
    </row>
    <row r="16" spans="1:96" x14ac:dyDescent="0.25">
      <c r="AW16" s="147"/>
      <c r="AX16" s="147"/>
    </row>
    <row r="17" s="147" customFormat="1" x14ac:dyDescent="0.25"/>
    <row r="18" s="147" customFormat="1" x14ac:dyDescent="0.25"/>
    <row r="19" s="147" customFormat="1" x14ac:dyDescent="0.25"/>
    <row r="20" s="147" customFormat="1" x14ac:dyDescent="0.25"/>
    <row r="21" s="147" customFormat="1" x14ac:dyDescent="0.25"/>
    <row r="22" s="147" customFormat="1" x14ac:dyDescent="0.25"/>
    <row r="23" s="147" customFormat="1" x14ac:dyDescent="0.25"/>
    <row r="24" s="147" customFormat="1" x14ac:dyDescent="0.25"/>
    <row r="25" s="147" customFormat="1" x14ac:dyDescent="0.25"/>
  </sheetData>
  <sheetProtection algorithmName="SHA-512" hashValue="BWvriZY/4NI21qDp/6EcPrKowWK68hNfwkCtzAo6Sz86XStvKIU/fB+s7+Nw6E3iIRtyh/GhSl+q43xANiN2Bw==" saltValue="e/rMkITZfDEgTPdXVU7xeg==" spinCount="100000" sheet="1" objects="1" scenarios="1" selectLockedCells="1" selectUnlockedCells="1"/>
  <mergeCells count="2">
    <mergeCell ref="A2:J2"/>
    <mergeCell ref="A3:J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1665A-6576-4590-B1F2-421203007966}">
  <dimension ref="B1:AE108"/>
  <sheetViews>
    <sheetView showGridLines="0" topLeftCell="A28" zoomScale="80" zoomScaleNormal="80" workbookViewId="0">
      <selection activeCell="F42" sqref="F42"/>
    </sheetView>
  </sheetViews>
  <sheetFormatPr defaultRowHeight="15" x14ac:dyDescent="0.25"/>
  <cols>
    <col min="1" max="1" width="14.5703125" style="147" customWidth="1"/>
    <col min="2" max="2" width="5.5703125" style="147" customWidth="1"/>
    <col min="3" max="3" width="35.28515625" style="147" customWidth="1"/>
    <col min="4" max="4" width="39" style="147" customWidth="1"/>
    <col min="5" max="7" width="55.7109375" style="147" customWidth="1"/>
    <col min="8" max="8" width="50.7109375" style="147" customWidth="1"/>
    <col min="9" max="9" width="35.85546875" style="147" customWidth="1"/>
    <col min="10" max="10" width="30.7109375" style="147" customWidth="1"/>
    <col min="11" max="11" width="34.85546875" style="147" customWidth="1"/>
    <col min="12" max="12" width="76.28515625" style="161" bestFit="1" customWidth="1"/>
    <col min="13" max="13" width="6.42578125" style="161" customWidth="1"/>
    <col min="14" max="16384" width="9.140625" style="147"/>
  </cols>
  <sheetData>
    <row r="1" spans="2:31" s="391" customFormat="1" ht="30" customHeight="1" thickBot="1" x14ac:dyDescent="0.3">
      <c r="B1" s="712" t="s">
        <v>48</v>
      </c>
      <c r="C1" s="713"/>
      <c r="D1" s="713"/>
      <c r="E1" s="713"/>
      <c r="F1" s="713"/>
      <c r="G1" s="713"/>
      <c r="H1" s="713"/>
      <c r="I1" s="713"/>
      <c r="J1" s="713"/>
      <c r="K1" s="713"/>
      <c r="L1" s="713"/>
      <c r="M1" s="714"/>
      <c r="N1" s="390"/>
    </row>
    <row r="2" spans="2:31" s="391" customFormat="1" x14ac:dyDescent="0.25">
      <c r="B2" s="522"/>
      <c r="C2" s="718" t="s">
        <v>49</v>
      </c>
      <c r="D2" s="718"/>
      <c r="E2" s="718"/>
      <c r="F2" s="718"/>
      <c r="G2" s="718"/>
      <c r="H2" s="718"/>
      <c r="I2" s="718"/>
      <c r="J2" s="718"/>
      <c r="K2" s="718"/>
      <c r="L2" s="718"/>
      <c r="M2" s="523"/>
      <c r="N2" s="390"/>
    </row>
    <row r="3" spans="2:31" s="391" customFormat="1" ht="18" customHeight="1" x14ac:dyDescent="0.25">
      <c r="B3" s="709" t="s">
        <v>50</v>
      </c>
      <c r="C3" s="710"/>
      <c r="D3" s="710"/>
      <c r="E3" s="710"/>
      <c r="F3" s="710"/>
      <c r="G3" s="710"/>
      <c r="H3" s="710"/>
      <c r="I3" s="710"/>
      <c r="J3" s="710"/>
      <c r="K3" s="710"/>
      <c r="L3" s="710"/>
      <c r="M3" s="711"/>
      <c r="N3" s="390"/>
    </row>
    <row r="4" spans="2:31" s="391" customFormat="1" x14ac:dyDescent="0.25">
      <c r="B4" s="405"/>
      <c r="C4" s="4"/>
      <c r="D4" s="4"/>
      <c r="E4" s="4"/>
      <c r="F4" s="4"/>
      <c r="G4" s="524"/>
      <c r="H4" s="4"/>
      <c r="I4" s="4"/>
      <c r="J4" s="4"/>
      <c r="K4" s="524"/>
      <c r="L4" s="4"/>
      <c r="M4" s="71"/>
      <c r="N4" s="390"/>
    </row>
    <row r="5" spans="2:31" s="391" customFormat="1" x14ac:dyDescent="0.25">
      <c r="B5" s="405"/>
      <c r="C5" s="4"/>
      <c r="D5" s="457" t="s">
        <v>51</v>
      </c>
      <c r="E5" s="525">
        <v>46174</v>
      </c>
      <c r="F5" s="390"/>
      <c r="G5" s="427" t="s">
        <v>52</v>
      </c>
      <c r="H5" s="526">
        <v>45658</v>
      </c>
      <c r="I5" s="527"/>
      <c r="J5" s="527"/>
      <c r="K5" s="527"/>
      <c r="L5" s="528"/>
      <c r="M5" s="529"/>
      <c r="N5" s="390"/>
    </row>
    <row r="6" spans="2:31" s="391" customFormat="1" x14ac:dyDescent="0.25">
      <c r="B6" s="405"/>
      <c r="C6" s="4"/>
      <c r="D6" s="4"/>
      <c r="E6" s="527"/>
      <c r="F6" s="390"/>
      <c r="G6" s="431"/>
      <c r="H6" s="390"/>
      <c r="I6" s="527"/>
      <c r="J6" s="424"/>
      <c r="K6" s="429"/>
      <c r="L6" s="130"/>
      <c r="M6" s="529"/>
      <c r="N6" s="424"/>
    </row>
    <row r="7" spans="2:31" s="391" customFormat="1" x14ac:dyDescent="0.25">
      <c r="B7" s="405"/>
      <c r="C7" s="4"/>
      <c r="D7" s="457" t="s">
        <v>53</v>
      </c>
      <c r="E7" s="530">
        <v>2026</v>
      </c>
      <c r="F7" s="390"/>
      <c r="G7" s="427" t="s">
        <v>54</v>
      </c>
      <c r="H7" s="526">
        <v>46022</v>
      </c>
      <c r="I7" s="527"/>
      <c r="J7" s="722"/>
      <c r="K7" s="722"/>
      <c r="L7" s="722"/>
      <c r="M7" s="529"/>
      <c r="N7" s="424"/>
    </row>
    <row r="8" spans="2:31" s="391" customFormat="1" ht="15" customHeight="1" x14ac:dyDescent="0.25">
      <c r="B8" s="405"/>
      <c r="C8" s="4"/>
      <c r="D8" s="4"/>
      <c r="E8" s="4"/>
      <c r="F8" s="4"/>
      <c r="G8" s="531"/>
      <c r="H8" s="4"/>
      <c r="I8" s="4"/>
      <c r="J8" s="390"/>
      <c r="K8" s="390"/>
      <c r="L8" s="527"/>
      <c r="M8" s="532"/>
      <c r="N8" s="390"/>
    </row>
    <row r="9" spans="2:31" s="391" customFormat="1" ht="18" customHeight="1" x14ac:dyDescent="0.25">
      <c r="B9" s="709" t="s">
        <v>55</v>
      </c>
      <c r="C9" s="710"/>
      <c r="D9" s="710"/>
      <c r="E9" s="710"/>
      <c r="F9" s="710"/>
      <c r="G9" s="710"/>
      <c r="H9" s="710"/>
      <c r="I9" s="710"/>
      <c r="J9" s="710"/>
      <c r="K9" s="710"/>
      <c r="L9" s="710"/>
      <c r="M9" s="711"/>
      <c r="N9" s="390"/>
      <c r="AE9" s="533"/>
    </row>
    <row r="10" spans="2:31" s="391" customFormat="1" x14ac:dyDescent="0.25">
      <c r="B10" s="405"/>
      <c r="C10" s="4"/>
      <c r="D10" s="4"/>
      <c r="E10" s="4"/>
      <c r="F10" s="4"/>
      <c r="G10" s="524"/>
      <c r="H10" s="4"/>
      <c r="I10" s="4"/>
      <c r="J10" s="4"/>
      <c r="K10" s="524"/>
      <c r="L10" s="4"/>
      <c r="M10" s="71"/>
      <c r="N10" s="390"/>
    </row>
    <row r="11" spans="2:31" x14ac:dyDescent="0.25">
      <c r="B11" s="158"/>
      <c r="C11" s="316"/>
      <c r="D11" s="457" t="s">
        <v>56</v>
      </c>
      <c r="E11" s="464"/>
      <c r="F11" s="161"/>
      <c r="G11" s="427" t="s">
        <v>57</v>
      </c>
      <c r="H11" s="465"/>
      <c r="I11" s="161"/>
      <c r="J11" s="457" t="s">
        <v>58</v>
      </c>
      <c r="K11" s="466"/>
      <c r="M11" s="357"/>
      <c r="N11" s="161"/>
      <c r="AE11" s="467"/>
    </row>
    <row r="12" spans="2:31" ht="15" customHeight="1" x14ac:dyDescent="0.25">
      <c r="B12" s="158"/>
      <c r="C12" s="316"/>
      <c r="D12" s="4"/>
      <c r="E12" s="316"/>
      <c r="F12" s="161"/>
      <c r="G12" s="524"/>
      <c r="H12" s="316"/>
      <c r="I12" s="161"/>
      <c r="J12" s="4"/>
      <c r="K12" s="462"/>
      <c r="M12" s="357"/>
      <c r="N12" s="161"/>
    </row>
    <row r="13" spans="2:31" x14ac:dyDescent="0.25">
      <c r="B13" s="158"/>
      <c r="C13" s="316"/>
      <c r="D13" s="457" t="s">
        <v>59</v>
      </c>
      <c r="E13" s="464"/>
      <c r="F13" s="161"/>
      <c r="G13" s="457" t="s">
        <v>60</v>
      </c>
      <c r="H13" s="468"/>
      <c r="I13" s="161"/>
      <c r="J13" s="600" t="s">
        <v>61</v>
      </c>
      <c r="K13" s="354"/>
      <c r="M13" s="357"/>
      <c r="N13" s="161"/>
      <c r="AE13" s="467"/>
    </row>
    <row r="14" spans="2:31" x14ac:dyDescent="0.25">
      <c r="B14" s="158"/>
      <c r="C14" s="316"/>
      <c r="D14" s="457"/>
      <c r="E14" s="316"/>
      <c r="F14" s="161"/>
      <c r="G14" s="524"/>
      <c r="H14" s="469" t="s">
        <v>62</v>
      </c>
      <c r="I14" s="161"/>
      <c r="J14" s="601" t="s">
        <v>63</v>
      </c>
      <c r="K14" s="161"/>
      <c r="M14" s="357"/>
      <c r="N14" s="161"/>
    </row>
    <row r="15" spans="2:31" x14ac:dyDescent="0.25">
      <c r="B15" s="158"/>
      <c r="C15" s="316"/>
      <c r="D15" s="457" t="s">
        <v>64</v>
      </c>
      <c r="E15" s="464"/>
      <c r="F15" s="161"/>
      <c r="G15" s="457" t="s">
        <v>65</v>
      </c>
      <c r="H15" s="468"/>
      <c r="I15" s="161"/>
      <c r="J15" s="390"/>
      <c r="K15" s="161"/>
      <c r="M15" s="357"/>
      <c r="N15" s="161"/>
    </row>
    <row r="16" spans="2:31" x14ac:dyDescent="0.25">
      <c r="B16" s="158"/>
      <c r="C16" s="316"/>
      <c r="D16" s="4"/>
      <c r="E16" s="316"/>
      <c r="F16" s="316"/>
      <c r="G16" s="524"/>
      <c r="H16" s="316"/>
      <c r="I16" s="316"/>
      <c r="J16" s="161"/>
      <c r="K16" s="161"/>
      <c r="M16" s="463"/>
      <c r="N16" s="161"/>
    </row>
    <row r="17" spans="2:28" s="391" customFormat="1" ht="18" customHeight="1" x14ac:dyDescent="0.25">
      <c r="B17" s="709" t="s">
        <v>66</v>
      </c>
      <c r="C17" s="710"/>
      <c r="D17" s="710"/>
      <c r="E17" s="710"/>
      <c r="F17" s="710"/>
      <c r="G17" s="710"/>
      <c r="H17" s="710"/>
      <c r="I17" s="710"/>
      <c r="J17" s="710"/>
      <c r="K17" s="710"/>
      <c r="L17" s="710"/>
      <c r="M17" s="711"/>
      <c r="N17" s="390"/>
    </row>
    <row r="18" spans="2:28" s="391" customFormat="1" ht="15" customHeight="1" x14ac:dyDescent="0.25">
      <c r="B18" s="405"/>
      <c r="C18" s="4"/>
      <c r="D18" s="4"/>
      <c r="E18" s="4"/>
      <c r="F18" s="4"/>
      <c r="G18" s="524"/>
      <c r="H18" s="4"/>
      <c r="L18" s="390"/>
      <c r="M18" s="411"/>
      <c r="N18" s="390"/>
    </row>
    <row r="19" spans="2:28" ht="15" customHeight="1" x14ac:dyDescent="0.25">
      <c r="B19" s="733" t="s">
        <v>67</v>
      </c>
      <c r="C19" s="734"/>
      <c r="D19" s="734"/>
      <c r="E19" s="470" t="s">
        <v>68</v>
      </c>
      <c r="F19" s="391"/>
      <c r="G19" s="442" t="s">
        <v>75</v>
      </c>
      <c r="H19" s="471" t="s">
        <v>68</v>
      </c>
      <c r="I19" s="391"/>
      <c r="J19" s="132" t="s">
        <v>74</v>
      </c>
      <c r="K19" s="472" t="s">
        <v>68</v>
      </c>
      <c r="M19" s="263"/>
      <c r="N19" s="161"/>
      <c r="O19" s="729"/>
      <c r="P19" s="729"/>
    </row>
    <row r="20" spans="2:28" x14ac:dyDescent="0.25">
      <c r="B20" s="405"/>
      <c r="C20" s="603"/>
      <c r="D20" s="603"/>
      <c r="E20" s="473"/>
      <c r="F20" s="390"/>
      <c r="G20" s="391"/>
      <c r="I20" s="390"/>
      <c r="J20" s="391"/>
      <c r="M20" s="263"/>
      <c r="N20" s="161"/>
    </row>
    <row r="21" spans="2:28" ht="15" customHeight="1" x14ac:dyDescent="0.25">
      <c r="B21" s="405"/>
      <c r="C21" s="721" t="s">
        <v>70</v>
      </c>
      <c r="D21" s="721"/>
      <c r="E21" s="474"/>
      <c r="F21" s="390"/>
      <c r="G21" s="442" t="s">
        <v>419</v>
      </c>
      <c r="H21" s="384" t="s">
        <v>68</v>
      </c>
      <c r="I21" s="390"/>
      <c r="J21" s="602" t="s">
        <v>552</v>
      </c>
      <c r="K21" s="470" t="s">
        <v>68</v>
      </c>
      <c r="M21" s="263"/>
      <c r="N21" s="161"/>
    </row>
    <row r="22" spans="2:28" x14ac:dyDescent="0.25">
      <c r="B22" s="405"/>
      <c r="C22" s="4"/>
      <c r="D22" s="4"/>
      <c r="E22" s="373" t="s">
        <v>73</v>
      </c>
      <c r="F22" s="390"/>
      <c r="G22" s="391"/>
      <c r="I22" s="391"/>
      <c r="J22" s="391"/>
      <c r="M22" s="357"/>
      <c r="N22" s="161"/>
    </row>
    <row r="23" spans="2:28" ht="15" customHeight="1" x14ac:dyDescent="0.25">
      <c r="B23" s="405"/>
      <c r="C23" s="391"/>
      <c r="D23" s="442" t="s">
        <v>71</v>
      </c>
      <c r="E23" s="475"/>
      <c r="F23" s="737" t="s">
        <v>461</v>
      </c>
      <c r="G23" s="738"/>
      <c r="H23" s="384" t="s">
        <v>68</v>
      </c>
      <c r="I23" s="391"/>
      <c r="J23" s="132" t="s">
        <v>72</v>
      </c>
      <c r="K23" s="476" t="s">
        <v>68</v>
      </c>
      <c r="L23" s="262"/>
      <c r="M23" s="357"/>
      <c r="N23" s="161"/>
    </row>
    <row r="24" spans="2:28" s="148" customFormat="1" ht="15" customHeight="1" x14ac:dyDescent="0.3">
      <c r="B24" s="604"/>
      <c r="C24" s="369"/>
      <c r="D24" s="369"/>
      <c r="E24" s="373"/>
      <c r="F24" s="377"/>
      <c r="G24" s="377"/>
      <c r="H24" s="377"/>
      <c r="I24" s="736"/>
      <c r="J24" s="736"/>
      <c r="K24" s="736"/>
      <c r="L24" s="736"/>
      <c r="M24" s="736"/>
      <c r="N24" s="736"/>
      <c r="O24" s="147"/>
      <c r="P24" s="147"/>
      <c r="Q24" s="147"/>
      <c r="R24" s="147"/>
      <c r="S24" s="147"/>
      <c r="T24" s="147"/>
      <c r="U24" s="147"/>
      <c r="V24" s="147"/>
      <c r="W24" s="147"/>
      <c r="X24" s="147"/>
      <c r="Y24" s="147"/>
      <c r="Z24" s="147"/>
      <c r="AA24" s="147"/>
      <c r="AB24" s="147"/>
    </row>
    <row r="25" spans="2:28" s="161" customFormat="1" ht="18" customHeight="1" x14ac:dyDescent="0.25">
      <c r="B25" s="730" t="s">
        <v>76</v>
      </c>
      <c r="C25" s="731"/>
      <c r="D25" s="731"/>
      <c r="E25" s="731"/>
      <c r="F25" s="731"/>
      <c r="G25" s="731"/>
      <c r="H25" s="731"/>
      <c r="I25" s="731"/>
      <c r="J25" s="731"/>
      <c r="K25" s="731"/>
      <c r="L25" s="731"/>
      <c r="M25" s="732"/>
    </row>
    <row r="26" spans="2:28" s="148" customFormat="1" ht="15" customHeight="1" x14ac:dyDescent="0.25">
      <c r="B26" s="477"/>
      <c r="C26" s="359"/>
      <c r="D26" s="359"/>
      <c r="E26" s="373"/>
      <c r="F26" s="377"/>
      <c r="G26" s="377"/>
      <c r="H26" s="377"/>
      <c r="I26" s="377"/>
      <c r="J26" s="377"/>
      <c r="K26" s="377"/>
      <c r="L26" s="262"/>
      <c r="M26" s="478"/>
      <c r="N26" s="161"/>
      <c r="O26" s="147"/>
      <c r="P26" s="147"/>
      <c r="Q26" s="147"/>
      <c r="R26" s="147"/>
      <c r="S26" s="147"/>
      <c r="T26" s="147"/>
      <c r="U26" s="147"/>
      <c r="V26" s="147"/>
      <c r="W26" s="147"/>
      <c r="X26" s="147"/>
      <c r="Y26" s="147"/>
      <c r="Z26" s="147"/>
      <c r="AA26" s="147"/>
      <c r="AB26" s="147"/>
    </row>
    <row r="27" spans="2:28" s="148" customFormat="1" ht="15" customHeight="1" x14ac:dyDescent="0.25">
      <c r="B27" s="477"/>
      <c r="C27" s="721" t="s">
        <v>77</v>
      </c>
      <c r="D27" s="721"/>
      <c r="E27" s="721"/>
      <c r="F27" s="721"/>
      <c r="G27" s="721"/>
      <c r="H27" s="377"/>
      <c r="I27" s="735" t="s">
        <v>78</v>
      </c>
      <c r="J27" s="735"/>
      <c r="K27" s="470" t="s">
        <v>68</v>
      </c>
      <c r="L27" s="479"/>
      <c r="M27" s="480"/>
      <c r="N27" s="161"/>
      <c r="O27" s="147"/>
      <c r="P27" s="147"/>
      <c r="Q27" s="147"/>
      <c r="R27" s="147"/>
      <c r="S27" s="147"/>
      <c r="T27" s="147"/>
      <c r="U27" s="147"/>
      <c r="V27" s="147"/>
      <c r="W27" s="147"/>
      <c r="X27" s="147"/>
      <c r="Y27" s="147"/>
      <c r="Z27" s="147"/>
      <c r="AA27" s="147"/>
      <c r="AB27" s="147"/>
    </row>
    <row r="28" spans="2:28" s="148" customFormat="1" ht="15" customHeight="1" x14ac:dyDescent="0.25">
      <c r="B28" s="477"/>
      <c r="C28" s="721"/>
      <c r="D28" s="721"/>
      <c r="E28" s="721"/>
      <c r="F28" s="721"/>
      <c r="G28" s="721"/>
      <c r="H28" s="470" t="s">
        <v>68</v>
      </c>
      <c r="I28" s="412"/>
      <c r="J28" s="605"/>
      <c r="K28" s="447"/>
      <c r="L28" s="377"/>
      <c r="M28" s="480"/>
      <c r="N28" s="161"/>
      <c r="O28" s="147"/>
      <c r="P28" s="147"/>
      <c r="Q28" s="147"/>
      <c r="R28" s="147"/>
      <c r="S28" s="147"/>
      <c r="T28" s="147"/>
      <c r="U28" s="147"/>
      <c r="V28" s="147"/>
      <c r="W28" s="147"/>
      <c r="X28" s="147"/>
      <c r="Y28" s="147"/>
      <c r="Z28" s="147"/>
      <c r="AA28" s="147"/>
      <c r="AB28" s="147"/>
    </row>
    <row r="29" spans="2:28" s="148" customFormat="1" x14ac:dyDescent="0.25">
      <c r="B29" s="477"/>
      <c r="C29" s="721"/>
      <c r="D29" s="721"/>
      <c r="E29" s="721"/>
      <c r="F29" s="721"/>
      <c r="G29" s="721"/>
      <c r="H29" s="377"/>
      <c r="I29" s="735" t="s">
        <v>79</v>
      </c>
      <c r="J29" s="735"/>
      <c r="K29" s="481"/>
      <c r="L29" s="377"/>
      <c r="M29" s="480"/>
      <c r="N29" s="161"/>
      <c r="O29" s="147"/>
      <c r="P29" s="147"/>
      <c r="Q29" s="147"/>
      <c r="R29" s="147"/>
      <c r="S29" s="147"/>
      <c r="T29" s="147"/>
      <c r="U29" s="147"/>
      <c r="V29" s="147"/>
      <c r="W29" s="147"/>
      <c r="X29" s="147"/>
      <c r="Y29" s="147"/>
      <c r="Z29" s="147"/>
      <c r="AA29" s="147"/>
      <c r="AB29" s="147"/>
    </row>
    <row r="30" spans="2:28" s="148" customFormat="1" ht="15" customHeight="1" x14ac:dyDescent="0.25">
      <c r="B30" s="477"/>
      <c r="C30" s="482"/>
      <c r="D30" s="482"/>
      <c r="E30" s="482"/>
      <c r="F30" s="482"/>
      <c r="G30" s="482"/>
      <c r="H30" s="377"/>
      <c r="L30" s="377"/>
      <c r="M30" s="480"/>
      <c r="N30" s="161"/>
      <c r="O30" s="147"/>
      <c r="P30" s="147"/>
      <c r="Q30" s="147"/>
      <c r="R30" s="147"/>
      <c r="S30" s="147"/>
      <c r="T30" s="147"/>
      <c r="U30" s="147"/>
      <c r="V30" s="147"/>
      <c r="W30" s="147"/>
      <c r="X30" s="147"/>
      <c r="Y30" s="147"/>
      <c r="Z30" s="147"/>
      <c r="AA30" s="147"/>
      <c r="AB30" s="147"/>
    </row>
    <row r="31" spans="2:28" s="391" customFormat="1" ht="18" customHeight="1" x14ac:dyDescent="0.25">
      <c r="B31" s="709" t="s">
        <v>80</v>
      </c>
      <c r="C31" s="710"/>
      <c r="D31" s="710"/>
      <c r="E31" s="710"/>
      <c r="F31" s="710"/>
      <c r="G31" s="710"/>
      <c r="H31" s="710"/>
      <c r="I31" s="710"/>
      <c r="J31" s="710"/>
      <c r="K31" s="710"/>
      <c r="L31" s="710"/>
      <c r="M31" s="711"/>
      <c r="N31" s="390"/>
    </row>
    <row r="32" spans="2:28" s="391" customFormat="1" x14ac:dyDescent="0.25">
      <c r="B32" s="405"/>
      <c r="C32" s="4"/>
      <c r="D32" s="4"/>
      <c r="E32" s="4"/>
      <c r="F32" s="4"/>
      <c r="G32" s="524"/>
      <c r="H32" s="4"/>
      <c r="I32" s="4"/>
      <c r="J32" s="4"/>
      <c r="K32" s="524"/>
      <c r="L32" s="4"/>
      <c r="M32" s="71"/>
      <c r="N32" s="390"/>
    </row>
    <row r="33" spans="2:14" x14ac:dyDescent="0.25">
      <c r="B33" s="719" t="s">
        <v>81</v>
      </c>
      <c r="C33" s="720"/>
      <c r="D33" s="720"/>
      <c r="E33" s="483" t="s">
        <v>68</v>
      </c>
      <c r="F33" s="448" t="s">
        <v>82</v>
      </c>
      <c r="G33" s="132" t="s">
        <v>83</v>
      </c>
      <c r="H33" s="481"/>
      <c r="I33" s="132" t="s">
        <v>84</v>
      </c>
      <c r="J33" s="484"/>
      <c r="K33" s="161"/>
      <c r="M33" s="263"/>
      <c r="N33" s="161"/>
    </row>
    <row r="34" spans="2:14" x14ac:dyDescent="0.25">
      <c r="B34" s="158"/>
      <c r="C34" s="485"/>
      <c r="D34" s="485"/>
      <c r="E34" s="316"/>
      <c r="F34" s="316"/>
      <c r="G34" s="132" t="s">
        <v>85</v>
      </c>
      <c r="H34" s="481"/>
      <c r="I34" s="132" t="s">
        <v>86</v>
      </c>
      <c r="J34" s="484"/>
      <c r="K34" s="161"/>
      <c r="M34" s="263"/>
      <c r="N34" s="161"/>
    </row>
    <row r="35" spans="2:14" x14ac:dyDescent="0.25">
      <c r="B35" s="158"/>
      <c r="C35" s="485"/>
      <c r="D35" s="485"/>
      <c r="E35" s="316"/>
      <c r="F35" s="316"/>
      <c r="G35" s="132" t="s">
        <v>87</v>
      </c>
      <c r="H35" s="481"/>
      <c r="I35" s="132" t="s">
        <v>88</v>
      </c>
      <c r="J35" s="484"/>
      <c r="K35" s="161"/>
      <c r="M35" s="263"/>
      <c r="N35" s="161"/>
    </row>
    <row r="36" spans="2:14" ht="15" customHeight="1" x14ac:dyDescent="0.25">
      <c r="B36" s="158"/>
      <c r="C36" s="386"/>
      <c r="D36" s="386"/>
      <c r="E36" s="386"/>
      <c r="F36" s="161"/>
      <c r="G36" s="390"/>
      <c r="H36" s="161"/>
      <c r="I36" s="161"/>
      <c r="J36" s="161"/>
      <c r="K36" s="161"/>
      <c r="M36" s="486"/>
      <c r="N36" s="161"/>
    </row>
    <row r="37" spans="2:14" s="391" customFormat="1" ht="18" customHeight="1" x14ac:dyDescent="0.25">
      <c r="B37" s="709" t="s">
        <v>89</v>
      </c>
      <c r="C37" s="710"/>
      <c r="D37" s="710"/>
      <c r="E37" s="710"/>
      <c r="F37" s="710"/>
      <c r="G37" s="710"/>
      <c r="H37" s="710"/>
      <c r="I37" s="710"/>
      <c r="J37" s="710"/>
      <c r="K37" s="710"/>
      <c r="L37" s="710"/>
      <c r="M37" s="711"/>
      <c r="N37" s="390"/>
    </row>
    <row r="38" spans="2:14" s="391" customFormat="1" ht="32.25" customHeight="1" x14ac:dyDescent="0.25">
      <c r="B38" s="715" t="s">
        <v>90</v>
      </c>
      <c r="C38" s="716"/>
      <c r="D38" s="716"/>
      <c r="E38" s="716"/>
      <c r="F38" s="716"/>
      <c r="G38" s="716"/>
      <c r="H38" s="716"/>
      <c r="I38" s="716"/>
      <c r="J38" s="716"/>
      <c r="K38" s="716"/>
      <c r="L38" s="716"/>
      <c r="M38" s="717"/>
      <c r="N38" s="390"/>
    </row>
    <row r="39" spans="2:14" s="391" customFormat="1" ht="15" customHeight="1" x14ac:dyDescent="0.25">
      <c r="B39" s="405"/>
      <c r="C39" s="442"/>
      <c r="D39" s="390"/>
      <c r="E39" s="390"/>
      <c r="F39" s="390"/>
      <c r="G39" s="390"/>
      <c r="H39" s="390"/>
      <c r="I39" s="390"/>
      <c r="J39" s="390"/>
      <c r="K39" s="390"/>
      <c r="L39" s="390"/>
      <c r="M39" s="411"/>
      <c r="N39" s="390"/>
    </row>
    <row r="40" spans="2:14" s="391" customFormat="1" ht="15" customHeight="1" x14ac:dyDescent="0.25">
      <c r="B40" s="405"/>
      <c r="C40" s="390"/>
      <c r="D40" s="726" t="s">
        <v>91</v>
      </c>
      <c r="E40" s="727"/>
      <c r="F40" s="727"/>
      <c r="G40" s="727"/>
      <c r="H40" s="727"/>
      <c r="I40" s="727"/>
      <c r="J40" s="728"/>
      <c r="K40" s="390"/>
      <c r="L40" s="390"/>
      <c r="M40" s="411"/>
      <c r="N40" s="390"/>
    </row>
    <row r="41" spans="2:14" s="391" customFormat="1" ht="15" customHeight="1" x14ac:dyDescent="0.25">
      <c r="B41" s="405"/>
      <c r="C41" s="390"/>
      <c r="D41" s="606" t="s">
        <v>92</v>
      </c>
      <c r="E41" s="607" t="s">
        <v>93</v>
      </c>
      <c r="F41" s="607" t="s">
        <v>94</v>
      </c>
      <c r="G41" s="607" t="s">
        <v>95</v>
      </c>
      <c r="H41" s="607" t="s">
        <v>96</v>
      </c>
      <c r="I41" s="607" t="s">
        <v>97</v>
      </c>
      <c r="J41" s="608" t="s">
        <v>98</v>
      </c>
      <c r="K41" s="390"/>
      <c r="L41" s="390"/>
      <c r="M41" s="411"/>
      <c r="N41" s="390"/>
    </row>
    <row r="42" spans="2:14" ht="15" customHeight="1" x14ac:dyDescent="0.25">
      <c r="B42" s="158"/>
      <c r="C42" s="161"/>
      <c r="D42" s="609" t="s">
        <v>99</v>
      </c>
      <c r="E42" s="150"/>
      <c r="F42" s="150"/>
      <c r="G42" s="150"/>
      <c r="H42" s="150"/>
      <c r="I42" s="150"/>
      <c r="J42" s="487">
        <f>SUM(E42:I42)</f>
        <v>0</v>
      </c>
      <c r="K42" s="161"/>
      <c r="M42" s="263"/>
      <c r="N42" s="161"/>
    </row>
    <row r="43" spans="2:14" ht="15" customHeight="1" x14ac:dyDescent="0.25">
      <c r="B43" s="158"/>
      <c r="C43" s="161"/>
      <c r="D43" s="610" t="s">
        <v>100</v>
      </c>
      <c r="E43" s="150"/>
      <c r="F43" s="150"/>
      <c r="G43" s="150"/>
      <c r="H43" s="150"/>
      <c r="I43" s="150"/>
      <c r="J43" s="488">
        <f>SUM(E43:I43)</f>
        <v>0</v>
      </c>
      <c r="K43" s="161"/>
      <c r="M43" s="263"/>
      <c r="N43" s="161"/>
    </row>
    <row r="44" spans="2:14" ht="15" customHeight="1" x14ac:dyDescent="0.25">
      <c r="B44" s="158"/>
      <c r="C44" s="161"/>
      <c r="D44" s="610" t="s">
        <v>101</v>
      </c>
      <c r="E44" s="150"/>
      <c r="F44" s="150"/>
      <c r="G44" s="150"/>
      <c r="H44" s="150"/>
      <c r="I44" s="150"/>
      <c r="J44" s="488">
        <f t="shared" ref="J44:J53" si="0">SUM(E44:I44)</f>
        <v>0</v>
      </c>
      <c r="K44" s="161"/>
      <c r="M44" s="263"/>
      <c r="N44" s="161"/>
    </row>
    <row r="45" spans="2:14" ht="15" customHeight="1" x14ac:dyDescent="0.25">
      <c r="B45" s="158"/>
      <c r="C45" s="161"/>
      <c r="D45" s="611" t="s">
        <v>102</v>
      </c>
      <c r="E45" s="150"/>
      <c r="F45" s="150"/>
      <c r="G45" s="150"/>
      <c r="H45" s="150"/>
      <c r="I45" s="150"/>
      <c r="J45" s="488">
        <f t="shared" si="0"/>
        <v>0</v>
      </c>
      <c r="K45" s="161"/>
      <c r="M45" s="263"/>
      <c r="N45" s="161"/>
    </row>
    <row r="46" spans="2:14" ht="15" customHeight="1" x14ac:dyDescent="0.25">
      <c r="B46" s="158"/>
      <c r="C46" s="161"/>
      <c r="D46" s="611" t="s">
        <v>103</v>
      </c>
      <c r="E46" s="150"/>
      <c r="F46" s="150"/>
      <c r="G46" s="150"/>
      <c r="H46" s="150"/>
      <c r="I46" s="150"/>
      <c r="J46" s="488">
        <f>SUM(E46:I46)</f>
        <v>0</v>
      </c>
      <c r="K46" s="161"/>
      <c r="M46" s="263"/>
      <c r="N46" s="161"/>
    </row>
    <row r="47" spans="2:14" ht="15" customHeight="1" x14ac:dyDescent="0.25">
      <c r="B47" s="158"/>
      <c r="C47" s="161"/>
      <c r="D47" s="611" t="s">
        <v>104</v>
      </c>
      <c r="E47" s="150"/>
      <c r="F47" s="150"/>
      <c r="G47" s="150"/>
      <c r="H47" s="150"/>
      <c r="I47" s="150"/>
      <c r="J47" s="488">
        <f>SUM(E47:I47)</f>
        <v>0</v>
      </c>
      <c r="K47" s="161"/>
      <c r="M47" s="263"/>
      <c r="N47" s="161"/>
    </row>
    <row r="48" spans="2:14" ht="15" customHeight="1" x14ac:dyDescent="0.25">
      <c r="B48" s="158"/>
      <c r="C48" s="161"/>
      <c r="D48" s="611" t="s">
        <v>105</v>
      </c>
      <c r="E48" s="150"/>
      <c r="F48" s="150"/>
      <c r="G48" s="150"/>
      <c r="H48" s="150"/>
      <c r="I48" s="150"/>
      <c r="J48" s="488">
        <f>SUM(E48:I48)</f>
        <v>0</v>
      </c>
      <c r="K48" s="262"/>
      <c r="M48" s="263"/>
      <c r="N48" s="161"/>
    </row>
    <row r="49" spans="2:14" ht="15" customHeight="1" x14ac:dyDescent="0.25">
      <c r="B49" s="158"/>
      <c r="C49" s="161"/>
      <c r="D49" s="611" t="s">
        <v>106</v>
      </c>
      <c r="E49" s="150"/>
      <c r="F49" s="150"/>
      <c r="G49" s="150"/>
      <c r="H49" s="150"/>
      <c r="I49" s="150"/>
      <c r="J49" s="488">
        <f>SUM(E49:I49)</f>
        <v>0</v>
      </c>
      <c r="K49" s="161"/>
      <c r="M49" s="263"/>
      <c r="N49" s="161"/>
    </row>
    <row r="50" spans="2:14" ht="15" customHeight="1" x14ac:dyDescent="0.25">
      <c r="B50" s="158"/>
      <c r="C50" s="161"/>
      <c r="D50" s="611" t="s">
        <v>107</v>
      </c>
      <c r="E50" s="150"/>
      <c r="F50" s="150"/>
      <c r="G50" s="150"/>
      <c r="H50" s="150"/>
      <c r="I50" s="150"/>
      <c r="J50" s="488">
        <f>SUM(E50:I50)</f>
        <v>0</v>
      </c>
      <c r="K50" s="161"/>
      <c r="M50" s="263"/>
      <c r="N50" s="161"/>
    </row>
    <row r="51" spans="2:14" ht="15" customHeight="1" x14ac:dyDescent="0.25">
      <c r="B51" s="158"/>
      <c r="C51" s="161"/>
      <c r="D51" s="611" t="s">
        <v>108</v>
      </c>
      <c r="E51" s="150"/>
      <c r="F51" s="150"/>
      <c r="G51" s="150"/>
      <c r="H51" s="150"/>
      <c r="I51" s="150"/>
      <c r="J51" s="488">
        <f t="shared" si="0"/>
        <v>0</v>
      </c>
      <c r="K51" s="161"/>
      <c r="M51" s="263"/>
      <c r="N51" s="161"/>
    </row>
    <row r="52" spans="2:14" ht="15" customHeight="1" x14ac:dyDescent="0.25">
      <c r="B52" s="158"/>
      <c r="C52" s="161"/>
      <c r="D52" s="611" t="s">
        <v>109</v>
      </c>
      <c r="E52" s="150"/>
      <c r="F52" s="150"/>
      <c r="G52" s="150"/>
      <c r="H52" s="150"/>
      <c r="I52" s="150"/>
      <c r="J52" s="488">
        <f t="shared" si="0"/>
        <v>0</v>
      </c>
      <c r="K52" s="161"/>
      <c r="M52" s="263"/>
      <c r="N52" s="161"/>
    </row>
    <row r="53" spans="2:14" ht="15" customHeight="1" thickBot="1" x14ac:dyDescent="0.3">
      <c r="B53" s="158"/>
      <c r="C53" s="161"/>
      <c r="D53" s="489" t="s">
        <v>110</v>
      </c>
      <c r="E53" s="489"/>
      <c r="F53" s="489"/>
      <c r="G53" s="489"/>
      <c r="H53" s="489"/>
      <c r="I53" s="489"/>
      <c r="J53" s="490">
        <f t="shared" si="0"/>
        <v>0</v>
      </c>
      <c r="K53" s="161"/>
      <c r="M53" s="263"/>
      <c r="N53" s="161"/>
    </row>
    <row r="54" spans="2:14" ht="15" customHeight="1" thickTop="1" thickBot="1" x14ac:dyDescent="0.3">
      <c r="B54" s="158"/>
      <c r="C54" s="161"/>
      <c r="D54" s="612" t="s">
        <v>111</v>
      </c>
      <c r="E54" s="491"/>
      <c r="F54" s="491"/>
      <c r="G54" s="491"/>
      <c r="H54" s="491"/>
      <c r="I54" s="491"/>
      <c r="J54" s="492">
        <f>SUM(E54:I54)</f>
        <v>0</v>
      </c>
      <c r="K54" s="161"/>
      <c r="M54" s="263"/>
      <c r="N54" s="161"/>
    </row>
    <row r="55" spans="2:14" ht="15" customHeight="1" x14ac:dyDescent="0.25">
      <c r="B55" s="158"/>
      <c r="C55" s="161"/>
      <c r="D55" s="613" t="s">
        <v>112</v>
      </c>
      <c r="E55" s="615">
        <f>SUM(E42:E53)</f>
        <v>0</v>
      </c>
      <c r="F55" s="615">
        <f>SUM(F42:F53)</f>
        <v>0</v>
      </c>
      <c r="G55" s="615">
        <f t="shared" ref="G55:I55" si="1">SUM(G42:G53)</f>
        <v>0</v>
      </c>
      <c r="H55" s="615">
        <f t="shared" si="1"/>
        <v>0</v>
      </c>
      <c r="I55" s="615">
        <f t="shared" si="1"/>
        <v>0</v>
      </c>
      <c r="J55" s="616">
        <f>SUM(J42:J53)</f>
        <v>0</v>
      </c>
      <c r="K55" s="161"/>
      <c r="M55" s="263"/>
      <c r="N55" s="161"/>
    </row>
    <row r="56" spans="2:14" ht="15" customHeight="1" thickBot="1" x14ac:dyDescent="0.3">
      <c r="B56" s="158"/>
      <c r="C56" s="161"/>
      <c r="D56" s="614" t="s">
        <v>113</v>
      </c>
      <c r="E56" s="617">
        <f>SUM(E54:E55)</f>
        <v>0</v>
      </c>
      <c r="F56" s="617">
        <f t="shared" ref="F56:J56" si="2">SUM(F54:F55)</f>
        <v>0</v>
      </c>
      <c r="G56" s="617">
        <f t="shared" si="2"/>
        <v>0</v>
      </c>
      <c r="H56" s="617">
        <f t="shared" si="2"/>
        <v>0</v>
      </c>
      <c r="I56" s="617">
        <f t="shared" si="2"/>
        <v>0</v>
      </c>
      <c r="J56" s="618">
        <f t="shared" si="2"/>
        <v>0</v>
      </c>
      <c r="K56" s="161"/>
      <c r="M56" s="263"/>
      <c r="N56" s="161"/>
    </row>
    <row r="57" spans="2:14" x14ac:dyDescent="0.25">
      <c r="B57" s="158"/>
      <c r="C57" s="316"/>
      <c r="D57" s="316"/>
      <c r="E57" s="316"/>
      <c r="F57" s="161"/>
      <c r="G57" s="161"/>
      <c r="H57" s="386"/>
      <c r="I57" s="161"/>
      <c r="J57" s="161"/>
      <c r="K57" s="161"/>
      <c r="M57" s="263"/>
      <c r="N57" s="161"/>
    </row>
    <row r="58" spans="2:14" s="391" customFormat="1" ht="18" customHeight="1" x14ac:dyDescent="0.25">
      <c r="B58" s="709" t="s">
        <v>114</v>
      </c>
      <c r="C58" s="710"/>
      <c r="D58" s="710"/>
      <c r="E58" s="710"/>
      <c r="F58" s="710"/>
      <c r="G58" s="710"/>
      <c r="H58" s="710"/>
      <c r="I58" s="710"/>
      <c r="J58" s="710"/>
      <c r="K58" s="710"/>
      <c r="L58" s="710"/>
      <c r="M58" s="711"/>
      <c r="N58" s="390"/>
    </row>
    <row r="59" spans="2:14" s="391" customFormat="1" ht="18" customHeight="1" x14ac:dyDescent="0.25">
      <c r="B59" s="723" t="s">
        <v>115</v>
      </c>
      <c r="C59" s="724"/>
      <c r="D59" s="724"/>
      <c r="E59" s="724"/>
      <c r="F59" s="724"/>
      <c r="G59" s="724"/>
      <c r="H59" s="724"/>
      <c r="I59" s="724"/>
      <c r="J59" s="724"/>
      <c r="K59" s="724"/>
      <c r="L59" s="724"/>
      <c r="M59" s="725"/>
      <c r="N59" s="390"/>
    </row>
    <row r="60" spans="2:14" ht="15.75" customHeight="1" x14ac:dyDescent="0.25">
      <c r="B60" s="158"/>
      <c r="C60" s="493" t="s">
        <v>116</v>
      </c>
      <c r="D60" s="494" t="s">
        <v>117</v>
      </c>
      <c r="E60" s="495" t="s">
        <v>118</v>
      </c>
      <c r="F60" s="495" t="s">
        <v>119</v>
      </c>
      <c r="G60" s="495" t="s">
        <v>120</v>
      </c>
      <c r="H60" s="494" t="s">
        <v>121</v>
      </c>
      <c r="I60" s="496" t="s">
        <v>122</v>
      </c>
      <c r="J60" s="496" t="s">
        <v>123</v>
      </c>
      <c r="K60" s="497" t="s">
        <v>124</v>
      </c>
      <c r="L60" s="497" t="s">
        <v>125</v>
      </c>
      <c r="M60" s="498"/>
      <c r="N60" s="161"/>
    </row>
    <row r="61" spans="2:14" x14ac:dyDescent="0.25">
      <c r="B61" s="158"/>
      <c r="C61" s="499" t="s">
        <v>126</v>
      </c>
      <c r="D61" s="500" t="s">
        <v>126</v>
      </c>
      <c r="E61" s="501">
        <f>E11</f>
        <v>0</v>
      </c>
      <c r="F61" s="502"/>
      <c r="G61" s="503">
        <f>E13</f>
        <v>0</v>
      </c>
      <c r="H61" s="503">
        <f>E15</f>
        <v>0</v>
      </c>
      <c r="I61" s="504">
        <f>K11</f>
        <v>0</v>
      </c>
      <c r="J61" s="505">
        <f>H11</f>
        <v>0</v>
      </c>
      <c r="K61" s="506">
        <f>H13</f>
        <v>0</v>
      </c>
      <c r="L61" s="507"/>
      <c r="M61" s="498"/>
      <c r="N61" s="161"/>
    </row>
    <row r="62" spans="2:14" x14ac:dyDescent="0.25">
      <c r="B62" s="158"/>
      <c r="C62" s="499" t="s">
        <v>127</v>
      </c>
      <c r="D62" s="508" t="s">
        <v>128</v>
      </c>
      <c r="E62" s="509"/>
      <c r="F62" s="510"/>
      <c r="G62" s="507" t="s">
        <v>129</v>
      </c>
      <c r="H62" s="507" t="s">
        <v>130</v>
      </c>
      <c r="I62" s="507" t="s">
        <v>131</v>
      </c>
      <c r="J62" s="511"/>
      <c r="K62" s="512"/>
      <c r="L62" s="513"/>
      <c r="M62" s="263"/>
      <c r="N62" s="161"/>
    </row>
    <row r="63" spans="2:14" x14ac:dyDescent="0.25">
      <c r="B63" s="158"/>
      <c r="C63" s="499" t="s">
        <v>132</v>
      </c>
      <c r="D63" s="508" t="s">
        <v>132</v>
      </c>
      <c r="E63" s="509"/>
      <c r="F63" s="502"/>
      <c r="G63" s="502"/>
      <c r="H63" s="502"/>
      <c r="I63" s="507" t="s">
        <v>131</v>
      </c>
      <c r="J63" s="514"/>
      <c r="K63" s="515"/>
      <c r="L63" s="513"/>
      <c r="M63" s="263"/>
      <c r="N63" s="161"/>
    </row>
    <row r="64" spans="2:14" x14ac:dyDescent="0.25">
      <c r="B64" s="158"/>
      <c r="C64" s="499" t="s">
        <v>133</v>
      </c>
      <c r="D64" s="508" t="s">
        <v>134</v>
      </c>
      <c r="E64" s="509"/>
      <c r="F64" s="502"/>
      <c r="G64" s="502"/>
      <c r="H64" s="502"/>
      <c r="I64" s="507" t="s">
        <v>131</v>
      </c>
      <c r="J64" s="514"/>
      <c r="K64" s="515"/>
      <c r="L64" s="513"/>
      <c r="M64" s="263"/>
      <c r="N64" s="161"/>
    </row>
    <row r="65" spans="2:14" x14ac:dyDescent="0.25">
      <c r="B65" s="158"/>
      <c r="C65" s="499" t="s">
        <v>135</v>
      </c>
      <c r="D65" s="508" t="s">
        <v>136</v>
      </c>
      <c r="E65" s="502"/>
      <c r="F65" s="502"/>
      <c r="G65" s="502"/>
      <c r="H65" s="502"/>
      <c r="I65" s="507" t="s">
        <v>131</v>
      </c>
      <c r="J65" s="514"/>
      <c r="K65" s="513"/>
      <c r="L65" s="516"/>
      <c r="M65" s="263"/>
      <c r="N65" s="161"/>
    </row>
    <row r="66" spans="2:14" x14ac:dyDescent="0.25">
      <c r="B66" s="158"/>
      <c r="C66" s="499" t="s">
        <v>137</v>
      </c>
      <c r="D66" s="508" t="s">
        <v>138</v>
      </c>
      <c r="E66" s="502"/>
      <c r="F66" s="502"/>
      <c r="G66" s="502"/>
      <c r="H66" s="502"/>
      <c r="I66" s="517"/>
      <c r="J66" s="514"/>
      <c r="K66" s="513"/>
      <c r="L66" s="516"/>
      <c r="M66" s="263"/>
      <c r="N66" s="161"/>
    </row>
    <row r="67" spans="2:14" x14ac:dyDescent="0.25">
      <c r="B67" s="158"/>
      <c r="C67" s="518" t="s">
        <v>139</v>
      </c>
      <c r="D67" s="519" t="s">
        <v>139</v>
      </c>
      <c r="E67" s="509"/>
      <c r="F67" s="502"/>
      <c r="G67" s="502"/>
      <c r="H67" s="502"/>
      <c r="I67" s="517"/>
      <c r="J67" s="514"/>
      <c r="K67" s="515"/>
      <c r="L67" s="513"/>
      <c r="M67" s="263"/>
      <c r="N67" s="161"/>
    </row>
    <row r="68" spans="2:14" x14ac:dyDescent="0.25">
      <c r="B68" s="158"/>
      <c r="C68" s="499" t="s">
        <v>140</v>
      </c>
      <c r="D68" s="508" t="s">
        <v>140</v>
      </c>
      <c r="E68" s="509"/>
      <c r="F68" s="502"/>
      <c r="G68" s="502"/>
      <c r="H68" s="502"/>
      <c r="I68" s="517"/>
      <c r="J68" s="514"/>
      <c r="K68" s="513"/>
      <c r="L68" s="513"/>
      <c r="M68" s="263"/>
      <c r="N68" s="161"/>
    </row>
    <row r="69" spans="2:14" x14ac:dyDescent="0.25">
      <c r="B69" s="158"/>
      <c r="C69" s="499" t="s">
        <v>141</v>
      </c>
      <c r="D69" s="499" t="s">
        <v>141</v>
      </c>
      <c r="E69" s="509"/>
      <c r="F69" s="502"/>
      <c r="G69" s="502"/>
      <c r="H69" s="502"/>
      <c r="I69" s="517"/>
      <c r="J69" s="514"/>
      <c r="K69" s="513"/>
      <c r="L69" s="513"/>
      <c r="M69" s="263"/>
      <c r="N69" s="161"/>
    </row>
    <row r="70" spans="2:14" x14ac:dyDescent="0.25">
      <c r="B70" s="158"/>
      <c r="C70" s="499" t="s">
        <v>142</v>
      </c>
      <c r="D70" s="520" t="s">
        <v>68</v>
      </c>
      <c r="E70" s="509"/>
      <c r="F70" s="502"/>
      <c r="G70" s="502"/>
      <c r="H70" s="502"/>
      <c r="I70" s="517"/>
      <c r="J70" s="514"/>
      <c r="K70" s="513"/>
      <c r="L70" s="513"/>
      <c r="M70" s="263"/>
      <c r="N70" s="161"/>
    </row>
    <row r="71" spans="2:14" x14ac:dyDescent="0.25">
      <c r="B71" s="158"/>
      <c r="C71" s="499" t="s">
        <v>142</v>
      </c>
      <c r="D71" s="520" t="s">
        <v>68</v>
      </c>
      <c r="E71" s="509"/>
      <c r="F71" s="502"/>
      <c r="G71" s="502"/>
      <c r="H71" s="502"/>
      <c r="I71" s="517"/>
      <c r="J71" s="514"/>
      <c r="K71" s="513"/>
      <c r="L71" s="513"/>
      <c r="M71" s="263"/>
      <c r="N71" s="161"/>
    </row>
    <row r="72" spans="2:14" x14ac:dyDescent="0.25">
      <c r="B72" s="158"/>
      <c r="C72" s="499" t="s">
        <v>142</v>
      </c>
      <c r="D72" s="520" t="s">
        <v>68</v>
      </c>
      <c r="E72" s="509"/>
      <c r="F72" s="502"/>
      <c r="G72" s="502"/>
      <c r="H72" s="502"/>
      <c r="I72" s="517"/>
      <c r="J72" s="514"/>
      <c r="K72" s="513"/>
      <c r="L72" s="513"/>
      <c r="M72" s="263"/>
      <c r="N72" s="161"/>
    </row>
    <row r="73" spans="2:14" x14ac:dyDescent="0.25">
      <c r="B73" s="158"/>
      <c r="C73" s="499" t="s">
        <v>142</v>
      </c>
      <c r="D73" s="520" t="s">
        <v>68</v>
      </c>
      <c r="E73" s="509"/>
      <c r="F73" s="502"/>
      <c r="G73" s="502"/>
      <c r="H73" s="502"/>
      <c r="I73" s="517"/>
      <c r="J73" s="514"/>
      <c r="K73" s="513"/>
      <c r="L73" s="513"/>
      <c r="M73" s="263"/>
      <c r="N73" s="161"/>
    </row>
    <row r="74" spans="2:14" x14ac:dyDescent="0.25">
      <c r="B74" s="158"/>
      <c r="C74" s="499" t="s">
        <v>142</v>
      </c>
      <c r="D74" s="520" t="s">
        <v>68</v>
      </c>
      <c r="E74" s="509"/>
      <c r="F74" s="502"/>
      <c r="G74" s="502"/>
      <c r="H74" s="502"/>
      <c r="I74" s="517"/>
      <c r="J74" s="514"/>
      <c r="K74" s="513"/>
      <c r="L74" s="513"/>
      <c r="M74" s="263"/>
      <c r="N74" s="161"/>
    </row>
    <row r="75" spans="2:14" x14ac:dyDescent="0.25">
      <c r="B75" s="158"/>
      <c r="C75" s="499" t="s">
        <v>142</v>
      </c>
      <c r="D75" s="520" t="s">
        <v>68</v>
      </c>
      <c r="E75" s="509"/>
      <c r="F75" s="502"/>
      <c r="G75" s="502"/>
      <c r="H75" s="502"/>
      <c r="I75" s="517"/>
      <c r="J75" s="514"/>
      <c r="K75" s="513"/>
      <c r="L75" s="513"/>
      <c r="M75" s="263"/>
      <c r="N75" s="161"/>
    </row>
    <row r="76" spans="2:14" x14ac:dyDescent="0.25">
      <c r="B76" s="158"/>
      <c r="C76" s="499" t="s">
        <v>142</v>
      </c>
      <c r="D76" s="520" t="s">
        <v>68</v>
      </c>
      <c r="E76" s="509"/>
      <c r="F76" s="502"/>
      <c r="G76" s="502"/>
      <c r="H76" s="502"/>
      <c r="I76" s="517"/>
      <c r="J76" s="514"/>
      <c r="K76" s="513"/>
      <c r="L76" s="513"/>
      <c r="M76" s="263"/>
      <c r="N76" s="161"/>
    </row>
    <row r="77" spans="2:14" x14ac:dyDescent="0.25">
      <c r="B77" s="158"/>
      <c r="C77" s="499" t="s">
        <v>142</v>
      </c>
      <c r="D77" s="520" t="s">
        <v>68</v>
      </c>
      <c r="E77" s="509"/>
      <c r="F77" s="502"/>
      <c r="G77" s="502"/>
      <c r="H77" s="502"/>
      <c r="I77" s="517"/>
      <c r="J77" s="514"/>
      <c r="K77" s="513"/>
      <c r="L77" s="513"/>
      <c r="M77" s="263"/>
      <c r="N77" s="161"/>
    </row>
    <row r="78" spans="2:14" x14ac:dyDescent="0.25">
      <c r="B78" s="158"/>
      <c r="C78" s="499" t="s">
        <v>142</v>
      </c>
      <c r="D78" s="520" t="s">
        <v>68</v>
      </c>
      <c r="E78" s="509"/>
      <c r="F78" s="502"/>
      <c r="G78" s="502"/>
      <c r="H78" s="502"/>
      <c r="I78" s="517"/>
      <c r="J78" s="514"/>
      <c r="K78" s="513"/>
      <c r="L78" s="513"/>
      <c r="M78" s="263"/>
      <c r="N78" s="161"/>
    </row>
    <row r="79" spans="2:14" x14ac:dyDescent="0.25">
      <c r="B79" s="158"/>
      <c r="C79" s="499" t="s">
        <v>142</v>
      </c>
      <c r="D79" s="520" t="s">
        <v>68</v>
      </c>
      <c r="E79" s="509"/>
      <c r="F79" s="502"/>
      <c r="G79" s="502"/>
      <c r="H79" s="502"/>
      <c r="I79" s="517"/>
      <c r="J79" s="514"/>
      <c r="K79" s="513"/>
      <c r="L79" s="513"/>
      <c r="M79" s="263"/>
      <c r="N79" s="161"/>
    </row>
    <row r="80" spans="2:14" x14ac:dyDescent="0.25">
      <c r="B80" s="158"/>
      <c r="C80" s="499" t="s">
        <v>142</v>
      </c>
      <c r="D80" s="520" t="s">
        <v>68</v>
      </c>
      <c r="E80" s="509"/>
      <c r="F80" s="502"/>
      <c r="G80" s="502"/>
      <c r="H80" s="502"/>
      <c r="I80" s="517"/>
      <c r="J80" s="514"/>
      <c r="K80" s="513"/>
      <c r="L80" s="513"/>
      <c r="M80" s="263"/>
      <c r="N80" s="161"/>
    </row>
    <row r="81" spans="2:14" x14ac:dyDescent="0.25">
      <c r="B81" s="158"/>
      <c r="C81" s="499" t="s">
        <v>142</v>
      </c>
      <c r="D81" s="520" t="s">
        <v>68</v>
      </c>
      <c r="E81" s="509"/>
      <c r="F81" s="502"/>
      <c r="G81" s="502"/>
      <c r="H81" s="502"/>
      <c r="I81" s="517"/>
      <c r="J81" s="514"/>
      <c r="K81" s="513"/>
      <c r="L81" s="513"/>
      <c r="M81" s="263"/>
      <c r="N81" s="161"/>
    </row>
    <row r="82" spans="2:14" x14ac:dyDescent="0.25">
      <c r="B82" s="158"/>
      <c r="C82" s="499" t="s">
        <v>142</v>
      </c>
      <c r="D82" s="520" t="s">
        <v>68</v>
      </c>
      <c r="E82" s="509"/>
      <c r="F82" s="502"/>
      <c r="G82" s="502"/>
      <c r="H82" s="502"/>
      <c r="I82" s="517"/>
      <c r="J82" s="514"/>
      <c r="K82" s="513"/>
      <c r="L82" s="513"/>
      <c r="M82" s="263"/>
      <c r="N82" s="161"/>
    </row>
    <row r="83" spans="2:14" x14ac:dyDescent="0.25">
      <c r="B83" s="158"/>
      <c r="C83" s="499" t="s">
        <v>142</v>
      </c>
      <c r="D83" s="520" t="s">
        <v>68</v>
      </c>
      <c r="E83" s="509"/>
      <c r="F83" s="502"/>
      <c r="G83" s="502"/>
      <c r="H83" s="502"/>
      <c r="I83" s="517"/>
      <c r="J83" s="514"/>
      <c r="K83" s="513"/>
      <c r="L83" s="513"/>
      <c r="M83" s="263"/>
      <c r="N83" s="161"/>
    </row>
    <row r="84" spans="2:14" x14ac:dyDescent="0.25">
      <c r="B84" s="158"/>
      <c r="C84" s="499" t="s">
        <v>142</v>
      </c>
      <c r="D84" s="520" t="s">
        <v>68</v>
      </c>
      <c r="E84" s="509"/>
      <c r="F84" s="502"/>
      <c r="G84" s="502"/>
      <c r="H84" s="502"/>
      <c r="I84" s="517"/>
      <c r="J84" s="514"/>
      <c r="K84" s="513"/>
      <c r="L84" s="513"/>
      <c r="M84" s="263"/>
      <c r="N84" s="161"/>
    </row>
    <row r="85" spans="2:14" x14ac:dyDescent="0.25">
      <c r="B85" s="158"/>
      <c r="C85" s="499" t="s">
        <v>142</v>
      </c>
      <c r="D85" s="520" t="s">
        <v>68</v>
      </c>
      <c r="E85" s="509"/>
      <c r="F85" s="502"/>
      <c r="G85" s="502"/>
      <c r="H85" s="502"/>
      <c r="I85" s="517"/>
      <c r="J85" s="514"/>
      <c r="K85" s="513"/>
      <c r="L85" s="513"/>
      <c r="M85" s="263"/>
      <c r="N85" s="161"/>
    </row>
    <row r="86" spans="2:14" x14ac:dyDescent="0.25">
      <c r="B86" s="158"/>
      <c r="C86" s="499" t="s">
        <v>142</v>
      </c>
      <c r="D86" s="520" t="s">
        <v>68</v>
      </c>
      <c r="E86" s="509"/>
      <c r="F86" s="502"/>
      <c r="G86" s="502"/>
      <c r="H86" s="502"/>
      <c r="I86" s="517"/>
      <c r="J86" s="514"/>
      <c r="K86" s="513"/>
      <c r="L86" s="513"/>
      <c r="M86" s="263"/>
      <c r="N86" s="161"/>
    </row>
    <row r="87" spans="2:14" x14ac:dyDescent="0.25">
      <c r="B87" s="158"/>
      <c r="C87" s="499" t="s">
        <v>142</v>
      </c>
      <c r="D87" s="520" t="s">
        <v>68</v>
      </c>
      <c r="E87" s="509"/>
      <c r="F87" s="502"/>
      <c r="G87" s="502"/>
      <c r="H87" s="502"/>
      <c r="I87" s="517"/>
      <c r="J87" s="514"/>
      <c r="K87" s="513"/>
      <c r="L87" s="513"/>
      <c r="M87" s="263"/>
      <c r="N87" s="161"/>
    </row>
    <row r="88" spans="2:14" x14ac:dyDescent="0.25">
      <c r="B88" s="158"/>
      <c r="C88" s="499" t="s">
        <v>142</v>
      </c>
      <c r="D88" s="520" t="s">
        <v>68</v>
      </c>
      <c r="E88" s="509"/>
      <c r="F88" s="502"/>
      <c r="G88" s="502"/>
      <c r="H88" s="502"/>
      <c r="I88" s="517"/>
      <c r="J88" s="514"/>
      <c r="K88" s="513"/>
      <c r="L88" s="513"/>
      <c r="M88" s="263"/>
      <c r="N88" s="161"/>
    </row>
    <row r="89" spans="2:14" x14ac:dyDescent="0.25">
      <c r="B89" s="158"/>
      <c r="C89" s="499" t="s">
        <v>142</v>
      </c>
      <c r="D89" s="520" t="s">
        <v>68</v>
      </c>
      <c r="E89" s="509"/>
      <c r="F89" s="502"/>
      <c r="G89" s="502"/>
      <c r="H89" s="502"/>
      <c r="I89" s="517"/>
      <c r="J89" s="514"/>
      <c r="K89" s="513"/>
      <c r="L89" s="513"/>
      <c r="M89" s="263"/>
      <c r="N89" s="161"/>
    </row>
    <row r="90" spans="2:14" x14ac:dyDescent="0.25">
      <c r="B90" s="158"/>
      <c r="C90" s="499" t="s">
        <v>142</v>
      </c>
      <c r="D90" s="520" t="s">
        <v>68</v>
      </c>
      <c r="E90" s="509"/>
      <c r="F90" s="502"/>
      <c r="G90" s="502"/>
      <c r="H90" s="502"/>
      <c r="I90" s="517"/>
      <c r="J90" s="514"/>
      <c r="K90" s="513"/>
      <c r="L90" s="513"/>
      <c r="M90" s="263"/>
      <c r="N90" s="161"/>
    </row>
    <row r="91" spans="2:14" x14ac:dyDescent="0.25">
      <c r="B91" s="158"/>
      <c r="C91" s="499" t="s">
        <v>142</v>
      </c>
      <c r="D91" s="520" t="s">
        <v>68</v>
      </c>
      <c r="E91" s="509"/>
      <c r="F91" s="502"/>
      <c r="G91" s="502"/>
      <c r="H91" s="502"/>
      <c r="I91" s="517"/>
      <c r="J91" s="514"/>
      <c r="K91" s="513"/>
      <c r="L91" s="513"/>
      <c r="M91" s="263"/>
      <c r="N91" s="161"/>
    </row>
    <row r="92" spans="2:14" x14ac:dyDescent="0.25">
      <c r="B92" s="158"/>
      <c r="C92" s="499" t="s">
        <v>142</v>
      </c>
      <c r="D92" s="520" t="s">
        <v>68</v>
      </c>
      <c r="E92" s="509"/>
      <c r="F92" s="502"/>
      <c r="G92" s="502"/>
      <c r="H92" s="502"/>
      <c r="I92" s="517"/>
      <c r="J92" s="514"/>
      <c r="K92" s="513"/>
      <c r="L92" s="513"/>
      <c r="M92" s="263"/>
      <c r="N92" s="161"/>
    </row>
    <row r="93" spans="2:14" x14ac:dyDescent="0.25">
      <c r="B93" s="158"/>
      <c r="C93" s="499" t="s">
        <v>142</v>
      </c>
      <c r="D93" s="520" t="s">
        <v>68</v>
      </c>
      <c r="E93" s="509"/>
      <c r="F93" s="502"/>
      <c r="G93" s="502"/>
      <c r="H93" s="502"/>
      <c r="I93" s="517"/>
      <c r="J93" s="514"/>
      <c r="K93" s="513"/>
      <c r="L93" s="513"/>
      <c r="M93" s="263"/>
      <c r="N93" s="161"/>
    </row>
    <row r="94" spans="2:14" x14ac:dyDescent="0.25">
      <c r="B94" s="158"/>
      <c r="C94" s="499" t="s">
        <v>142</v>
      </c>
      <c r="D94" s="520" t="s">
        <v>68</v>
      </c>
      <c r="E94" s="509"/>
      <c r="F94" s="502"/>
      <c r="G94" s="502"/>
      <c r="H94" s="502"/>
      <c r="I94" s="517"/>
      <c r="J94" s="514"/>
      <c r="K94" s="513"/>
      <c r="L94" s="513"/>
      <c r="M94" s="263"/>
      <c r="N94" s="161"/>
    </row>
    <row r="95" spans="2:14" x14ac:dyDescent="0.25">
      <c r="B95" s="158"/>
      <c r="C95" s="499" t="s">
        <v>142</v>
      </c>
      <c r="D95" s="520" t="s">
        <v>68</v>
      </c>
      <c r="E95" s="509"/>
      <c r="F95" s="502"/>
      <c r="G95" s="502"/>
      <c r="H95" s="502"/>
      <c r="I95" s="517"/>
      <c r="J95" s="514"/>
      <c r="K95" s="513"/>
      <c r="L95" s="513"/>
      <c r="M95" s="263"/>
      <c r="N95" s="161"/>
    </row>
    <row r="96" spans="2:14" x14ac:dyDescent="0.25">
      <c r="B96" s="158"/>
      <c r="C96" s="499" t="s">
        <v>142</v>
      </c>
      <c r="D96" s="520" t="s">
        <v>68</v>
      </c>
      <c r="E96" s="509"/>
      <c r="F96" s="502"/>
      <c r="G96" s="502"/>
      <c r="H96" s="502"/>
      <c r="I96" s="517"/>
      <c r="J96" s="514"/>
      <c r="K96" s="513"/>
      <c r="L96" s="513"/>
      <c r="M96" s="263"/>
      <c r="N96" s="161"/>
    </row>
    <row r="97" spans="2:14" x14ac:dyDescent="0.25">
      <c r="B97" s="158"/>
      <c r="C97" s="499" t="s">
        <v>142</v>
      </c>
      <c r="D97" s="520" t="s">
        <v>68</v>
      </c>
      <c r="E97" s="509"/>
      <c r="F97" s="502"/>
      <c r="G97" s="502"/>
      <c r="H97" s="502"/>
      <c r="I97" s="517"/>
      <c r="J97" s="514"/>
      <c r="K97" s="513"/>
      <c r="L97" s="513"/>
      <c r="M97" s="263"/>
      <c r="N97" s="161"/>
    </row>
    <row r="98" spans="2:14" x14ac:dyDescent="0.25">
      <c r="B98" s="158"/>
      <c r="C98" s="499" t="s">
        <v>142</v>
      </c>
      <c r="D98" s="520" t="s">
        <v>68</v>
      </c>
      <c r="E98" s="509"/>
      <c r="F98" s="502"/>
      <c r="G98" s="502"/>
      <c r="H98" s="502"/>
      <c r="I98" s="517"/>
      <c r="J98" s="514"/>
      <c r="K98" s="513"/>
      <c r="L98" s="513"/>
      <c r="M98" s="263"/>
      <c r="N98" s="161"/>
    </row>
    <row r="99" spans="2:14" x14ac:dyDescent="0.25">
      <c r="B99" s="158"/>
      <c r="C99" s="499" t="s">
        <v>142</v>
      </c>
      <c r="D99" s="520" t="s">
        <v>68</v>
      </c>
      <c r="E99" s="509"/>
      <c r="F99" s="502"/>
      <c r="G99" s="502"/>
      <c r="H99" s="502"/>
      <c r="I99" s="517"/>
      <c r="J99" s="514"/>
      <c r="K99" s="513"/>
      <c r="L99" s="513"/>
      <c r="M99" s="263"/>
      <c r="N99" s="161"/>
    </row>
    <row r="100" spans="2:14" ht="9.9499999999999993" customHeight="1" thickBot="1" x14ac:dyDescent="0.3">
      <c r="B100" s="172"/>
      <c r="C100" s="452"/>
      <c r="D100" s="452"/>
      <c r="E100" s="452"/>
      <c r="F100" s="452"/>
      <c r="G100" s="521"/>
      <c r="H100" s="452"/>
      <c r="I100" s="452"/>
      <c r="J100" s="452"/>
      <c r="K100" s="521"/>
      <c r="L100" s="452"/>
      <c r="M100" s="453"/>
      <c r="N100" s="161"/>
    </row>
    <row r="102" spans="2:14" x14ac:dyDescent="0.25">
      <c r="D102" s="321"/>
    </row>
    <row r="108" spans="2:14" x14ac:dyDescent="0.25">
      <c r="J108" s="161"/>
    </row>
  </sheetData>
  <sheetProtection algorithmName="SHA-512" hashValue="e4gTc3/1CKMwjSz3Ebt+CH8a5EVcgKKbdTqhsaHl2GScDNr0KmcXBI1on0f79kFk8ySxbe9S9LMmYsv3dpE/FA==" saltValue="u2Rj1QrG727By41djUWXaA==" spinCount="100000" sheet="1" objects="1" scenarios="1" selectLockedCells="1"/>
  <mergeCells count="22">
    <mergeCell ref="B59:M59"/>
    <mergeCell ref="D40:J40"/>
    <mergeCell ref="O19:P19"/>
    <mergeCell ref="C21:D21"/>
    <mergeCell ref="B25:M25"/>
    <mergeCell ref="B19:D19"/>
    <mergeCell ref="B58:M58"/>
    <mergeCell ref="I29:J29"/>
    <mergeCell ref="I27:J27"/>
    <mergeCell ref="I24:N24"/>
    <mergeCell ref="F23:G23"/>
    <mergeCell ref="B9:M9"/>
    <mergeCell ref="B3:M3"/>
    <mergeCell ref="B1:M1"/>
    <mergeCell ref="B38:M38"/>
    <mergeCell ref="B31:M31"/>
    <mergeCell ref="B37:M37"/>
    <mergeCell ref="C2:L2"/>
    <mergeCell ref="B17:M17"/>
    <mergeCell ref="B33:D33"/>
    <mergeCell ref="C27:G29"/>
    <mergeCell ref="J7:L7"/>
  </mergeCells>
  <dataValidations count="10">
    <dataValidation type="list" allowBlank="1" showInputMessage="1" showErrorMessage="1" sqref="E33" xr:uid="{9AC30A22-D53B-46C2-8FDD-C3E0499017FE}">
      <formula1>"Select One, Yes, No, N/A"</formula1>
    </dataValidation>
    <dataValidation type="list" allowBlank="1" showInputMessage="1" showErrorMessage="1" sqref="E19 H28 K5" xr:uid="{B5B3E111-7B3C-427F-B4A9-72A886F40DA0}">
      <formula1>"Select One, Yes, No"</formula1>
    </dataValidation>
    <dataValidation type="list" allowBlank="1" showInputMessage="1" showErrorMessage="1" sqref="E100" xr:uid="{E5BA21BE-98E3-4375-9096-0D68825234EE}">
      <formula1>"Select One, Board, Elected Official, Housing Authority, Government, Public Entity, Developer, Non-Profit, Special District, Other"</formula1>
    </dataValidation>
    <dataValidation type="list" allowBlank="1" showInputMessage="1" showErrorMessage="1" sqref="K23" xr:uid="{3FA5F3A6-E75C-4456-995C-FAD709AC5EAD}">
      <formula1>"Select One, General/Family, Elderly, Student, Veteran, Other"</formula1>
    </dataValidation>
    <dataValidation type="list" allowBlank="1" showInputMessage="1" showErrorMessage="1" sqref="H19" xr:uid="{E73135B3-977D-4BC8-9BDA-4677DC52082B}">
      <formula1>"Select One,Within Sponsor Boundaries,Outside Sponsor Boundaries"</formula1>
    </dataValidation>
    <dataValidation type="list" allowBlank="1" showInputMessage="1" showErrorMessage="1" sqref="K19" xr:uid="{F852E346-E68E-4282-B1B3-B8C201F2DA89}">
      <formula1>"Select One, PRE, POST"</formula1>
    </dataValidation>
    <dataValidation type="list" allowBlank="1" showInputMessage="1" showErrorMessage="1" sqref="K27" xr:uid="{B11948A0-8D7C-4744-9A1E-DC4B212A54C7}">
      <formula1>"Select One, Debt Refinancing/Restructuring, Ownership Transfer, Material Amendment"</formula1>
    </dataValidation>
    <dataValidation type="list" allowBlank="1" showInputMessage="1" showErrorMessage="1" sqref="H21 H23" xr:uid="{00BEC097-4F3D-48E9-BFC9-14D31772E4E3}">
      <formula1>"Select One, Yes, No, NA"</formula1>
    </dataValidation>
    <dataValidation type="list" allowBlank="1" showInputMessage="1" showErrorMessage="1" sqref="D70:D99" xr:uid="{B1572C48-1AB3-470F-AB4F-283BF594A4EC}">
      <formula1>"Select One, Sponsor, Developer, Manager, Other"</formula1>
    </dataValidation>
    <dataValidation type="list" allowBlank="1" showInputMessage="1" showErrorMessage="1" sqref="K21" xr:uid="{DBB05994-4EFD-4DDC-8B6A-D4915B36C113}">
      <formula1>"Select One, New Construction, Acquisition, Rehabilitation"</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15F72-B7F4-4A38-812A-514EEE83578B}">
  <dimension ref="B1:K22"/>
  <sheetViews>
    <sheetView showGridLines="0" zoomScale="110" zoomScaleNormal="110" workbookViewId="0">
      <selection activeCell="H12" sqref="H12"/>
    </sheetView>
  </sheetViews>
  <sheetFormatPr defaultRowHeight="15" x14ac:dyDescent="0.25"/>
  <cols>
    <col min="1" max="2" width="0.85546875" style="147" customWidth="1"/>
    <col min="3" max="3" width="1.42578125" style="147" customWidth="1"/>
    <col min="4" max="4" width="9.140625" style="147"/>
    <col min="5" max="5" width="2.140625" style="147" customWidth="1"/>
    <col min="6" max="6" width="52.28515625" style="147" customWidth="1"/>
    <col min="7" max="7" width="54.42578125" style="147" customWidth="1"/>
    <col min="8" max="8" width="15.28515625" style="147" customWidth="1"/>
    <col min="9" max="10" width="1.42578125" style="147" customWidth="1"/>
    <col min="11" max="16384" width="9.140625" style="147"/>
  </cols>
  <sheetData>
    <row r="1" spans="2:11" s="391" customFormat="1" ht="21.95" customHeight="1" x14ac:dyDescent="0.25">
      <c r="B1" s="739" t="s">
        <v>143</v>
      </c>
      <c r="C1" s="740"/>
      <c r="D1" s="740"/>
      <c r="E1" s="740"/>
      <c r="F1" s="740"/>
      <c r="G1" s="740"/>
      <c r="H1" s="740"/>
      <c r="I1" s="741"/>
    </row>
    <row r="2" spans="2:11" s="391" customFormat="1" x14ac:dyDescent="0.25">
      <c r="B2" s="743" t="s">
        <v>144</v>
      </c>
      <c r="C2" s="744"/>
      <c r="D2" s="744"/>
      <c r="E2" s="744"/>
      <c r="F2" s="744"/>
      <c r="G2" s="744"/>
      <c r="H2" s="744"/>
      <c r="I2" s="745"/>
    </row>
    <row r="3" spans="2:11" x14ac:dyDescent="0.25">
      <c r="B3" s="341"/>
      <c r="C3" s="4"/>
      <c r="D3" s="4"/>
      <c r="E3" s="454"/>
      <c r="F3" s="442"/>
      <c r="G3" s="455"/>
      <c r="H3" s="445"/>
      <c r="I3" s="263"/>
    </row>
    <row r="4" spans="2:11" ht="15.75" thickBot="1" x14ac:dyDescent="0.3">
      <c r="B4" s="341"/>
      <c r="C4" s="4"/>
      <c r="D4" s="4"/>
      <c r="E4" s="33"/>
      <c r="F4" s="742" t="s">
        <v>145</v>
      </c>
      <c r="G4" s="742"/>
      <c r="H4" s="446" t="s">
        <v>68</v>
      </c>
      <c r="I4" s="263"/>
    </row>
    <row r="5" spans="2:11" x14ac:dyDescent="0.25">
      <c r="B5" s="341"/>
      <c r="C5" s="4"/>
      <c r="D5" s="4"/>
      <c r="E5" s="34"/>
      <c r="F5" s="390"/>
      <c r="G5" s="456"/>
      <c r="H5" s="159"/>
      <c r="I5" s="263"/>
    </row>
    <row r="6" spans="2:11" ht="15.75" thickBot="1" x14ac:dyDescent="0.3">
      <c r="B6" s="341"/>
      <c r="C6" s="4"/>
      <c r="D6" s="4"/>
      <c r="E6" s="34"/>
      <c r="F6" s="742" t="s">
        <v>146</v>
      </c>
      <c r="G6" s="742"/>
      <c r="H6" s="446" t="s">
        <v>68</v>
      </c>
      <c r="I6" s="263"/>
    </row>
    <row r="7" spans="2:11" x14ac:dyDescent="0.25">
      <c r="B7" s="341"/>
      <c r="C7" s="4"/>
      <c r="D7" s="4"/>
      <c r="E7" s="34"/>
      <c r="F7" s="390"/>
      <c r="G7" s="456"/>
      <c r="H7" s="159"/>
      <c r="I7" s="263"/>
    </row>
    <row r="8" spans="2:11" ht="15.75" thickBot="1" x14ac:dyDescent="0.3">
      <c r="B8" s="341"/>
      <c r="C8" s="4"/>
      <c r="D8" s="457"/>
      <c r="E8" s="457"/>
      <c r="F8" s="742" t="s">
        <v>147</v>
      </c>
      <c r="G8" s="742"/>
      <c r="H8" s="446" t="s">
        <v>68</v>
      </c>
      <c r="I8" s="263"/>
      <c r="K8" s="252"/>
    </row>
    <row r="9" spans="2:11" x14ac:dyDescent="0.25">
      <c r="B9" s="341"/>
      <c r="C9" s="4"/>
      <c r="D9" s="4"/>
      <c r="E9" s="34"/>
      <c r="F9" s="390"/>
      <c r="G9" s="456"/>
      <c r="H9" s="159"/>
      <c r="I9" s="263"/>
    </row>
    <row r="10" spans="2:11" ht="15.75" thickBot="1" x14ac:dyDescent="0.3">
      <c r="B10" s="341"/>
      <c r="C10" s="4"/>
      <c r="D10" s="4"/>
      <c r="E10" s="34"/>
      <c r="F10" s="742" t="s">
        <v>148</v>
      </c>
      <c r="G10" s="742"/>
      <c r="H10" s="446" t="s">
        <v>68</v>
      </c>
      <c r="I10" s="263"/>
      <c r="K10" s="252"/>
    </row>
    <row r="11" spans="2:11" x14ac:dyDescent="0.25">
      <c r="B11" s="341"/>
      <c r="C11" s="4"/>
      <c r="D11" s="4"/>
      <c r="E11" s="34"/>
      <c r="F11" s="457"/>
      <c r="G11" s="457"/>
      <c r="H11" s="159"/>
      <c r="I11" s="263"/>
      <c r="K11" s="252"/>
    </row>
    <row r="12" spans="2:11" ht="15.75" thickBot="1" x14ac:dyDescent="0.3">
      <c r="B12" s="449"/>
      <c r="C12" s="746" t="s">
        <v>149</v>
      </c>
      <c r="D12" s="746"/>
      <c r="E12" s="746"/>
      <c r="F12" s="746"/>
      <c r="G12" s="746"/>
      <c r="H12" s="446" t="s">
        <v>68</v>
      </c>
      <c r="I12" s="263"/>
      <c r="K12" s="252"/>
    </row>
    <row r="13" spans="2:11" x14ac:dyDescent="0.25">
      <c r="B13" s="341"/>
      <c r="C13" s="4"/>
      <c r="D13" s="4"/>
      <c r="E13" s="33"/>
      <c r="F13" s="457"/>
      <c r="G13" s="457"/>
      <c r="H13" s="159"/>
      <c r="I13" s="263"/>
    </row>
    <row r="14" spans="2:11" ht="15.75" thickBot="1" x14ac:dyDescent="0.3">
      <c r="B14" s="341"/>
      <c r="C14" s="4"/>
      <c r="D14" s="4"/>
      <c r="E14" s="34"/>
      <c r="F14" s="742" t="s">
        <v>150</v>
      </c>
      <c r="G14" s="742"/>
      <c r="H14" s="450"/>
      <c r="I14" s="263"/>
    </row>
    <row r="15" spans="2:11" ht="11.25" customHeight="1" thickBot="1" x14ac:dyDescent="0.3">
      <c r="B15" s="451"/>
      <c r="C15" s="14"/>
      <c r="D15" s="458"/>
      <c r="E15" s="459"/>
      <c r="F15" s="460"/>
      <c r="G15" s="461"/>
      <c r="H15" s="173"/>
      <c r="I15" s="453"/>
    </row>
    <row r="16" spans="2:11" x14ac:dyDescent="0.25">
      <c r="B16" s="161"/>
      <c r="C16" s="161"/>
      <c r="D16" s="161"/>
    </row>
    <row r="17" spans="2:11" x14ac:dyDescent="0.25">
      <c r="B17" s="161"/>
      <c r="C17" s="161"/>
      <c r="D17" s="161"/>
    </row>
    <row r="18" spans="2:11" x14ac:dyDescent="0.25">
      <c r="B18" s="161"/>
      <c r="C18" s="161"/>
      <c r="D18" s="161"/>
    </row>
    <row r="20" spans="2:11" x14ac:dyDescent="0.25">
      <c r="G20" s="252"/>
    </row>
    <row r="22" spans="2:11" x14ac:dyDescent="0.25">
      <c r="K22" s="149"/>
    </row>
  </sheetData>
  <sheetProtection algorithmName="SHA-512" hashValue="y9R4MKyr2xO4NARUbvqLDITxl4AW9N2In/2pcRNy1oczDfv3IG1Tek8gxx0F6to2N+O6XTYYSJfvaR47GeetRg==" saltValue="NNEZmrhPRCfN4lVX0iwq7w==" spinCount="100000" sheet="1" objects="1" scenarios="1" selectLockedCells="1"/>
  <mergeCells count="8">
    <mergeCell ref="B1:I1"/>
    <mergeCell ref="F14:G14"/>
    <mergeCell ref="F4:G4"/>
    <mergeCell ref="F6:G6"/>
    <mergeCell ref="F8:G8"/>
    <mergeCell ref="F10:G10"/>
    <mergeCell ref="B2:I2"/>
    <mergeCell ref="C12:G12"/>
  </mergeCells>
  <dataValidations count="1">
    <dataValidation type="list" allowBlank="1" showInputMessage="1" showErrorMessage="1" sqref="H4 H6 H8 H10 H12" xr:uid="{1BD9D427-A1FA-4323-818B-BFFD50C46D52}">
      <formula1>"Select One, Yes, No"</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35923-34DC-4898-8346-C924AE90C2E5}">
  <dimension ref="C1:O56"/>
  <sheetViews>
    <sheetView showGridLines="0" zoomScale="90" zoomScaleNormal="90" workbookViewId="0">
      <selection activeCell="I17" sqref="I17"/>
    </sheetView>
  </sheetViews>
  <sheetFormatPr defaultRowHeight="15" x14ac:dyDescent="0.25"/>
  <cols>
    <col min="1" max="1" width="6.7109375" style="147" customWidth="1"/>
    <col min="2" max="3" width="6.42578125" style="147" customWidth="1"/>
    <col min="4" max="5" width="15.7109375" style="147" customWidth="1"/>
    <col min="6" max="11" width="23.7109375" style="147" customWidth="1"/>
    <col min="12" max="12" width="6.7109375" style="147" customWidth="1"/>
    <col min="13" max="16384" width="9.140625" style="147"/>
  </cols>
  <sheetData>
    <row r="1" spans="3:12" s="391" customFormat="1" ht="25.5" customHeight="1" thickBot="1" x14ac:dyDescent="0.3">
      <c r="C1" s="761" t="s">
        <v>151</v>
      </c>
      <c r="D1" s="713"/>
      <c r="E1" s="713"/>
      <c r="F1" s="713"/>
      <c r="G1" s="713"/>
      <c r="H1" s="713"/>
      <c r="I1" s="713"/>
      <c r="J1" s="713"/>
      <c r="K1" s="713"/>
      <c r="L1" s="714"/>
    </row>
    <row r="2" spans="3:12" s="391" customFormat="1" x14ac:dyDescent="0.25">
      <c r="C2" s="747" t="s">
        <v>152</v>
      </c>
      <c r="D2" s="748"/>
      <c r="E2" s="748"/>
      <c r="F2" s="748"/>
      <c r="G2" s="748"/>
      <c r="H2" s="748"/>
      <c r="I2" s="748"/>
      <c r="J2" s="748"/>
      <c r="K2" s="748"/>
      <c r="L2" s="749"/>
    </row>
    <row r="3" spans="3:12" s="391" customFormat="1" ht="17.25" customHeight="1" x14ac:dyDescent="0.3">
      <c r="C3" s="756" t="s">
        <v>153</v>
      </c>
      <c r="D3" s="757"/>
      <c r="E3" s="757"/>
      <c r="F3" s="757"/>
      <c r="G3" s="757"/>
      <c r="H3" s="757"/>
      <c r="I3" s="757"/>
      <c r="J3" s="757"/>
      <c r="K3" s="757"/>
      <c r="L3" s="758"/>
    </row>
    <row r="4" spans="3:12" s="391" customFormat="1" ht="9" customHeight="1" x14ac:dyDescent="0.25">
      <c r="C4" s="3"/>
      <c r="D4" s="4"/>
      <c r="E4" s="4"/>
      <c r="F4" s="4"/>
      <c r="G4" s="4"/>
      <c r="H4" s="4"/>
      <c r="I4" s="4"/>
      <c r="J4" s="4"/>
      <c r="K4" s="4"/>
      <c r="L4" s="71"/>
    </row>
    <row r="5" spans="3:12" ht="15" customHeight="1" x14ac:dyDescent="0.25">
      <c r="C5" s="3"/>
      <c r="D5" s="4"/>
      <c r="E5" s="4"/>
      <c r="F5" s="759" t="s">
        <v>427</v>
      </c>
      <c r="G5" s="759"/>
      <c r="H5" s="759"/>
      <c r="I5" s="759"/>
      <c r="J5" s="759"/>
      <c r="K5" s="571" t="s">
        <v>68</v>
      </c>
      <c r="L5" s="357"/>
    </row>
    <row r="6" spans="3:12" ht="9" customHeight="1" x14ac:dyDescent="0.25">
      <c r="C6" s="589"/>
      <c r="D6" s="590"/>
      <c r="E6" s="590"/>
      <c r="F6" s="390"/>
      <c r="G6" s="390"/>
      <c r="H6" s="591"/>
      <c r="I6" s="591"/>
      <c r="J6" s="591"/>
      <c r="K6" s="159"/>
      <c r="L6" s="574"/>
    </row>
    <row r="7" spans="3:12" ht="15" customHeight="1" x14ac:dyDescent="0.25">
      <c r="C7" s="3"/>
      <c r="D7" s="4"/>
      <c r="E7" s="4"/>
      <c r="F7" s="592"/>
      <c r="G7" s="759" t="s">
        <v>428</v>
      </c>
      <c r="H7" s="759"/>
      <c r="I7" s="759"/>
      <c r="J7" s="759"/>
      <c r="K7" s="575"/>
      <c r="L7" s="357"/>
    </row>
    <row r="8" spans="3:12" ht="9" customHeight="1" x14ac:dyDescent="0.25">
      <c r="C8" s="589"/>
      <c r="D8" s="590"/>
      <c r="E8" s="590"/>
      <c r="F8" s="390"/>
      <c r="G8" s="390"/>
      <c r="H8" s="591"/>
      <c r="I8" s="591"/>
      <c r="J8" s="591"/>
      <c r="K8" s="159"/>
      <c r="L8" s="574"/>
    </row>
    <row r="9" spans="3:12" ht="15" customHeight="1" x14ac:dyDescent="0.25">
      <c r="C9" s="3"/>
      <c r="D9" s="4"/>
      <c r="E9" s="4"/>
      <c r="F9" s="592"/>
      <c r="G9" s="592"/>
      <c r="H9" s="531"/>
      <c r="I9" s="531"/>
      <c r="J9" s="427" t="s">
        <v>159</v>
      </c>
      <c r="K9" s="576" t="s">
        <v>68</v>
      </c>
      <c r="L9" s="357"/>
    </row>
    <row r="10" spans="3:12" ht="9" customHeight="1" x14ac:dyDescent="0.25">
      <c r="C10" s="3"/>
      <c r="D10" s="4"/>
      <c r="E10" s="4"/>
      <c r="F10" s="592"/>
      <c r="G10" s="592"/>
      <c r="H10" s="591"/>
      <c r="I10" s="591"/>
      <c r="J10" s="591"/>
      <c r="K10" s="159"/>
      <c r="L10" s="357"/>
    </row>
    <row r="11" spans="3:12" ht="15" customHeight="1" x14ac:dyDescent="0.25">
      <c r="C11" s="3"/>
      <c r="D11" s="4"/>
      <c r="E11" s="4"/>
      <c r="F11" s="592"/>
      <c r="G11" s="592"/>
      <c r="H11" s="746" t="s">
        <v>160</v>
      </c>
      <c r="I11" s="746"/>
      <c r="J11" s="746"/>
      <c r="K11" s="576" t="s">
        <v>68</v>
      </c>
      <c r="L11" s="357"/>
    </row>
    <row r="12" spans="3:12" ht="9" customHeight="1" x14ac:dyDescent="0.25">
      <c r="C12" s="589"/>
      <c r="D12" s="590"/>
      <c r="E12" s="590"/>
      <c r="F12" s="390"/>
      <c r="G12" s="390"/>
      <c r="H12" s="591"/>
      <c r="I12" s="591"/>
      <c r="J12" s="591"/>
      <c r="K12" s="159"/>
      <c r="L12" s="574"/>
    </row>
    <row r="13" spans="3:12" ht="15" customHeight="1" x14ac:dyDescent="0.25">
      <c r="C13" s="3"/>
      <c r="D13" s="4"/>
      <c r="E13" s="4"/>
      <c r="F13" s="592"/>
      <c r="G13" s="762" t="s">
        <v>204</v>
      </c>
      <c r="H13" s="762"/>
      <c r="I13" s="762"/>
      <c r="J13" s="762"/>
      <c r="K13" s="571" t="s">
        <v>68</v>
      </c>
      <c r="L13" s="357"/>
    </row>
    <row r="14" spans="3:12" ht="9" customHeight="1" thickBot="1" x14ac:dyDescent="0.3">
      <c r="C14" s="3"/>
      <c r="D14" s="4"/>
      <c r="E14" s="4"/>
      <c r="F14" s="4"/>
      <c r="G14" s="4"/>
      <c r="H14" s="4"/>
      <c r="I14" s="4"/>
      <c r="J14" s="4"/>
      <c r="K14" s="316"/>
      <c r="L14" s="357"/>
    </row>
    <row r="15" spans="3:12" s="391" customFormat="1" ht="15.75" x14ac:dyDescent="0.25">
      <c r="C15" s="3"/>
      <c r="D15" s="4"/>
      <c r="E15" s="750" t="s">
        <v>155</v>
      </c>
      <c r="F15" s="751"/>
      <c r="G15" s="751"/>
      <c r="H15" s="751"/>
      <c r="I15" s="751"/>
      <c r="J15" s="751"/>
      <c r="K15" s="752"/>
      <c r="L15" s="593"/>
    </row>
    <row r="16" spans="3:12" s="391" customFormat="1" ht="15.75" thickBot="1" x14ac:dyDescent="0.3">
      <c r="C16" s="589"/>
      <c r="D16" s="594"/>
      <c r="E16" s="595" t="s">
        <v>156</v>
      </c>
      <c r="F16" s="596">
        <v>1</v>
      </c>
      <c r="G16" s="596">
        <v>2</v>
      </c>
      <c r="H16" s="596">
        <v>3</v>
      </c>
      <c r="I16" s="596">
        <v>4</v>
      </c>
      <c r="J16" s="596">
        <v>5</v>
      </c>
      <c r="K16" s="597">
        <v>6</v>
      </c>
      <c r="L16" s="593"/>
    </row>
    <row r="17" spans="3:12" x14ac:dyDescent="0.25">
      <c r="C17" s="572"/>
      <c r="D17" s="577"/>
      <c r="E17" s="598">
        <v>1</v>
      </c>
      <c r="F17" s="578"/>
      <c r="G17" s="578"/>
      <c r="H17" s="578"/>
      <c r="I17" s="578"/>
      <c r="J17" s="578"/>
      <c r="K17" s="579"/>
      <c r="L17" s="574"/>
    </row>
    <row r="18" spans="3:12" x14ac:dyDescent="0.25">
      <c r="C18" s="572"/>
      <c r="D18" s="577"/>
      <c r="E18" s="599">
        <v>0.8</v>
      </c>
      <c r="F18" s="580"/>
      <c r="G18" s="580"/>
      <c r="H18" s="580"/>
      <c r="I18" s="580"/>
      <c r="J18" s="580"/>
      <c r="K18" s="581"/>
      <c r="L18" s="574"/>
    </row>
    <row r="19" spans="3:12" x14ac:dyDescent="0.25">
      <c r="C19" s="572"/>
      <c r="D19" s="577"/>
      <c r="E19" s="599">
        <v>0.6</v>
      </c>
      <c r="F19" s="580"/>
      <c r="G19" s="580"/>
      <c r="H19" s="580"/>
      <c r="I19" s="580"/>
      <c r="J19" s="580"/>
      <c r="K19" s="581"/>
      <c r="L19" s="574"/>
    </row>
    <row r="20" spans="3:12" x14ac:dyDescent="0.25">
      <c r="C20" s="572"/>
      <c r="D20" s="577"/>
      <c r="E20" s="599">
        <v>0.5</v>
      </c>
      <c r="F20" s="580"/>
      <c r="G20" s="580"/>
      <c r="H20" s="580"/>
      <c r="I20" s="580"/>
      <c r="J20" s="580"/>
      <c r="K20" s="581"/>
      <c r="L20" s="574"/>
    </row>
    <row r="21" spans="3:12" x14ac:dyDescent="0.25">
      <c r="C21" s="572"/>
      <c r="D21" s="582" t="s">
        <v>157</v>
      </c>
      <c r="E21" s="583"/>
      <c r="F21" s="580"/>
      <c r="G21" s="580"/>
      <c r="H21" s="580"/>
      <c r="I21" s="580"/>
      <c r="J21" s="580"/>
      <c r="K21" s="581"/>
      <c r="L21" s="574"/>
    </row>
    <row r="22" spans="3:12" x14ac:dyDescent="0.25">
      <c r="C22" s="572"/>
      <c r="D22" s="582" t="s">
        <v>157</v>
      </c>
      <c r="E22" s="583"/>
      <c r="F22" s="580"/>
      <c r="G22" s="580"/>
      <c r="H22" s="580"/>
      <c r="I22" s="580"/>
      <c r="J22" s="580"/>
      <c r="K22" s="581"/>
      <c r="L22" s="574"/>
    </row>
    <row r="23" spans="3:12" ht="15.75" thickBot="1" x14ac:dyDescent="0.3">
      <c r="C23" s="572"/>
      <c r="D23" s="582" t="s">
        <v>157</v>
      </c>
      <c r="E23" s="584"/>
      <c r="F23" s="585"/>
      <c r="G23" s="585"/>
      <c r="H23" s="585"/>
      <c r="I23" s="585"/>
      <c r="J23" s="585"/>
      <c r="K23" s="586"/>
      <c r="L23" s="574"/>
    </row>
    <row r="24" spans="3:12" ht="9" customHeight="1" x14ac:dyDescent="0.25">
      <c r="C24" s="168"/>
      <c r="D24" s="316"/>
      <c r="E24" s="316"/>
      <c r="F24" s="316"/>
      <c r="G24" s="448"/>
      <c r="H24" s="448"/>
      <c r="I24" s="448"/>
      <c r="J24" s="448"/>
      <c r="K24" s="448"/>
      <c r="L24" s="357"/>
    </row>
    <row r="25" spans="3:12" s="391" customFormat="1" ht="18.75" x14ac:dyDescent="0.3">
      <c r="C25" s="756" t="s">
        <v>161</v>
      </c>
      <c r="D25" s="757"/>
      <c r="E25" s="757"/>
      <c r="F25" s="757"/>
      <c r="G25" s="757"/>
      <c r="H25" s="757"/>
      <c r="I25" s="757"/>
      <c r="J25" s="757"/>
      <c r="K25" s="757"/>
      <c r="L25" s="758"/>
    </row>
    <row r="26" spans="3:12" s="391" customFormat="1" ht="9" customHeight="1" x14ac:dyDescent="0.25">
      <c r="C26" s="3"/>
      <c r="D26" s="4"/>
      <c r="E26" s="4"/>
      <c r="F26" s="4"/>
      <c r="G26" s="4"/>
      <c r="H26" s="4"/>
      <c r="I26" s="390"/>
      <c r="J26" s="390"/>
      <c r="K26" s="390"/>
      <c r="L26" s="71"/>
    </row>
    <row r="27" spans="3:12" x14ac:dyDescent="0.25">
      <c r="C27" s="341"/>
      <c r="D27" s="316"/>
      <c r="E27" s="316"/>
      <c r="F27" s="759" t="s">
        <v>430</v>
      </c>
      <c r="G27" s="759"/>
      <c r="H27" s="759"/>
      <c r="I27" s="759"/>
      <c r="J27" s="759"/>
      <c r="K27" s="571" t="s">
        <v>68</v>
      </c>
      <c r="L27" s="357"/>
    </row>
    <row r="28" spans="3:12" ht="9" customHeight="1" x14ac:dyDescent="0.25">
      <c r="C28" s="572"/>
      <c r="D28" s="573"/>
      <c r="E28" s="573"/>
      <c r="F28" s="390"/>
      <c r="G28" s="390"/>
      <c r="H28" s="591"/>
      <c r="I28" s="591"/>
      <c r="J28" s="591"/>
      <c r="K28" s="159"/>
      <c r="L28" s="574"/>
    </row>
    <row r="29" spans="3:12" x14ac:dyDescent="0.25">
      <c r="C29" s="341"/>
      <c r="D29" s="316"/>
      <c r="E29" s="316"/>
      <c r="F29" s="592"/>
      <c r="G29" s="592"/>
      <c r="H29" s="592"/>
      <c r="I29" s="391"/>
      <c r="J29" s="592" t="s">
        <v>429</v>
      </c>
      <c r="K29" s="575"/>
      <c r="L29" s="357"/>
    </row>
    <row r="30" spans="3:12" ht="9" customHeight="1" x14ac:dyDescent="0.25">
      <c r="C30" s="341"/>
      <c r="D30" s="316"/>
      <c r="E30" s="316"/>
      <c r="F30" s="592"/>
      <c r="G30" s="592"/>
      <c r="H30" s="592"/>
      <c r="I30" s="391"/>
      <c r="J30" s="592"/>
      <c r="K30" s="161"/>
      <c r="L30" s="357"/>
    </row>
    <row r="31" spans="3:12" x14ac:dyDescent="0.25">
      <c r="C31" s="341"/>
      <c r="D31" s="316"/>
      <c r="E31" s="316"/>
      <c r="F31" s="592"/>
      <c r="G31" s="592"/>
      <c r="H31" s="746" t="s">
        <v>165</v>
      </c>
      <c r="I31" s="746"/>
      <c r="J31" s="746"/>
      <c r="K31" s="576" t="s">
        <v>68</v>
      </c>
      <c r="L31" s="357"/>
    </row>
    <row r="32" spans="3:12" ht="9" customHeight="1" x14ac:dyDescent="0.25">
      <c r="C32" s="341"/>
      <c r="D32" s="316"/>
      <c r="E32" s="316"/>
      <c r="F32" s="592"/>
      <c r="G32" s="592"/>
      <c r="H32" s="592"/>
      <c r="I32" s="391"/>
      <c r="J32" s="592"/>
      <c r="K32" s="159"/>
      <c r="L32" s="357"/>
    </row>
    <row r="33" spans="3:15" x14ac:dyDescent="0.25">
      <c r="C33" s="341"/>
      <c r="D33" s="316"/>
      <c r="E33" s="316"/>
      <c r="F33" s="592"/>
      <c r="G33" s="759" t="s">
        <v>166</v>
      </c>
      <c r="H33" s="759"/>
      <c r="I33" s="759"/>
      <c r="J33" s="759"/>
      <c r="K33" s="576" t="s">
        <v>68</v>
      </c>
      <c r="L33" s="357"/>
    </row>
    <row r="34" spans="3:15" ht="9" customHeight="1" x14ac:dyDescent="0.25">
      <c r="C34" s="341"/>
      <c r="D34" s="316"/>
      <c r="E34" s="316"/>
      <c r="F34" s="592"/>
      <c r="G34" s="592"/>
      <c r="H34" s="592"/>
      <c r="I34" s="391"/>
      <c r="J34" s="592"/>
      <c r="K34" s="159"/>
      <c r="L34" s="357"/>
    </row>
    <row r="35" spans="3:15" ht="15" customHeight="1" x14ac:dyDescent="0.25">
      <c r="C35" s="341"/>
      <c r="D35" s="316"/>
      <c r="E35" s="316"/>
      <c r="F35" s="592"/>
      <c r="G35" s="592"/>
      <c r="H35" s="760" t="s">
        <v>463</v>
      </c>
      <c r="I35" s="760"/>
      <c r="J35" s="760"/>
      <c r="K35" s="576" t="s">
        <v>68</v>
      </c>
      <c r="L35" s="357"/>
    </row>
    <row r="36" spans="3:15" ht="9" customHeight="1" x14ac:dyDescent="0.25">
      <c r="C36" s="341"/>
      <c r="D36" s="316"/>
      <c r="E36" s="316"/>
      <c r="F36" s="592"/>
      <c r="G36" s="592"/>
      <c r="H36" s="592"/>
      <c r="I36" s="391"/>
      <c r="J36" s="592"/>
      <c r="K36" s="159"/>
      <c r="L36" s="357"/>
    </row>
    <row r="37" spans="3:15" ht="15" customHeight="1" x14ac:dyDescent="0.25">
      <c r="C37" s="341"/>
      <c r="D37" s="316"/>
      <c r="E37" s="316"/>
      <c r="F37" s="592"/>
      <c r="G37" s="759" t="s">
        <v>168</v>
      </c>
      <c r="H37" s="759"/>
      <c r="I37" s="759"/>
      <c r="J37" s="759"/>
      <c r="K37" s="571" t="s">
        <v>68</v>
      </c>
      <c r="L37" s="357"/>
    </row>
    <row r="38" spans="3:15" ht="9" customHeight="1" x14ac:dyDescent="0.25">
      <c r="C38" s="341"/>
      <c r="D38" s="316"/>
      <c r="E38" s="316"/>
      <c r="F38" s="592"/>
      <c r="G38" s="592"/>
      <c r="H38" s="592"/>
      <c r="I38" s="391"/>
      <c r="J38" s="592"/>
      <c r="K38" s="587"/>
      <c r="L38" s="357"/>
    </row>
    <row r="39" spans="3:15" x14ac:dyDescent="0.25">
      <c r="C39" s="341"/>
      <c r="D39" s="316"/>
      <c r="E39" s="316"/>
      <c r="F39" s="592"/>
      <c r="G39" s="592"/>
      <c r="H39" s="760" t="s">
        <v>550</v>
      </c>
      <c r="I39" s="760"/>
      <c r="J39" s="760"/>
      <c r="K39" s="588"/>
      <c r="L39" s="357"/>
    </row>
    <row r="40" spans="3:15" ht="9" customHeight="1" thickBot="1" x14ac:dyDescent="0.3">
      <c r="C40" s="341"/>
      <c r="D40" s="316"/>
      <c r="E40" s="316"/>
      <c r="F40" s="316"/>
      <c r="G40" s="316"/>
      <c r="H40" s="316"/>
      <c r="I40" s="161"/>
      <c r="J40" s="161"/>
      <c r="K40" s="161"/>
      <c r="L40" s="357"/>
    </row>
    <row r="41" spans="3:15" s="391" customFormat="1" ht="15.75" x14ac:dyDescent="0.25">
      <c r="C41" s="3"/>
      <c r="D41" s="4"/>
      <c r="E41" s="750" t="s">
        <v>162</v>
      </c>
      <c r="F41" s="751"/>
      <c r="G41" s="751"/>
      <c r="H41" s="751"/>
      <c r="I41" s="752"/>
      <c r="J41" s="594"/>
      <c r="K41" s="594"/>
      <c r="L41" s="593"/>
    </row>
    <row r="42" spans="3:15" s="391" customFormat="1" ht="15.75" thickBot="1" x14ac:dyDescent="0.3">
      <c r="C42" s="589"/>
      <c r="D42" s="594"/>
      <c r="E42" s="595" t="s">
        <v>156</v>
      </c>
      <c r="F42" s="596">
        <v>1</v>
      </c>
      <c r="G42" s="596">
        <v>2</v>
      </c>
      <c r="H42" s="596">
        <v>3</v>
      </c>
      <c r="I42" s="597">
        <v>4</v>
      </c>
      <c r="J42" s="594"/>
      <c r="K42" s="594"/>
      <c r="L42" s="593"/>
    </row>
    <row r="43" spans="3:15" x14ac:dyDescent="0.25">
      <c r="C43" s="572"/>
      <c r="D43" s="577"/>
      <c r="E43" s="598">
        <v>1</v>
      </c>
      <c r="F43" s="578"/>
      <c r="G43" s="578"/>
      <c r="H43" s="578"/>
      <c r="I43" s="579"/>
      <c r="J43" s="577"/>
      <c r="K43" s="577"/>
      <c r="L43" s="574"/>
      <c r="O43" s="252"/>
    </row>
    <row r="44" spans="3:15" x14ac:dyDescent="0.25">
      <c r="C44" s="572"/>
      <c r="D44" s="577"/>
      <c r="E44" s="599">
        <v>0.8</v>
      </c>
      <c r="F44" s="580"/>
      <c r="G44" s="580"/>
      <c r="H44" s="580"/>
      <c r="I44" s="581"/>
      <c r="J44" s="577"/>
      <c r="K44" s="577"/>
      <c r="L44" s="574"/>
    </row>
    <row r="45" spans="3:15" x14ac:dyDescent="0.25">
      <c r="C45" s="572"/>
      <c r="D45" s="577"/>
      <c r="E45" s="599">
        <v>0.6</v>
      </c>
      <c r="F45" s="580"/>
      <c r="G45" s="580"/>
      <c r="H45" s="580"/>
      <c r="I45" s="581"/>
      <c r="J45" s="577"/>
      <c r="K45" s="577"/>
      <c r="L45" s="574"/>
    </row>
    <row r="46" spans="3:15" x14ac:dyDescent="0.25">
      <c r="C46" s="572"/>
      <c r="D46" s="577"/>
      <c r="E46" s="599">
        <v>0.5</v>
      </c>
      <c r="F46" s="580"/>
      <c r="G46" s="580"/>
      <c r="H46" s="580"/>
      <c r="I46" s="581"/>
      <c r="J46" s="577"/>
      <c r="K46" s="577"/>
      <c r="L46" s="574"/>
    </row>
    <row r="47" spans="3:15" x14ac:dyDescent="0.25">
      <c r="C47" s="572"/>
      <c r="D47" s="582" t="s">
        <v>157</v>
      </c>
      <c r="E47" s="583"/>
      <c r="F47" s="580"/>
      <c r="G47" s="580"/>
      <c r="H47" s="580"/>
      <c r="I47" s="581"/>
      <c r="J47" s="577"/>
      <c r="K47" s="577"/>
      <c r="L47" s="574"/>
    </row>
    <row r="48" spans="3:15" x14ac:dyDescent="0.25">
      <c r="C48" s="572"/>
      <c r="D48" s="582" t="s">
        <v>157</v>
      </c>
      <c r="E48" s="583"/>
      <c r="F48" s="580"/>
      <c r="G48" s="580"/>
      <c r="H48" s="580"/>
      <c r="I48" s="581"/>
      <c r="J48" s="577"/>
      <c r="K48" s="577"/>
      <c r="L48" s="574"/>
    </row>
    <row r="49" spans="3:12" ht="15.75" thickBot="1" x14ac:dyDescent="0.3">
      <c r="C49" s="572"/>
      <c r="D49" s="582" t="s">
        <v>157</v>
      </c>
      <c r="E49" s="584"/>
      <c r="F49" s="585"/>
      <c r="G49" s="585"/>
      <c r="H49" s="585"/>
      <c r="I49" s="586"/>
      <c r="J49" s="577"/>
      <c r="K49" s="577"/>
      <c r="L49" s="574"/>
    </row>
    <row r="50" spans="3:12" ht="9" customHeight="1" x14ac:dyDescent="0.25">
      <c r="C50" s="572"/>
      <c r="D50" s="573"/>
      <c r="E50" s="573"/>
      <c r="F50" s="161"/>
      <c r="G50" s="161"/>
      <c r="H50" s="447"/>
      <c r="I50" s="447"/>
      <c r="J50" s="447"/>
      <c r="K50" s="159"/>
      <c r="L50" s="574"/>
    </row>
    <row r="51" spans="3:12" s="391" customFormat="1" ht="15.75" x14ac:dyDescent="0.25">
      <c r="C51" s="753" t="s">
        <v>169</v>
      </c>
      <c r="D51" s="754"/>
      <c r="E51" s="754"/>
      <c r="F51" s="754"/>
      <c r="G51" s="754"/>
      <c r="H51" s="754"/>
      <c r="I51" s="754"/>
      <c r="J51" s="754"/>
      <c r="K51" s="754"/>
      <c r="L51" s="755"/>
    </row>
    <row r="52" spans="3:12" s="391" customFormat="1" ht="9" customHeight="1" x14ac:dyDescent="0.25">
      <c r="C52" s="589"/>
      <c r="D52" s="590"/>
      <c r="E52" s="590"/>
      <c r="F52" s="390"/>
      <c r="G52" s="390"/>
      <c r="H52" s="456"/>
      <c r="I52" s="456"/>
      <c r="J52" s="456"/>
      <c r="K52" s="408"/>
      <c r="L52" s="593"/>
    </row>
    <row r="53" spans="3:12" x14ac:dyDescent="0.25">
      <c r="C53" s="158"/>
      <c r="D53" s="161"/>
      <c r="E53" s="738" t="s">
        <v>543</v>
      </c>
      <c r="F53" s="738"/>
      <c r="G53" s="738"/>
      <c r="H53" s="738"/>
      <c r="I53" s="738"/>
      <c r="J53" s="738"/>
      <c r="K53" s="571" t="s">
        <v>68</v>
      </c>
      <c r="L53" s="357"/>
    </row>
    <row r="54" spans="3:12" ht="9" customHeight="1" x14ac:dyDescent="0.25">
      <c r="C54" s="572"/>
      <c r="D54" s="573"/>
      <c r="E54" s="590"/>
      <c r="F54" s="390"/>
      <c r="G54" s="390"/>
      <c r="H54" s="456"/>
      <c r="I54" s="456"/>
      <c r="J54" s="456"/>
      <c r="K54" s="159"/>
      <c r="L54" s="574"/>
    </row>
    <row r="55" spans="3:12" x14ac:dyDescent="0.25">
      <c r="C55" s="341"/>
      <c r="D55" s="316"/>
      <c r="E55" s="746" t="s">
        <v>170</v>
      </c>
      <c r="F55" s="746"/>
      <c r="G55" s="746"/>
      <c r="H55" s="746"/>
      <c r="I55" s="746"/>
      <c r="J55" s="746"/>
      <c r="K55" s="588"/>
      <c r="L55" s="357"/>
    </row>
    <row r="56" spans="3:12" ht="9.75" customHeight="1" thickBot="1" x14ac:dyDescent="0.3">
      <c r="C56" s="451"/>
      <c r="D56" s="452"/>
      <c r="E56" s="14"/>
      <c r="F56" s="14"/>
      <c r="G56" s="14"/>
      <c r="H56" s="14"/>
      <c r="I56" s="14"/>
      <c r="J56" s="14"/>
      <c r="K56" s="452"/>
      <c r="L56" s="453"/>
    </row>
  </sheetData>
  <sheetProtection algorithmName="SHA-512" hashValue="1N1jAxyQNpPIdjibcUCAjplJSvVKWn+hUL2lqaD3CDnh53dhIylCLaNW/u2h1eg3P6EhLcPnUDVUODVHqmGlEA==" saltValue="OeXELMF5VPOl4ecYZh8eHg==" spinCount="100000" sheet="1" objects="1" scenarios="1" selectLockedCells="1"/>
  <mergeCells count="19">
    <mergeCell ref="C1:L1"/>
    <mergeCell ref="H31:J31"/>
    <mergeCell ref="G7:J7"/>
    <mergeCell ref="H35:J35"/>
    <mergeCell ref="G37:J37"/>
    <mergeCell ref="C25:L25"/>
    <mergeCell ref="G33:J33"/>
    <mergeCell ref="G13:J13"/>
    <mergeCell ref="E53:J53"/>
    <mergeCell ref="C2:L2"/>
    <mergeCell ref="E55:J55"/>
    <mergeCell ref="H11:J11"/>
    <mergeCell ref="E15:K15"/>
    <mergeCell ref="E41:I41"/>
    <mergeCell ref="C51:L51"/>
    <mergeCell ref="C3:L3"/>
    <mergeCell ref="F5:J5"/>
    <mergeCell ref="F27:J27"/>
    <mergeCell ref="H39:J39"/>
  </mergeCells>
  <dataValidations count="4">
    <dataValidation type="list" allowBlank="1" showInputMessage="1" showErrorMessage="1" sqref="K53" xr:uid="{58A874B6-F471-4958-AB71-331CF3D7CBCB}">
      <formula1>"Select One, Yes, No,N/A"</formula1>
    </dataValidation>
    <dataValidation type="list" allowBlank="1" showInputMessage="1" showErrorMessage="1" sqref="K27:K28 K13 K5:K6" xr:uid="{7F29B687-1337-4610-9103-148823A1B3F4}">
      <formula1>"Select One, Yes, No"</formula1>
    </dataValidation>
    <dataValidation type="list" allowBlank="1" showInputMessage="1" showErrorMessage="1" sqref="K37" xr:uid="{C6A67A74-884B-46DE-A074-F54BEB708A36}">
      <formula1>"Select One, 1.0 Person per Bedroom, 1.5 Persons per Bedroom, 1 Person per Bedroom + 1, 2 Persons per Bedroom, HUD Imputed Household Size Table, Other(specify), NA"</formula1>
    </dataValidation>
    <dataValidation type="list" allowBlank="1" showInputMessage="1" showErrorMessage="1" sqref="K35 K33 K31 K9 K11" xr:uid="{4BBAEA27-7EF8-46A1-B06F-121693E1E24D}">
      <formula1>"Select One, Yes, No, NA"</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H41"/>
  <sheetViews>
    <sheetView topLeftCell="A3" workbookViewId="0">
      <selection activeCell="U50" sqref="U50"/>
    </sheetView>
  </sheetViews>
  <sheetFormatPr defaultColWidth="9.140625" defaultRowHeight="12.75" x14ac:dyDescent="0.2"/>
  <cols>
    <col min="1" max="2" width="0.85546875" style="2" customWidth="1"/>
    <col min="3" max="4" width="1.42578125" style="2" customWidth="1"/>
    <col min="5" max="5" width="2.85546875" style="2" customWidth="1"/>
    <col min="6" max="6" width="5.7109375" style="2" customWidth="1"/>
    <col min="7" max="7" width="4.28515625" style="2" customWidth="1"/>
    <col min="8" max="11" width="2.28515625" style="2" customWidth="1"/>
    <col min="12" max="12" width="1.28515625" style="2" customWidth="1"/>
    <col min="13" max="13" width="4.28515625" style="2" customWidth="1"/>
    <col min="14" max="14" width="4.42578125" style="2" customWidth="1"/>
    <col min="15" max="18" width="2.28515625" style="2" customWidth="1"/>
    <col min="19" max="19" width="3.42578125" style="2" customWidth="1"/>
    <col min="20" max="20" width="4" style="2" customWidth="1"/>
    <col min="21" max="21" width="9.5703125" style="2" customWidth="1"/>
    <col min="22" max="22" width="2.28515625" style="2" customWidth="1"/>
    <col min="23" max="23" width="3.140625" style="2" customWidth="1"/>
    <col min="24" max="24" width="4.5703125" style="2" customWidth="1"/>
    <col min="25" max="25" width="1.5703125" style="2" customWidth="1"/>
    <col min="26" max="26" width="1.42578125" style="2" customWidth="1"/>
    <col min="27" max="27" width="2.28515625" style="2" customWidth="1"/>
    <col min="28" max="35" width="1.42578125" style="2" customWidth="1"/>
    <col min="36" max="36" width="9.5703125" style="2" customWidth="1"/>
    <col min="37" max="37" width="1.42578125" style="2" customWidth="1"/>
    <col min="38" max="39" width="0.85546875" style="2" customWidth="1"/>
    <col min="40" max="41" width="2.28515625" style="2" customWidth="1"/>
    <col min="42" max="42" width="3.85546875" style="2" customWidth="1"/>
    <col min="43" max="49" width="2.28515625" style="2" customWidth="1"/>
    <col min="50" max="52" width="9.140625" style="2" customWidth="1"/>
    <col min="53" max="16384" width="9.140625" style="2"/>
  </cols>
  <sheetData>
    <row r="1" spans="1:39" ht="12.75" customHeight="1" x14ac:dyDescent="0.2">
      <c r="A1" s="55"/>
      <c r="B1" s="56"/>
      <c r="C1" s="763" t="s">
        <v>171</v>
      </c>
      <c r="D1" s="763"/>
      <c r="E1" s="763"/>
      <c r="F1" s="763"/>
      <c r="G1" s="763"/>
      <c r="H1" s="763"/>
      <c r="I1" s="763"/>
      <c r="J1" s="763"/>
      <c r="K1" s="763"/>
      <c r="L1" s="763"/>
      <c r="M1" s="763"/>
      <c r="N1" s="763"/>
      <c r="O1" s="763"/>
      <c r="P1" s="763"/>
      <c r="Q1" s="763"/>
      <c r="R1" s="763"/>
      <c r="S1" s="763"/>
      <c r="T1" s="763"/>
      <c r="U1" s="763"/>
      <c r="V1" s="763"/>
      <c r="W1" s="763"/>
      <c r="X1" s="763"/>
      <c r="Y1" s="763"/>
      <c r="Z1" s="763"/>
      <c r="AA1" s="763"/>
      <c r="AB1" s="763"/>
      <c r="AC1" s="763"/>
      <c r="AD1" s="763"/>
      <c r="AE1" s="763"/>
      <c r="AF1" s="763"/>
      <c r="AG1" s="763"/>
      <c r="AH1" s="763"/>
      <c r="AI1" s="763"/>
      <c r="AJ1" s="763"/>
      <c r="AK1" s="763"/>
      <c r="AL1" s="57"/>
      <c r="AM1" s="55"/>
    </row>
    <row r="2" spans="1:39" ht="13.5" customHeight="1" thickBot="1" x14ac:dyDescent="0.25">
      <c r="A2" s="55"/>
      <c r="B2" s="56"/>
      <c r="C2" s="764"/>
      <c r="D2" s="764"/>
      <c r="E2" s="764"/>
      <c r="F2" s="764"/>
      <c r="G2" s="764"/>
      <c r="H2" s="764"/>
      <c r="I2" s="764"/>
      <c r="J2" s="764"/>
      <c r="K2" s="764"/>
      <c r="L2" s="764"/>
      <c r="M2" s="764"/>
      <c r="N2" s="764"/>
      <c r="O2" s="764"/>
      <c r="P2" s="764"/>
      <c r="Q2" s="764"/>
      <c r="R2" s="764"/>
      <c r="S2" s="764"/>
      <c r="T2" s="764"/>
      <c r="U2" s="764"/>
      <c r="V2" s="764"/>
      <c r="W2" s="764"/>
      <c r="X2" s="764"/>
      <c r="Y2" s="764"/>
      <c r="Z2" s="764"/>
      <c r="AA2" s="764"/>
      <c r="AB2" s="764"/>
      <c r="AC2" s="764"/>
      <c r="AD2" s="764"/>
      <c r="AE2" s="764"/>
      <c r="AF2" s="764"/>
      <c r="AG2" s="764"/>
      <c r="AH2" s="764"/>
      <c r="AI2" s="764"/>
      <c r="AJ2" s="764"/>
      <c r="AK2" s="764"/>
      <c r="AL2" s="57"/>
      <c r="AM2" s="55"/>
    </row>
    <row r="3" spans="1:39" ht="15" customHeight="1" x14ac:dyDescent="0.2">
      <c r="A3" s="23"/>
      <c r="B3" s="23"/>
      <c r="C3" s="770" t="s">
        <v>172</v>
      </c>
      <c r="D3" s="770"/>
      <c r="E3" s="770"/>
      <c r="F3" s="770"/>
      <c r="G3" s="770"/>
      <c r="H3" s="770"/>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I3" s="770"/>
      <c r="AJ3" s="770"/>
      <c r="AK3" s="770"/>
      <c r="AL3" s="771"/>
      <c r="AM3" s="771"/>
    </row>
    <row r="4" spans="1:39" s="24" customFormat="1" ht="12.75" hidden="1" customHeight="1" x14ac:dyDescent="0.2">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row>
    <row r="5" spans="1:39" s="24" customFormat="1" ht="12.75" hidden="1" customHeight="1" x14ac:dyDescent="0.2">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c r="AE5" s="25"/>
      <c r="AF5" s="25"/>
      <c r="AG5" s="25"/>
      <c r="AH5" s="25"/>
      <c r="AI5" s="25"/>
      <c r="AJ5" s="25"/>
      <c r="AK5" s="25"/>
    </row>
    <row r="6" spans="1:39" s="24" customFormat="1" ht="12.75" hidden="1" customHeight="1" x14ac:dyDescent="0.2">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row>
    <row r="7" spans="1:39" s="24" customFormat="1" ht="12.75" hidden="1" customHeight="1" x14ac:dyDescent="0.2">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row>
    <row r="8" spans="1:39" s="24" customFormat="1" ht="12.75" hidden="1" customHeight="1" x14ac:dyDescent="0.2">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row>
    <row r="9" spans="1:39" ht="12.75" hidden="1" customHeight="1" x14ac:dyDescent="0.2">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c r="AE9" s="25"/>
      <c r="AF9" s="25"/>
      <c r="AG9" s="25"/>
      <c r="AH9" s="25"/>
      <c r="AI9" s="25"/>
      <c r="AJ9" s="25"/>
      <c r="AK9" s="25"/>
    </row>
    <row r="10" spans="1:39" ht="6.75" customHeight="1" thickBot="1" x14ac:dyDescent="0.25">
      <c r="C10" s="26"/>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row>
    <row r="11" spans="1:39" s="47" customFormat="1" ht="6" customHeight="1" x14ac:dyDescent="0.25">
      <c r="C11" s="48"/>
      <c r="E11" s="49"/>
      <c r="F11"/>
      <c r="G11"/>
      <c r="H11" s="50"/>
      <c r="I11" s="50"/>
      <c r="J11" s="50"/>
      <c r="K11" s="50"/>
      <c r="L11" s="50"/>
      <c r="M11" s="50"/>
      <c r="N11" s="50"/>
      <c r="O11" s="50"/>
      <c r="P11" s="50"/>
      <c r="Q11"/>
      <c r="R11"/>
      <c r="S11" s="49"/>
      <c r="T11"/>
      <c r="U11" s="51"/>
      <c r="V11" s="50"/>
      <c r="W11" s="50"/>
      <c r="X11" s="50"/>
      <c r="Y11" s="50"/>
      <c r="Z11" s="1"/>
      <c r="AA11" s="1"/>
      <c r="AB11"/>
      <c r="AC11" s="1"/>
      <c r="AD11" s="1"/>
      <c r="AE11" s="1"/>
      <c r="AF11" s="1"/>
      <c r="AG11" s="1"/>
      <c r="AH11" s="1"/>
      <c r="AI11" s="1"/>
      <c r="AJ11" s="1"/>
      <c r="AK11" s="52"/>
    </row>
    <row r="12" spans="1:39" s="47" customFormat="1" ht="13.5" customHeight="1" thickBot="1" x14ac:dyDescent="0.3">
      <c r="C12" s="48"/>
      <c r="E12" s="46"/>
      <c r="F12" t="s">
        <v>173</v>
      </c>
      <c r="G12"/>
      <c r="H12" s="50"/>
      <c r="I12" s="50"/>
      <c r="J12" s="50"/>
      <c r="K12" s="50"/>
      <c r="L12" s="50"/>
      <c r="M12" s="50"/>
      <c r="N12" s="50"/>
      <c r="O12" s="50"/>
      <c r="P12" s="50"/>
      <c r="Q12"/>
      <c r="R12"/>
      <c r="S12" s="49"/>
      <c r="T12"/>
      <c r="U12" s="51"/>
      <c r="V12" s="765"/>
      <c r="W12" s="765"/>
      <c r="X12" s="765"/>
      <c r="Y12" s="765"/>
      <c r="Z12" s="765"/>
      <c r="AA12" s="765"/>
      <c r="AB12" s="765"/>
      <c r="AC12" s="765"/>
      <c r="AD12" s="765"/>
      <c r="AE12" s="765"/>
      <c r="AF12" s="765"/>
      <c r="AG12" s="1"/>
      <c r="AH12" s="1"/>
      <c r="AI12" s="1"/>
      <c r="AJ12" s="1"/>
      <c r="AK12" s="52"/>
    </row>
    <row r="13" spans="1:39" s="47" customFormat="1" ht="5.25" customHeight="1" x14ac:dyDescent="0.25">
      <c r="C13" s="48"/>
      <c r="E13" s="46"/>
      <c r="F13"/>
      <c r="G13"/>
      <c r="H13" s="50"/>
      <c r="I13" s="50"/>
      <c r="J13" s="50"/>
      <c r="K13" s="50"/>
      <c r="L13" s="50"/>
      <c r="M13" s="50"/>
      <c r="N13" s="50"/>
      <c r="O13" s="50"/>
      <c r="P13" s="50"/>
      <c r="Q13"/>
      <c r="R13"/>
      <c r="S13" s="49"/>
      <c r="T13"/>
      <c r="U13" s="51"/>
      <c r="V13" s="50"/>
      <c r="W13" s="50"/>
      <c r="X13" s="50"/>
      <c r="Y13" s="50"/>
      <c r="Z13" s="1"/>
      <c r="AA13" s="1"/>
      <c r="AB13"/>
      <c r="AC13" s="1"/>
      <c r="AD13" s="1"/>
      <c r="AE13" s="1"/>
      <c r="AF13" s="1"/>
      <c r="AG13" s="1"/>
      <c r="AH13" s="1"/>
      <c r="AI13" s="1"/>
      <c r="AJ13" s="1"/>
      <c r="AK13" s="52"/>
    </row>
    <row r="14" spans="1:39" ht="15" customHeight="1" x14ac:dyDescent="0.25">
      <c r="C14" s="3"/>
      <c r="D14" s="4"/>
      <c r="E14" s="34"/>
      <c r="F14" s="5" t="s">
        <v>174</v>
      </c>
      <c r="G14" s="5"/>
      <c r="H14" s="8"/>
      <c r="I14" s="8"/>
      <c r="J14" s="8"/>
      <c r="K14" s="8"/>
      <c r="L14" s="8"/>
      <c r="M14" s="8" t="s">
        <v>175</v>
      </c>
      <c r="R14" s="36" t="s">
        <v>176</v>
      </c>
      <c r="Y14" s="36" t="s">
        <v>177</v>
      </c>
      <c r="AB14" s="10"/>
      <c r="AC14" s="9"/>
      <c r="AD14" s="9"/>
      <c r="AE14" s="9"/>
      <c r="AF14" s="9"/>
      <c r="AG14" s="9"/>
      <c r="AH14" s="9"/>
      <c r="AI14" s="9"/>
      <c r="AJ14" s="9"/>
      <c r="AK14" s="11"/>
    </row>
    <row r="15" spans="1:39" ht="9.9499999999999993" customHeight="1" x14ac:dyDescent="0.25">
      <c r="C15" s="3"/>
      <c r="D15" s="4"/>
      <c r="E15" s="34"/>
      <c r="F15" s="5"/>
      <c r="G15" s="5"/>
      <c r="H15" s="8"/>
      <c r="I15" s="8"/>
      <c r="J15" s="8"/>
      <c r="K15" s="8"/>
      <c r="L15" s="8"/>
      <c r="M15" s="8"/>
      <c r="N15" s="8"/>
      <c r="O15" s="8"/>
      <c r="P15" s="8"/>
      <c r="Q15" s="6"/>
      <c r="R15" s="6"/>
      <c r="S15" s="12"/>
      <c r="T15" s="6"/>
      <c r="U15" s="7"/>
      <c r="V15" s="8"/>
      <c r="W15" s="8"/>
      <c r="X15" s="8"/>
      <c r="Y15" s="8"/>
      <c r="Z15" s="9"/>
      <c r="AA15" s="9"/>
      <c r="AB15" s="10"/>
      <c r="AC15" s="9"/>
      <c r="AD15" s="9"/>
      <c r="AE15" s="9"/>
      <c r="AF15" s="9"/>
      <c r="AG15" s="9"/>
      <c r="AH15" s="9"/>
      <c r="AI15" s="9"/>
      <c r="AJ15" s="9"/>
      <c r="AK15" s="11"/>
    </row>
    <row r="16" spans="1:39" ht="15" customHeight="1" x14ac:dyDescent="0.25">
      <c r="C16" s="3"/>
      <c r="D16" s="4"/>
      <c r="E16" s="34"/>
      <c r="F16" s="42" t="s">
        <v>178</v>
      </c>
      <c r="G16" s="42"/>
      <c r="H16" s="43"/>
      <c r="I16" s="43"/>
      <c r="J16" s="43"/>
      <c r="K16" s="8"/>
      <c r="L16" s="8"/>
      <c r="M16" s="8"/>
      <c r="AB16" s="10"/>
      <c r="AC16" s="9"/>
      <c r="AD16" s="9"/>
      <c r="AE16" s="9"/>
      <c r="AF16" s="9"/>
      <c r="AG16" s="9"/>
      <c r="AH16" s="9"/>
      <c r="AI16" s="9"/>
      <c r="AJ16" s="9"/>
      <c r="AK16" s="11"/>
    </row>
    <row r="17" spans="3:60" ht="3.95" customHeight="1" x14ac:dyDescent="0.25">
      <c r="C17" s="3"/>
      <c r="D17" s="4"/>
      <c r="E17" s="34"/>
      <c r="F17" s="5"/>
      <c r="G17" s="5"/>
      <c r="H17" s="8"/>
      <c r="I17" s="8"/>
      <c r="J17" s="8"/>
      <c r="K17" s="8"/>
      <c r="L17" s="8"/>
      <c r="M17" s="8"/>
      <c r="AB17" s="10"/>
      <c r="AC17" s="9"/>
      <c r="AD17" s="9"/>
      <c r="AE17" s="9"/>
      <c r="AF17" s="9"/>
      <c r="AG17" s="9"/>
      <c r="AH17" s="9"/>
      <c r="AI17" s="9"/>
      <c r="AJ17" s="9"/>
      <c r="AK17" s="11"/>
    </row>
    <row r="18" spans="3:60" ht="15" customHeight="1" thickBot="1" x14ac:dyDescent="0.3">
      <c r="C18" s="3"/>
      <c r="D18" s="4"/>
      <c r="E18" s="34"/>
      <c r="F18" s="5"/>
      <c r="G18" s="5" t="s">
        <v>179</v>
      </c>
      <c r="H18" s="8"/>
      <c r="I18" s="8"/>
      <c r="J18" s="8"/>
      <c r="K18" s="8"/>
      <c r="L18" s="8"/>
      <c r="M18" s="8"/>
      <c r="AB18" s="769"/>
      <c r="AC18" s="769"/>
      <c r="AD18" s="769"/>
      <c r="AE18" s="769"/>
      <c r="AF18" s="769"/>
      <c r="AG18" s="769"/>
      <c r="AH18" s="769"/>
      <c r="AI18" s="769"/>
      <c r="AJ18" s="769"/>
      <c r="AK18" s="11"/>
    </row>
    <row r="19" spans="3:60" ht="9.9499999999999993" customHeight="1" x14ac:dyDescent="0.25">
      <c r="C19" s="3"/>
      <c r="D19" s="4"/>
      <c r="E19" s="33"/>
      <c r="F19" s="5"/>
      <c r="G19" s="5"/>
      <c r="H19" s="8"/>
      <c r="I19" s="8"/>
      <c r="J19" s="8"/>
      <c r="K19" s="8"/>
      <c r="L19" s="8"/>
      <c r="M19" s="8"/>
      <c r="AB19" s="10"/>
      <c r="AC19" s="9"/>
      <c r="AD19" s="9"/>
      <c r="AE19" s="9"/>
      <c r="AF19" s="9"/>
      <c r="AG19" s="9"/>
      <c r="AH19" s="9"/>
      <c r="AI19" s="9"/>
      <c r="AJ19" s="9"/>
      <c r="AK19" s="11"/>
    </row>
    <row r="20" spans="3:60" ht="15" customHeight="1" x14ac:dyDescent="0.25">
      <c r="C20" s="3"/>
      <c r="D20" s="4"/>
      <c r="E20" s="34"/>
      <c r="F20" s="42" t="s">
        <v>180</v>
      </c>
      <c r="G20" s="42"/>
      <c r="H20" s="43"/>
      <c r="I20" s="43"/>
      <c r="J20" s="43"/>
      <c r="K20" s="8"/>
      <c r="L20" s="8"/>
      <c r="M20" s="8"/>
      <c r="AB20" s="10"/>
      <c r="AC20" s="9"/>
      <c r="AD20" s="9"/>
      <c r="AE20" s="9"/>
      <c r="AF20" s="9"/>
      <c r="AG20" s="9"/>
      <c r="AH20" s="9"/>
      <c r="AI20" s="9"/>
      <c r="AJ20" s="9"/>
      <c r="AK20" s="11"/>
    </row>
    <row r="21" spans="3:60" ht="3.95" customHeight="1" x14ac:dyDescent="0.25">
      <c r="C21" s="3"/>
      <c r="D21" s="4"/>
      <c r="E21" s="34"/>
      <c r="F21" s="5"/>
      <c r="G21" s="5"/>
      <c r="H21" s="8"/>
      <c r="I21" s="8"/>
      <c r="J21" s="8"/>
      <c r="K21" s="8"/>
      <c r="L21" s="8"/>
      <c r="M21" s="8"/>
      <c r="V21" s="37"/>
      <c r="W21" s="37"/>
      <c r="X21" s="37"/>
      <c r="Y21" s="37"/>
      <c r="Z21" s="37"/>
      <c r="AA21" s="37"/>
      <c r="AB21" s="38"/>
      <c r="AC21" s="39"/>
      <c r="AD21" s="39"/>
      <c r="AE21" s="9"/>
      <c r="AF21" s="9"/>
      <c r="AG21" s="9"/>
      <c r="AH21" s="9"/>
      <c r="AI21" s="9"/>
      <c r="AJ21" s="9"/>
      <c r="AK21" s="11"/>
    </row>
    <row r="22" spans="3:60" ht="15" customHeight="1" thickBot="1" x14ac:dyDescent="0.3">
      <c r="C22" s="3"/>
      <c r="D22" s="4"/>
      <c r="E22" s="34"/>
      <c r="F22" s="5"/>
      <c r="G22" s="5" t="s">
        <v>181</v>
      </c>
      <c r="H22" s="8"/>
      <c r="I22" s="8"/>
      <c r="J22" s="8"/>
      <c r="K22" s="8"/>
      <c r="L22" s="8"/>
      <c r="M22" s="8"/>
      <c r="N22" s="8"/>
      <c r="O22" s="8"/>
      <c r="P22" s="8"/>
      <c r="Q22" s="6"/>
      <c r="R22" s="6"/>
      <c r="S22" s="12"/>
      <c r="T22" s="6"/>
      <c r="U22" s="7"/>
      <c r="V22" s="769"/>
      <c r="W22" s="769"/>
      <c r="X22" s="769"/>
      <c r="Y22" s="769"/>
      <c r="Z22" s="769"/>
      <c r="AA22" s="769"/>
      <c r="AB22" s="769"/>
      <c r="AC22" s="769"/>
      <c r="AD22" s="769"/>
      <c r="AE22" s="9"/>
      <c r="AF22" s="9"/>
      <c r="AG22" s="9"/>
      <c r="AH22" s="9"/>
      <c r="AI22" s="9"/>
      <c r="AJ22" s="9"/>
      <c r="AK22" s="11"/>
    </row>
    <row r="23" spans="3:60" ht="3.95" customHeight="1" x14ac:dyDescent="0.25">
      <c r="C23" s="3"/>
      <c r="D23" s="4"/>
      <c r="E23" s="34"/>
      <c r="F23" s="5"/>
      <c r="G23" s="5"/>
      <c r="H23" s="8"/>
      <c r="I23" s="8"/>
      <c r="J23" s="8"/>
      <c r="K23" s="35"/>
      <c r="L23" s="35"/>
      <c r="N23" s="8"/>
      <c r="O23" s="8"/>
      <c r="P23" s="8"/>
      <c r="Q23" s="8"/>
      <c r="R23" s="6"/>
      <c r="S23" s="12"/>
      <c r="T23" s="6"/>
      <c r="U23" s="7"/>
      <c r="V23" s="8"/>
      <c r="W23" s="8"/>
      <c r="X23" s="8"/>
      <c r="Y23" s="8"/>
      <c r="Z23" s="9"/>
      <c r="AA23" s="9"/>
      <c r="AB23" s="10"/>
      <c r="AC23" s="9"/>
      <c r="AD23" s="9"/>
      <c r="AE23" s="9"/>
      <c r="AF23" s="9"/>
      <c r="AG23" s="9"/>
      <c r="AH23" s="9"/>
      <c r="AI23" s="9"/>
      <c r="AJ23" s="9"/>
      <c r="AK23" s="11"/>
    </row>
    <row r="24" spans="3:60" ht="15" customHeight="1" thickBot="1" x14ac:dyDescent="0.3">
      <c r="C24" s="3"/>
      <c r="D24" s="4"/>
      <c r="E24" s="34"/>
      <c r="F24" s="5"/>
      <c r="G24" s="5" t="s">
        <v>182</v>
      </c>
      <c r="H24" s="8"/>
      <c r="I24" s="8"/>
      <c r="J24" s="8"/>
      <c r="K24" s="8"/>
      <c r="L24" s="8"/>
      <c r="M24" s="8"/>
      <c r="N24" s="8"/>
      <c r="O24" s="8"/>
      <c r="P24" s="8"/>
      <c r="Q24" s="6"/>
      <c r="R24" s="6"/>
      <c r="S24" s="12"/>
      <c r="T24" s="6"/>
      <c r="U24" s="7"/>
      <c r="V24" s="769"/>
      <c r="W24" s="769"/>
      <c r="X24" s="769"/>
      <c r="Y24" s="769"/>
      <c r="Z24" s="769"/>
      <c r="AA24" s="769"/>
      <c r="AB24" s="769"/>
      <c r="AC24" s="769"/>
      <c r="AD24" s="769"/>
      <c r="AE24" s="9"/>
      <c r="AF24" s="9"/>
      <c r="AG24" s="9"/>
      <c r="AH24" s="9"/>
      <c r="AI24" s="9"/>
      <c r="AJ24" s="9"/>
      <c r="AK24" s="11"/>
    </row>
    <row r="25" spans="3:60" ht="9.9499999999999993" customHeight="1" x14ac:dyDescent="0.25">
      <c r="C25" s="3"/>
      <c r="D25" s="4"/>
      <c r="E25" s="34"/>
      <c r="F25" s="5"/>
      <c r="G25" s="5"/>
      <c r="H25" s="8"/>
      <c r="I25" s="8"/>
      <c r="J25" s="8"/>
      <c r="K25" s="8"/>
      <c r="L25" s="8"/>
      <c r="M25" s="8"/>
      <c r="N25" s="8"/>
      <c r="O25" s="8"/>
      <c r="P25" s="8"/>
      <c r="Q25" s="6"/>
      <c r="R25" s="6"/>
      <c r="S25" s="12"/>
      <c r="T25" s="6"/>
      <c r="U25" s="7"/>
      <c r="V25" s="8"/>
      <c r="W25" s="8"/>
      <c r="X25" s="8"/>
      <c r="Y25" s="8"/>
      <c r="Z25" s="9"/>
      <c r="AA25" s="9"/>
      <c r="AB25" s="10"/>
      <c r="AC25" s="9"/>
      <c r="AD25" s="9"/>
      <c r="AE25" s="9"/>
      <c r="AF25" s="9"/>
      <c r="AG25" s="9"/>
      <c r="AH25" s="9"/>
      <c r="AI25" s="9"/>
      <c r="AJ25" s="9"/>
      <c r="AK25" s="11"/>
    </row>
    <row r="26" spans="3:60" ht="15" customHeight="1" thickBot="1" x14ac:dyDescent="0.3">
      <c r="C26" s="3"/>
      <c r="D26" s="4"/>
      <c r="E26" s="34"/>
      <c r="F26" s="27" t="s">
        <v>183</v>
      </c>
      <c r="G26" s="27"/>
      <c r="H26" s="31"/>
      <c r="I26" s="31"/>
      <c r="J26" s="31"/>
      <c r="K26" s="31"/>
      <c r="L26" s="31"/>
      <c r="M26" s="31"/>
      <c r="N26" s="31" t="s">
        <v>184</v>
      </c>
      <c r="O26" s="31"/>
      <c r="P26" s="31"/>
      <c r="Q26" s="27"/>
      <c r="R26" s="27" t="s">
        <v>185</v>
      </c>
      <c r="S26" s="32"/>
      <c r="T26" s="27"/>
      <c r="U26" s="44"/>
      <c r="V26" s="768"/>
      <c r="W26" s="768"/>
      <c r="X26" s="768"/>
      <c r="Y26" s="768"/>
      <c r="Z26" s="768"/>
      <c r="AA26" s="768"/>
      <c r="AB26" s="768"/>
      <c r="AC26" s="768"/>
      <c r="AD26" s="768"/>
      <c r="AE26" s="768"/>
      <c r="AF26" s="768"/>
      <c r="AG26" s="768"/>
      <c r="AH26" s="768"/>
      <c r="AI26" s="768"/>
      <c r="AJ26" s="9"/>
      <c r="AK26" s="11"/>
    </row>
    <row r="27" spans="3:60" ht="9.9499999999999993" customHeight="1" x14ac:dyDescent="0.25">
      <c r="C27" s="3"/>
      <c r="D27" s="4"/>
      <c r="E27" s="34"/>
      <c r="F27" s="5"/>
      <c r="G27" s="5"/>
      <c r="H27" s="8"/>
      <c r="I27" s="8"/>
      <c r="J27" s="8"/>
      <c r="K27" s="8"/>
      <c r="L27" s="8"/>
      <c r="M27" s="8"/>
      <c r="N27" s="8"/>
      <c r="O27" s="8"/>
      <c r="P27" s="8"/>
      <c r="Q27" s="6"/>
      <c r="R27" s="6"/>
      <c r="S27" s="12"/>
      <c r="T27" s="6"/>
      <c r="U27" s="7"/>
      <c r="V27" s="8"/>
      <c r="W27" s="8"/>
      <c r="X27" s="8"/>
      <c r="Y27" s="8"/>
      <c r="Z27" s="9"/>
      <c r="AA27" s="9"/>
      <c r="AB27" s="10"/>
      <c r="AC27" s="9"/>
      <c r="AD27" s="9"/>
      <c r="AE27" s="9"/>
      <c r="AF27" s="9"/>
      <c r="AG27" s="9"/>
      <c r="AH27" s="9"/>
      <c r="AI27" s="9"/>
      <c r="AJ27" s="9"/>
      <c r="AK27" s="11"/>
    </row>
    <row r="28" spans="3:60" ht="15" customHeight="1" x14ac:dyDescent="0.25">
      <c r="C28" s="3"/>
      <c r="D28" s="4"/>
      <c r="E28" s="34"/>
      <c r="F28" s="27" t="s">
        <v>186</v>
      </c>
      <c r="G28" s="27"/>
      <c r="H28" s="31"/>
      <c r="I28" s="31"/>
      <c r="J28" s="31"/>
      <c r="K28" s="31"/>
      <c r="L28" s="31"/>
      <c r="M28" s="31"/>
      <c r="N28" s="31"/>
      <c r="O28" s="31"/>
      <c r="P28" s="31"/>
      <c r="Q28" s="27"/>
      <c r="R28" s="27"/>
      <c r="S28" s="32"/>
      <c r="T28" s="27"/>
      <c r="U28" s="29"/>
      <c r="V28" s="31"/>
      <c r="W28" s="31"/>
      <c r="X28" s="31"/>
      <c r="Y28" s="31"/>
      <c r="Z28" s="30"/>
      <c r="AA28" s="30"/>
      <c r="AB28" s="28"/>
      <c r="AC28" s="30"/>
      <c r="AD28" s="30"/>
      <c r="AE28" s="30"/>
      <c r="AF28" s="30"/>
      <c r="AG28" s="30"/>
      <c r="AH28" s="30"/>
      <c r="AI28" s="30"/>
      <c r="AJ28" s="30"/>
      <c r="AK28" s="11"/>
      <c r="AY28" s="9"/>
      <c r="AZ28" s="9"/>
      <c r="BA28" s="10"/>
      <c r="BB28" s="9"/>
      <c r="BC28" s="9"/>
      <c r="BD28" s="9"/>
      <c r="BE28" s="9"/>
      <c r="BF28" s="9"/>
      <c r="BG28" s="9"/>
      <c r="BH28" s="9"/>
    </row>
    <row r="29" spans="3:60" ht="3.95" customHeight="1" x14ac:dyDescent="0.25">
      <c r="C29" s="3"/>
      <c r="D29" s="4"/>
      <c r="E29" s="34"/>
      <c r="F29" s="5"/>
      <c r="G29" s="5"/>
      <c r="H29" s="8"/>
      <c r="I29" s="8"/>
      <c r="J29" s="8"/>
      <c r="K29" s="8"/>
      <c r="L29" s="8"/>
      <c r="M29" s="8"/>
      <c r="N29" s="8"/>
      <c r="O29" s="8"/>
      <c r="P29" s="8"/>
      <c r="Q29" s="6"/>
      <c r="R29" s="6"/>
      <c r="S29" s="12"/>
      <c r="T29" s="6"/>
      <c r="U29" s="7"/>
      <c r="V29" s="8"/>
      <c r="W29" s="8"/>
      <c r="X29" s="8"/>
      <c r="Y29" s="8"/>
      <c r="Z29" s="9"/>
      <c r="AA29" s="9"/>
      <c r="AB29" s="10"/>
      <c r="AC29" s="9"/>
      <c r="AD29" s="9"/>
      <c r="AE29" s="9"/>
      <c r="AF29" s="9"/>
      <c r="AG29" s="9"/>
      <c r="AH29" s="9"/>
      <c r="AI29" s="9"/>
      <c r="AJ29" s="9"/>
      <c r="AK29" s="11"/>
      <c r="AY29" s="9"/>
      <c r="AZ29" s="9"/>
      <c r="BA29" s="10"/>
      <c r="BB29" s="9"/>
      <c r="BC29" s="9"/>
      <c r="BD29" s="9"/>
      <c r="BE29" s="9"/>
      <c r="BF29" s="9"/>
      <c r="BG29" s="9"/>
      <c r="BH29" s="9"/>
    </row>
    <row r="30" spans="3:60" ht="15" customHeight="1" x14ac:dyDescent="0.25">
      <c r="C30" s="3"/>
      <c r="D30" s="4"/>
      <c r="E30" s="34"/>
      <c r="F30" s="5"/>
      <c r="G30" s="5" t="s">
        <v>187</v>
      </c>
      <c r="H30" s="8"/>
      <c r="I30" s="8"/>
      <c r="J30" s="8"/>
      <c r="K30" s="8"/>
      <c r="L30" s="8"/>
      <c r="M30" s="8"/>
      <c r="N30" s="8"/>
      <c r="O30" s="8"/>
      <c r="P30" s="8"/>
      <c r="Q30" s="6"/>
      <c r="R30" s="6"/>
      <c r="S30" s="12"/>
      <c r="T30" s="6"/>
      <c r="U30" s="7"/>
      <c r="V30" s="8"/>
      <c r="W30" s="8"/>
      <c r="X30" s="8"/>
      <c r="Y30" s="8"/>
      <c r="Z30" s="9"/>
      <c r="AA30" s="9"/>
      <c r="AB30" s="10"/>
      <c r="AC30" s="9"/>
      <c r="AD30" s="9"/>
      <c r="AE30" s="9"/>
      <c r="AF30" s="9"/>
      <c r="AG30" s="9"/>
      <c r="AH30" s="9"/>
      <c r="AI30" s="9"/>
      <c r="AJ30" s="9"/>
      <c r="AK30" s="11"/>
      <c r="AY30" s="9"/>
      <c r="AZ30" s="9"/>
      <c r="BA30" s="10"/>
      <c r="BB30" s="9"/>
      <c r="BC30" s="9"/>
      <c r="BD30" s="9"/>
      <c r="BE30" s="9"/>
      <c r="BF30" s="9"/>
      <c r="BG30" s="9"/>
      <c r="BH30" s="9"/>
    </row>
    <row r="31" spans="3:60" ht="3.95" customHeight="1" x14ac:dyDescent="0.25">
      <c r="C31" s="3"/>
      <c r="D31" s="4"/>
      <c r="E31" s="34"/>
      <c r="F31" s="5"/>
      <c r="G31" s="5"/>
      <c r="H31" s="8"/>
      <c r="I31" s="8"/>
      <c r="J31" s="8"/>
      <c r="K31" s="8"/>
      <c r="L31" s="8"/>
      <c r="M31" s="8"/>
      <c r="N31" s="8"/>
      <c r="O31" s="8"/>
      <c r="P31" s="8"/>
      <c r="Q31" s="6"/>
      <c r="R31" s="6"/>
      <c r="S31" s="12"/>
      <c r="T31" s="6"/>
      <c r="U31" s="7"/>
      <c r="V31" s="8"/>
      <c r="W31" s="8"/>
      <c r="X31" s="8"/>
      <c r="Y31" s="8"/>
      <c r="Z31" s="9"/>
      <c r="AA31" s="9"/>
      <c r="AB31" s="10"/>
      <c r="AC31" s="9"/>
      <c r="AD31" s="9"/>
      <c r="AE31" s="9"/>
      <c r="AF31" s="9"/>
      <c r="AG31" s="9"/>
      <c r="AH31" s="9"/>
      <c r="AI31" s="9"/>
      <c r="AJ31" s="9"/>
      <c r="AK31" s="11"/>
      <c r="AY31" s="9"/>
      <c r="AZ31" s="9"/>
      <c r="BA31" s="10"/>
      <c r="BB31" s="9"/>
      <c r="BC31" s="9"/>
      <c r="BD31" s="9"/>
      <c r="BE31" s="9"/>
      <c r="BF31" s="9"/>
      <c r="BG31" s="9"/>
      <c r="BH31" s="9"/>
    </row>
    <row r="32" spans="3:60" ht="15" customHeight="1" thickBot="1" x14ac:dyDescent="0.3">
      <c r="C32" s="3"/>
      <c r="D32" s="4"/>
      <c r="E32" s="34"/>
      <c r="F32" s="5"/>
      <c r="G32" s="5" t="s">
        <v>188</v>
      </c>
      <c r="H32" s="8"/>
      <c r="I32" s="8"/>
      <c r="J32" s="8"/>
      <c r="K32" s="766"/>
      <c r="L32" s="766"/>
      <c r="M32" s="766"/>
      <c r="N32" s="766"/>
      <c r="O32" s="766"/>
      <c r="P32" s="766"/>
      <c r="Q32" s="766"/>
      <c r="R32" s="766"/>
      <c r="S32" s="766"/>
      <c r="T32" s="6"/>
      <c r="U32" s="6" t="s">
        <v>189</v>
      </c>
      <c r="V32" s="8"/>
      <c r="W32" s="8"/>
      <c r="X32" s="767"/>
      <c r="Y32" s="767"/>
      <c r="Z32" s="767"/>
      <c r="AA32" s="767"/>
      <c r="AB32" s="767"/>
      <c r="AC32" s="767"/>
      <c r="AD32" s="767"/>
      <c r="AE32" s="767"/>
      <c r="AF32" s="767"/>
      <c r="AG32" s="767"/>
      <c r="AH32" s="767"/>
      <c r="AI32" s="767"/>
      <c r="AJ32" s="767"/>
      <c r="AK32" s="11"/>
      <c r="AY32" s="9"/>
      <c r="AZ32" s="9"/>
      <c r="BA32" s="10"/>
      <c r="BB32" s="9"/>
      <c r="BC32" s="9"/>
      <c r="BD32" s="9"/>
      <c r="BE32" s="9"/>
      <c r="BF32" s="9"/>
      <c r="BG32" s="9"/>
      <c r="BH32" s="9"/>
    </row>
    <row r="33" spans="3:60" ht="6" customHeight="1" x14ac:dyDescent="0.25">
      <c r="C33" s="3"/>
      <c r="D33" s="4"/>
      <c r="E33" s="34"/>
      <c r="F33" s="5"/>
      <c r="G33" s="5"/>
      <c r="H33" s="8"/>
      <c r="I33" s="8"/>
      <c r="J33" s="8"/>
      <c r="K33" s="8"/>
      <c r="L33" s="8"/>
      <c r="M33" s="8"/>
      <c r="N33" s="8"/>
      <c r="O33" s="8"/>
      <c r="P33" s="8"/>
      <c r="Q33" s="6"/>
      <c r="R33" s="6"/>
      <c r="S33" s="12"/>
      <c r="T33" s="6"/>
      <c r="U33" s="6"/>
      <c r="V33" s="8"/>
      <c r="W33" s="8"/>
      <c r="X33" s="8"/>
      <c r="Y33" s="8"/>
      <c r="Z33" s="8"/>
      <c r="AA33" s="8"/>
      <c r="AB33" s="8"/>
      <c r="AC33" s="8"/>
      <c r="AD33" s="6"/>
      <c r="AE33" s="6"/>
      <c r="AF33" s="12"/>
      <c r="AG33" s="8"/>
      <c r="AH33" s="8"/>
      <c r="AI33" s="8"/>
      <c r="AJ33" s="8"/>
      <c r="AK33" s="11"/>
    </row>
    <row r="34" spans="3:60" ht="15" customHeight="1" thickBot="1" x14ac:dyDescent="0.3">
      <c r="C34" s="3"/>
      <c r="D34" s="4"/>
      <c r="E34" s="34"/>
      <c r="F34" s="5"/>
      <c r="G34" s="5" t="s">
        <v>188</v>
      </c>
      <c r="H34" s="8"/>
      <c r="I34" s="8"/>
      <c r="J34" s="8"/>
      <c r="K34" s="766"/>
      <c r="L34" s="766"/>
      <c r="M34" s="766"/>
      <c r="N34" s="766"/>
      <c r="O34" s="766"/>
      <c r="P34" s="766"/>
      <c r="Q34" s="766"/>
      <c r="R34" s="766"/>
      <c r="S34" s="766"/>
      <c r="T34" s="6"/>
      <c r="U34" s="6" t="s">
        <v>189</v>
      </c>
      <c r="V34" s="8"/>
      <c r="W34" s="8"/>
      <c r="X34" s="766"/>
      <c r="Y34" s="766"/>
      <c r="Z34" s="766"/>
      <c r="AA34" s="766"/>
      <c r="AB34" s="766"/>
      <c r="AC34" s="766"/>
      <c r="AD34" s="766"/>
      <c r="AE34" s="766"/>
      <c r="AF34" s="766"/>
      <c r="AG34" s="766"/>
      <c r="AH34" s="766"/>
      <c r="AI34" s="766"/>
      <c r="AJ34" s="766"/>
      <c r="AK34" s="11"/>
      <c r="AY34" s="9"/>
      <c r="AZ34" s="9"/>
      <c r="BA34" s="10"/>
      <c r="BB34" s="9"/>
      <c r="BC34" s="9"/>
      <c r="BD34" s="9"/>
      <c r="BE34" s="9"/>
      <c r="BF34" s="9"/>
      <c r="BG34" s="9"/>
      <c r="BH34" s="9"/>
    </row>
    <row r="35" spans="3:60" ht="6" customHeight="1" x14ac:dyDescent="0.25">
      <c r="C35" s="3"/>
      <c r="D35" s="4"/>
      <c r="E35" s="34"/>
      <c r="F35" s="5"/>
      <c r="G35" s="5"/>
      <c r="H35" s="8"/>
      <c r="I35" s="8"/>
      <c r="J35" s="8"/>
      <c r="K35" s="8"/>
      <c r="L35" s="8"/>
      <c r="M35" s="8"/>
      <c r="N35" s="8"/>
      <c r="O35" s="8"/>
      <c r="P35" s="8"/>
      <c r="Q35" s="6"/>
      <c r="R35" s="6"/>
      <c r="S35" s="12"/>
      <c r="T35" s="6"/>
      <c r="U35" s="6"/>
      <c r="V35" s="8"/>
      <c r="W35" s="8"/>
      <c r="X35" s="8"/>
      <c r="Y35" s="8"/>
      <c r="Z35" s="8"/>
      <c r="AA35" s="8"/>
      <c r="AB35" s="8"/>
      <c r="AC35" s="8"/>
      <c r="AD35" s="6"/>
      <c r="AE35" s="6"/>
      <c r="AF35" s="12"/>
      <c r="AG35" s="8"/>
      <c r="AH35" s="8"/>
      <c r="AI35" s="8"/>
      <c r="AJ35" s="8"/>
      <c r="AK35" s="11"/>
    </row>
    <row r="36" spans="3:60" ht="15" customHeight="1" thickBot="1" x14ac:dyDescent="0.3">
      <c r="C36" s="3"/>
      <c r="D36" s="4"/>
      <c r="E36" s="34"/>
      <c r="F36" s="5"/>
      <c r="G36" s="5" t="s">
        <v>188</v>
      </c>
      <c r="H36" s="8"/>
      <c r="I36" s="8"/>
      <c r="J36" s="8"/>
      <c r="K36" s="766"/>
      <c r="L36" s="766"/>
      <c r="M36" s="766"/>
      <c r="N36" s="766"/>
      <c r="O36" s="766"/>
      <c r="P36" s="766"/>
      <c r="Q36" s="766"/>
      <c r="R36" s="766"/>
      <c r="S36" s="766"/>
      <c r="T36" s="6"/>
      <c r="U36" s="6" t="s">
        <v>189</v>
      </c>
      <c r="V36" s="8"/>
      <c r="W36" s="8"/>
      <c r="X36" s="766"/>
      <c r="Y36" s="766"/>
      <c r="Z36" s="766"/>
      <c r="AA36" s="766"/>
      <c r="AB36" s="766"/>
      <c r="AC36" s="766"/>
      <c r="AD36" s="766"/>
      <c r="AE36" s="766"/>
      <c r="AF36" s="766"/>
      <c r="AG36" s="766"/>
      <c r="AH36" s="766"/>
      <c r="AI36" s="766"/>
      <c r="AJ36" s="766"/>
      <c r="AK36" s="11"/>
      <c r="AY36" s="9"/>
      <c r="AZ36" s="9"/>
      <c r="BA36" s="10"/>
      <c r="BB36" s="9"/>
      <c r="BC36" s="9"/>
      <c r="BD36" s="9"/>
      <c r="BE36" s="9"/>
      <c r="BF36" s="9"/>
      <c r="BG36" s="9"/>
      <c r="BH36" s="9"/>
    </row>
    <row r="37" spans="3:60" ht="6" customHeight="1" x14ac:dyDescent="0.25">
      <c r="C37" s="3"/>
      <c r="D37" s="4"/>
      <c r="E37" s="34"/>
      <c r="F37" s="5"/>
      <c r="G37" s="5"/>
      <c r="H37" s="8"/>
      <c r="I37" s="8"/>
      <c r="J37" s="8"/>
      <c r="K37" s="8"/>
      <c r="L37" s="8"/>
      <c r="M37" s="8"/>
      <c r="N37" s="8"/>
      <c r="O37" s="8"/>
      <c r="P37" s="8"/>
      <c r="Q37" s="6"/>
      <c r="R37" s="6"/>
      <c r="S37" s="12"/>
      <c r="T37" s="6"/>
      <c r="U37" s="6"/>
      <c r="V37" s="8"/>
      <c r="W37" s="8"/>
      <c r="X37" s="8"/>
      <c r="Y37" s="8"/>
      <c r="Z37" s="8"/>
      <c r="AA37" s="8"/>
      <c r="AB37" s="8"/>
      <c r="AC37" s="8"/>
      <c r="AD37" s="6"/>
      <c r="AE37" s="6"/>
      <c r="AF37" s="12"/>
      <c r="AG37" s="8"/>
      <c r="AH37" s="8"/>
      <c r="AI37" s="8"/>
      <c r="AJ37" s="8"/>
      <c r="AK37" s="11"/>
    </row>
    <row r="38" spans="3:60" ht="15" customHeight="1" thickBot="1" x14ac:dyDescent="0.3">
      <c r="C38" s="3"/>
      <c r="D38" s="4"/>
      <c r="E38" s="34"/>
      <c r="F38" s="5"/>
      <c r="G38" s="5" t="s">
        <v>188</v>
      </c>
      <c r="H38" s="8"/>
      <c r="I38" s="8"/>
      <c r="J38" s="8"/>
      <c r="K38" s="766"/>
      <c r="L38" s="766"/>
      <c r="M38" s="766"/>
      <c r="N38" s="766"/>
      <c r="O38" s="766"/>
      <c r="P38" s="766"/>
      <c r="Q38" s="766"/>
      <c r="R38" s="766"/>
      <c r="S38" s="766"/>
      <c r="T38" s="6"/>
      <c r="U38" s="6" t="s">
        <v>189</v>
      </c>
      <c r="V38" s="8"/>
      <c r="W38" s="8"/>
      <c r="X38" s="129"/>
      <c r="Y38" s="129"/>
      <c r="Z38" s="129"/>
      <c r="AA38" s="129"/>
      <c r="AB38" s="129"/>
      <c r="AC38" s="129"/>
      <c r="AD38" s="129"/>
      <c r="AE38" s="129"/>
      <c r="AF38" s="129"/>
      <c r="AG38" s="129"/>
      <c r="AH38" s="129"/>
      <c r="AI38" s="129"/>
      <c r="AJ38" s="129"/>
      <c r="AK38" s="11"/>
      <c r="AY38" s="9"/>
      <c r="AZ38" s="9"/>
      <c r="BA38" s="10"/>
      <c r="BB38" s="9"/>
      <c r="BC38" s="9"/>
      <c r="BD38" s="9"/>
      <c r="BE38" s="9"/>
      <c r="BF38" s="9"/>
      <c r="BG38" s="9"/>
      <c r="BH38" s="9"/>
    </row>
    <row r="39" spans="3:60" ht="6" customHeight="1" x14ac:dyDescent="0.25">
      <c r="C39" s="3"/>
      <c r="D39" s="4"/>
      <c r="E39" s="34"/>
      <c r="F39" s="5"/>
      <c r="G39" s="5"/>
      <c r="H39" s="8"/>
      <c r="I39" s="8"/>
      <c r="J39" s="8"/>
      <c r="K39" s="8"/>
      <c r="L39" s="8"/>
      <c r="M39" s="8"/>
      <c r="N39" s="8"/>
      <c r="O39" s="8"/>
      <c r="P39" s="8"/>
      <c r="Q39" s="6"/>
      <c r="R39" s="6"/>
      <c r="S39" s="12"/>
      <c r="T39" s="6"/>
      <c r="U39" s="6"/>
      <c r="V39" s="8"/>
      <c r="W39" s="8"/>
      <c r="X39" s="8"/>
      <c r="Y39" s="8"/>
      <c r="Z39" s="8"/>
      <c r="AA39" s="8"/>
      <c r="AB39" s="8"/>
      <c r="AC39" s="8"/>
      <c r="AD39" s="6"/>
      <c r="AE39" s="6"/>
      <c r="AF39" s="12"/>
      <c r="AG39" s="8"/>
      <c r="AH39" s="8"/>
      <c r="AI39" s="8"/>
      <c r="AJ39" s="8"/>
      <c r="AK39" s="11"/>
    </row>
    <row r="40" spans="3:60" ht="15" customHeight="1" thickBot="1" x14ac:dyDescent="0.3">
      <c r="C40" s="3"/>
      <c r="D40" s="4"/>
      <c r="E40" s="34"/>
      <c r="F40" s="5"/>
      <c r="G40" s="5" t="s">
        <v>188</v>
      </c>
      <c r="H40" s="8"/>
      <c r="I40" s="8"/>
      <c r="J40" s="8"/>
      <c r="K40" s="766"/>
      <c r="L40" s="766"/>
      <c r="M40" s="766"/>
      <c r="N40" s="766"/>
      <c r="O40" s="766"/>
      <c r="P40" s="766"/>
      <c r="Q40" s="766"/>
      <c r="R40" s="766"/>
      <c r="S40" s="766"/>
      <c r="T40" s="6"/>
      <c r="U40" s="6" t="s">
        <v>189</v>
      </c>
      <c r="V40" s="8"/>
      <c r="W40" s="8"/>
      <c r="X40" s="766"/>
      <c r="Y40" s="766"/>
      <c r="Z40" s="766"/>
      <c r="AA40" s="766"/>
      <c r="AB40" s="766"/>
      <c r="AC40" s="766"/>
      <c r="AD40" s="766"/>
      <c r="AE40" s="766"/>
      <c r="AF40" s="766"/>
      <c r="AG40" s="766"/>
      <c r="AH40" s="766"/>
      <c r="AI40" s="766"/>
      <c r="AJ40" s="766"/>
      <c r="AK40" s="11"/>
      <c r="AY40" s="9"/>
      <c r="AZ40" s="9"/>
      <c r="BA40" s="10"/>
      <c r="BB40" s="9"/>
      <c r="BC40" s="9"/>
      <c r="BD40" s="9"/>
      <c r="BE40" s="9"/>
      <c r="BF40" s="9"/>
      <c r="BG40" s="9"/>
      <c r="BH40" s="9"/>
    </row>
    <row r="41" spans="3:60" ht="9.9499999999999993" customHeight="1" thickBot="1" x14ac:dyDescent="0.3">
      <c r="C41" s="13"/>
      <c r="D41" s="14"/>
      <c r="E41" s="40"/>
      <c r="F41" s="15"/>
      <c r="G41" s="15"/>
      <c r="H41" s="16"/>
      <c r="I41" s="16"/>
      <c r="J41" s="16"/>
      <c r="K41" s="16"/>
      <c r="L41" s="16"/>
      <c r="M41" s="16"/>
      <c r="N41" s="16"/>
      <c r="O41" s="16"/>
      <c r="P41" s="16"/>
      <c r="Q41" s="17"/>
      <c r="R41" s="17"/>
      <c r="S41" s="18"/>
      <c r="T41" s="17"/>
      <c r="U41" s="19"/>
      <c r="V41" s="16"/>
      <c r="W41" s="16"/>
      <c r="X41" s="16"/>
      <c r="Y41" s="16"/>
      <c r="Z41" s="20"/>
      <c r="AA41" s="20"/>
      <c r="AB41" s="21"/>
      <c r="AC41" s="20"/>
      <c r="AD41" s="20"/>
      <c r="AE41" s="20"/>
      <c r="AF41" s="20"/>
      <c r="AG41" s="20"/>
      <c r="AH41" s="20"/>
      <c r="AI41" s="20"/>
      <c r="AJ41" s="41"/>
      <c r="AK41" s="22"/>
    </row>
  </sheetData>
  <mergeCells count="16">
    <mergeCell ref="C1:AK2"/>
    <mergeCell ref="V12:AF12"/>
    <mergeCell ref="K38:S38"/>
    <mergeCell ref="K40:S40"/>
    <mergeCell ref="X40:AJ40"/>
    <mergeCell ref="K32:S32"/>
    <mergeCell ref="X32:AJ32"/>
    <mergeCell ref="K34:S34"/>
    <mergeCell ref="X34:AJ34"/>
    <mergeCell ref="K36:S36"/>
    <mergeCell ref="X36:AJ36"/>
    <mergeCell ref="V26:AI26"/>
    <mergeCell ref="AB18:AJ18"/>
    <mergeCell ref="V22:AD22"/>
    <mergeCell ref="V24:AD24"/>
    <mergeCell ref="C3:AM3"/>
  </mergeCells>
  <pageMargins left="0.7" right="0.7" top="0.75" bottom="0.75" header="0.3" footer="0.3"/>
  <pageSetup orientation="portrait" horizontalDpi="4294967293" r:id="rId1"/>
  <drawing r:id="rId2"/>
  <legacyDrawing r:id="rId3"/>
  <mc:AlternateContent xmlns:mc="http://schemas.openxmlformats.org/markup-compatibility/2006">
    <mc:Choice Requires="x14">
      <controls>
        <mc:AlternateContent xmlns:mc="http://schemas.openxmlformats.org/markup-compatibility/2006">
          <mc:Choice Requires="x14">
            <control shapeId="5125" r:id="rId4" name="Check Box 5">
              <controlPr defaultSize="0" autoFill="0" autoLine="0" autoPict="0">
                <anchor moveWithCells="1">
                  <from>
                    <xdr:col>9</xdr:col>
                    <xdr:colOff>123825</xdr:colOff>
                    <xdr:row>13</xdr:row>
                    <xdr:rowOff>28575</xdr:rowOff>
                  </from>
                  <to>
                    <xdr:col>12</xdr:col>
                    <xdr:colOff>38100</xdr:colOff>
                    <xdr:row>13</xdr:row>
                    <xdr:rowOff>180975</xdr:rowOff>
                  </to>
                </anchor>
              </controlPr>
            </control>
          </mc:Choice>
        </mc:AlternateContent>
        <mc:AlternateContent xmlns:mc="http://schemas.openxmlformats.org/markup-compatibility/2006">
          <mc:Choice Requires="x14">
            <control shapeId="5126" r:id="rId5" name="Check Box 6">
              <controlPr defaultSize="0" autoFill="0" autoLine="0" autoPict="0">
                <anchor moveWithCells="1">
                  <from>
                    <xdr:col>14</xdr:col>
                    <xdr:colOff>123825</xdr:colOff>
                    <xdr:row>13</xdr:row>
                    <xdr:rowOff>28575</xdr:rowOff>
                  </from>
                  <to>
                    <xdr:col>16</xdr:col>
                    <xdr:colOff>123825</xdr:colOff>
                    <xdr:row>13</xdr:row>
                    <xdr:rowOff>180975</xdr:rowOff>
                  </to>
                </anchor>
              </controlPr>
            </control>
          </mc:Choice>
        </mc:AlternateContent>
        <mc:AlternateContent xmlns:mc="http://schemas.openxmlformats.org/markup-compatibility/2006">
          <mc:Choice Requires="x14">
            <control shapeId="5127" r:id="rId6" name="Check Box 7">
              <controlPr defaultSize="0" autoFill="0" autoLine="0" autoPict="0">
                <anchor moveWithCells="1">
                  <from>
                    <xdr:col>23</xdr:col>
                    <xdr:colOff>38100</xdr:colOff>
                    <xdr:row>13</xdr:row>
                    <xdr:rowOff>28575</xdr:rowOff>
                  </from>
                  <to>
                    <xdr:col>24</xdr:col>
                    <xdr:colOff>38100</xdr:colOff>
                    <xdr:row>13</xdr:row>
                    <xdr:rowOff>180975</xdr:rowOff>
                  </to>
                </anchor>
              </controlPr>
            </control>
          </mc:Choice>
        </mc:AlternateContent>
        <mc:AlternateContent xmlns:mc="http://schemas.openxmlformats.org/markup-compatibility/2006">
          <mc:Choice Requires="x14">
            <control shapeId="5128" r:id="rId7" name="Check Box 8">
              <controlPr defaultSize="0" autoFill="0" autoLine="0" autoPict="0">
                <anchor moveWithCells="1">
                  <from>
                    <xdr:col>34</xdr:col>
                    <xdr:colOff>0</xdr:colOff>
                    <xdr:row>13</xdr:row>
                    <xdr:rowOff>28575</xdr:rowOff>
                  </from>
                  <to>
                    <xdr:col>35</xdr:col>
                    <xdr:colOff>209550</xdr:colOff>
                    <xdr:row>13</xdr:row>
                    <xdr:rowOff>180975</xdr:rowOff>
                  </to>
                </anchor>
              </controlPr>
            </control>
          </mc:Choice>
        </mc:AlternateContent>
        <mc:AlternateContent xmlns:mc="http://schemas.openxmlformats.org/markup-compatibility/2006">
          <mc:Choice Requires="x14">
            <control shapeId="5129" r:id="rId8" name="Check Box 9">
              <controlPr defaultSize="0" autoFill="0" autoLine="0" autoPict="0">
                <anchor moveWithCells="1">
                  <from>
                    <xdr:col>12</xdr:col>
                    <xdr:colOff>38100</xdr:colOff>
                    <xdr:row>25</xdr:row>
                    <xdr:rowOff>28575</xdr:rowOff>
                  </from>
                  <to>
                    <xdr:col>13</xdr:col>
                    <xdr:colOff>57150</xdr:colOff>
                    <xdr:row>25</xdr:row>
                    <xdr:rowOff>180975</xdr:rowOff>
                  </to>
                </anchor>
              </controlPr>
            </control>
          </mc:Choice>
        </mc:AlternateContent>
        <mc:AlternateContent xmlns:mc="http://schemas.openxmlformats.org/markup-compatibility/2006">
          <mc:Choice Requires="x14">
            <control shapeId="5130" r:id="rId9" name="Check Box 10">
              <controlPr defaultSize="0" autoFill="0" autoLine="0" autoPict="0">
                <anchor moveWithCells="1">
                  <from>
                    <xdr:col>15</xdr:col>
                    <xdr:colOff>0</xdr:colOff>
                    <xdr:row>25</xdr:row>
                    <xdr:rowOff>28575</xdr:rowOff>
                  </from>
                  <to>
                    <xdr:col>17</xdr:col>
                    <xdr:colOff>0</xdr:colOff>
                    <xdr:row>25</xdr:row>
                    <xdr:rowOff>180975</xdr:rowOff>
                  </to>
                </anchor>
              </controlPr>
            </control>
          </mc:Choice>
        </mc:AlternateContent>
        <mc:AlternateContent xmlns:mc="http://schemas.openxmlformats.org/markup-compatibility/2006">
          <mc:Choice Requires="x14">
            <control shapeId="5131" r:id="rId10" name="Check Box 11">
              <controlPr defaultSize="0" autoFill="0" autoLine="0" autoPict="0">
                <anchor moveWithCells="1">
                  <from>
                    <xdr:col>18</xdr:col>
                    <xdr:colOff>219075</xdr:colOff>
                    <xdr:row>25</xdr:row>
                    <xdr:rowOff>28575</xdr:rowOff>
                  </from>
                  <to>
                    <xdr:col>20</xdr:col>
                    <xdr:colOff>28575</xdr:colOff>
                    <xdr:row>25</xdr:row>
                    <xdr:rowOff>180975</xdr:rowOff>
                  </to>
                </anchor>
              </controlPr>
            </control>
          </mc:Choice>
        </mc:AlternateContent>
        <mc:AlternateContent xmlns:mc="http://schemas.openxmlformats.org/markup-compatibility/2006">
          <mc:Choice Requires="x14">
            <control shapeId="5132" r:id="rId11" name="Check Box 12">
              <controlPr defaultSize="0" autoFill="0" autoLine="0" autoPict="0">
                <anchor moveWithCells="1">
                  <from>
                    <xdr:col>32</xdr:col>
                    <xdr:colOff>19050</xdr:colOff>
                    <xdr:row>27</xdr:row>
                    <xdr:rowOff>0</xdr:rowOff>
                  </from>
                  <to>
                    <xdr:col>35</xdr:col>
                    <xdr:colOff>38100</xdr:colOff>
                    <xdr:row>28</xdr:row>
                    <xdr:rowOff>28575</xdr:rowOff>
                  </to>
                </anchor>
              </controlPr>
            </control>
          </mc:Choice>
        </mc:AlternateContent>
        <mc:AlternateContent xmlns:mc="http://schemas.openxmlformats.org/markup-compatibility/2006">
          <mc:Choice Requires="x14">
            <control shapeId="5133" r:id="rId12" name="Check Box 13">
              <controlPr defaultSize="0" autoFill="0" autoLine="0" autoPict="0">
                <anchor moveWithCells="1">
                  <from>
                    <xdr:col>35</xdr:col>
                    <xdr:colOff>123825</xdr:colOff>
                    <xdr:row>27</xdr:row>
                    <xdr:rowOff>0</xdr:rowOff>
                  </from>
                  <to>
                    <xdr:col>35</xdr:col>
                    <xdr:colOff>428625</xdr:colOff>
                    <xdr:row>28</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EC924-FB41-412B-8765-9BED26A87005}">
  <sheetPr codeName="Sheet1"/>
  <dimension ref="B1:X39"/>
  <sheetViews>
    <sheetView showGridLines="0" zoomScale="80" zoomScaleNormal="80" workbookViewId="0">
      <selection activeCell="E21" sqref="E21"/>
    </sheetView>
  </sheetViews>
  <sheetFormatPr defaultRowHeight="15" x14ac:dyDescent="0.25"/>
  <cols>
    <col min="1" max="1" width="4.7109375" style="147" customWidth="1"/>
    <col min="2" max="2" width="15.28515625" style="147" customWidth="1"/>
    <col min="3" max="3" width="35.7109375" style="147" customWidth="1"/>
    <col min="4" max="6" width="20.7109375" style="169" customWidth="1"/>
    <col min="7" max="7" width="3" style="147" customWidth="1"/>
    <col min="8" max="8" width="4.7109375" style="147" customWidth="1"/>
    <col min="9" max="16384" width="9.140625" style="147"/>
  </cols>
  <sheetData>
    <row r="1" spans="2:24" s="391" customFormat="1" ht="34.5" customHeight="1" thickBot="1" x14ac:dyDescent="0.3">
      <c r="B1" s="712" t="s">
        <v>509</v>
      </c>
      <c r="C1" s="772"/>
      <c r="D1" s="773"/>
      <c r="E1" s="773"/>
      <c r="F1" s="773"/>
      <c r="G1" s="774"/>
    </row>
    <row r="2" spans="2:24" s="391" customFormat="1" ht="19.5" customHeight="1" x14ac:dyDescent="0.25">
      <c r="B2" s="775" t="s">
        <v>190</v>
      </c>
      <c r="C2" s="776"/>
      <c r="D2" s="776"/>
      <c r="E2" s="776"/>
      <c r="F2" s="776"/>
      <c r="G2" s="777"/>
    </row>
    <row r="3" spans="2:24" s="391" customFormat="1" ht="18.75" customHeight="1" x14ac:dyDescent="0.25">
      <c r="B3" s="786" t="s">
        <v>538</v>
      </c>
      <c r="C3" s="787"/>
      <c r="D3" s="787"/>
      <c r="E3" s="787"/>
      <c r="F3" s="787"/>
      <c r="G3" s="788"/>
    </row>
    <row r="4" spans="2:24" s="391" customFormat="1" ht="9.9499999999999993" customHeight="1" x14ac:dyDescent="0.25">
      <c r="B4" s="553"/>
      <c r="C4" s="554"/>
      <c r="D4" s="554"/>
      <c r="E4" s="554"/>
      <c r="F4" s="554"/>
      <c r="G4" s="555"/>
    </row>
    <row r="5" spans="2:24" s="148" customFormat="1" ht="15" customHeight="1" x14ac:dyDescent="0.25">
      <c r="B5" s="782" t="s">
        <v>432</v>
      </c>
      <c r="C5" s="783"/>
      <c r="D5" s="783"/>
      <c r="E5" s="783"/>
      <c r="F5" s="535" t="s">
        <v>68</v>
      </c>
      <c r="G5" s="536"/>
      <c r="H5" s="537"/>
      <c r="I5" s="537"/>
      <c r="J5" s="537"/>
      <c r="K5" s="537"/>
      <c r="L5" s="537"/>
      <c r="M5" s="537"/>
      <c r="N5" s="537"/>
      <c r="Q5" s="538"/>
      <c r="S5" s="539"/>
      <c r="T5" s="540"/>
      <c r="U5" s="540"/>
      <c r="V5" s="540"/>
      <c r="W5" s="540"/>
      <c r="X5" s="537"/>
    </row>
    <row r="6" spans="2:24" ht="9.9499999999999993" customHeight="1" x14ac:dyDescent="0.25">
      <c r="B6" s="553"/>
      <c r="C6" s="554"/>
      <c r="D6" s="554"/>
      <c r="E6" s="554"/>
      <c r="F6" s="479"/>
      <c r="G6" s="541"/>
      <c r="H6" s="542"/>
      <c r="I6" s="543"/>
      <c r="J6" s="543"/>
      <c r="K6" s="543"/>
      <c r="L6" s="543"/>
      <c r="M6" s="543"/>
      <c r="N6" s="543"/>
      <c r="O6" s="543"/>
      <c r="P6" s="543"/>
      <c r="Q6" s="543"/>
      <c r="R6" s="543"/>
      <c r="S6" s="543"/>
      <c r="T6" s="338"/>
      <c r="U6" s="543"/>
      <c r="V6" s="543"/>
      <c r="W6" s="543"/>
      <c r="X6" s="543"/>
    </row>
    <row r="7" spans="2:24" s="547" customFormat="1" ht="15" customHeight="1" x14ac:dyDescent="0.3">
      <c r="B7" s="784" t="s">
        <v>539</v>
      </c>
      <c r="C7" s="785"/>
      <c r="D7" s="785"/>
      <c r="E7" s="785"/>
      <c r="F7" s="535" t="s">
        <v>68</v>
      </c>
      <c r="G7" s="544"/>
      <c r="H7" s="545"/>
      <c r="I7" s="546"/>
      <c r="J7" s="546"/>
      <c r="K7" s="546"/>
      <c r="L7" s="546"/>
      <c r="M7" s="546"/>
      <c r="N7" s="546"/>
      <c r="O7" s="546"/>
      <c r="P7" s="546"/>
      <c r="Q7" s="546"/>
      <c r="R7" s="546"/>
      <c r="S7" s="546"/>
      <c r="T7" s="546"/>
      <c r="U7" s="546"/>
      <c r="V7" s="546"/>
      <c r="W7" s="546"/>
      <c r="X7" s="546"/>
    </row>
    <row r="8" spans="2:24" s="547" customFormat="1" ht="9.9499999999999993" customHeight="1" x14ac:dyDescent="0.3">
      <c r="B8" s="556"/>
      <c r="C8" s="557"/>
      <c r="D8" s="557"/>
      <c r="E8" s="557"/>
      <c r="F8" s="548"/>
      <c r="G8" s="544"/>
      <c r="H8" s="545"/>
      <c r="I8" s="546"/>
      <c r="J8" s="546"/>
      <c r="K8" s="546"/>
      <c r="L8" s="546"/>
      <c r="M8" s="546"/>
      <c r="N8" s="546"/>
      <c r="O8" s="546"/>
      <c r="P8" s="546"/>
      <c r="Q8" s="546"/>
      <c r="R8" s="546"/>
      <c r="S8" s="546"/>
      <c r="T8" s="546"/>
      <c r="U8" s="546"/>
      <c r="V8" s="546"/>
      <c r="W8" s="546"/>
      <c r="X8" s="546"/>
    </row>
    <row r="9" spans="2:24" s="397" customFormat="1" ht="31.5" customHeight="1" x14ac:dyDescent="0.25">
      <c r="B9" s="553"/>
      <c r="C9" s="778" t="s">
        <v>537</v>
      </c>
      <c r="D9" s="779"/>
      <c r="E9" s="779"/>
      <c r="F9" s="779"/>
      <c r="G9" s="396"/>
      <c r="H9" s="558"/>
      <c r="I9" s="559"/>
      <c r="J9" s="559"/>
      <c r="K9" s="559"/>
      <c r="L9" s="559"/>
      <c r="M9" s="559"/>
      <c r="N9" s="559"/>
      <c r="O9" s="559"/>
      <c r="P9" s="559"/>
      <c r="Q9" s="559"/>
      <c r="R9" s="559"/>
      <c r="S9" s="559"/>
      <c r="T9" s="560"/>
      <c r="U9" s="559"/>
      <c r="V9" s="559"/>
      <c r="W9" s="559"/>
      <c r="X9" s="559"/>
    </row>
    <row r="10" spans="2:24" s="397" customFormat="1" ht="18" customHeight="1" x14ac:dyDescent="0.25">
      <c r="B10" s="553"/>
      <c r="C10" s="561" t="s">
        <v>535</v>
      </c>
      <c r="D10" s="562" t="s">
        <v>532</v>
      </c>
      <c r="E10" s="562" t="s">
        <v>533</v>
      </c>
      <c r="F10" s="562" t="s">
        <v>534</v>
      </c>
      <c r="G10" s="396"/>
      <c r="H10" s="558"/>
      <c r="I10" s="559"/>
      <c r="J10" s="559"/>
      <c r="K10" s="559"/>
      <c r="L10" s="559"/>
      <c r="M10" s="559"/>
      <c r="N10" s="559"/>
      <c r="O10" s="559"/>
      <c r="P10" s="559"/>
      <c r="Q10" s="559"/>
      <c r="R10" s="559"/>
      <c r="S10" s="559"/>
      <c r="T10" s="560"/>
      <c r="U10" s="559"/>
      <c r="V10" s="559"/>
      <c r="W10" s="559"/>
      <c r="X10" s="559"/>
    </row>
    <row r="11" spans="2:24" ht="21" customHeight="1" x14ac:dyDescent="0.25">
      <c r="B11" s="534"/>
      <c r="C11" s="563" t="s">
        <v>530</v>
      </c>
      <c r="D11" s="150"/>
      <c r="E11" s="156"/>
      <c r="F11" s="150"/>
      <c r="G11" s="541"/>
      <c r="H11" s="542"/>
      <c r="I11" s="543"/>
      <c r="J11" s="543"/>
      <c r="K11" s="543"/>
      <c r="L11" s="543"/>
      <c r="M11" s="543"/>
      <c r="N11" s="543"/>
      <c r="O11" s="543"/>
      <c r="P11" s="543"/>
      <c r="Q11" s="543"/>
      <c r="R11" s="543"/>
      <c r="S11" s="543"/>
      <c r="T11" s="338"/>
      <c r="U11" s="543"/>
      <c r="V11" s="543"/>
      <c r="W11" s="543"/>
      <c r="X11" s="543"/>
    </row>
    <row r="12" spans="2:24" ht="21" customHeight="1" x14ac:dyDescent="0.25">
      <c r="B12" s="534"/>
      <c r="C12" s="563" t="s">
        <v>529</v>
      </c>
      <c r="D12" s="150"/>
      <c r="E12" s="156"/>
      <c r="F12" s="150"/>
      <c r="G12" s="541"/>
      <c r="H12" s="542"/>
      <c r="I12" s="543"/>
      <c r="J12" s="543"/>
      <c r="K12" s="543"/>
      <c r="L12" s="543"/>
      <c r="M12" s="543"/>
      <c r="N12" s="543"/>
      <c r="O12" s="543"/>
      <c r="P12" s="543"/>
      <c r="Q12" s="543"/>
      <c r="R12" s="543"/>
      <c r="S12" s="543"/>
      <c r="T12" s="338"/>
      <c r="U12" s="543"/>
      <c r="V12" s="543"/>
      <c r="W12" s="543"/>
      <c r="X12" s="543"/>
    </row>
    <row r="13" spans="2:24" ht="21" customHeight="1" x14ac:dyDescent="0.25">
      <c r="B13" s="534"/>
      <c r="C13" s="563" t="s">
        <v>528</v>
      </c>
      <c r="D13" s="150"/>
      <c r="E13" s="156"/>
      <c r="F13" s="150"/>
      <c r="G13" s="541"/>
      <c r="H13" s="542"/>
      <c r="I13" s="543"/>
      <c r="J13" s="543"/>
      <c r="K13" s="543"/>
      <c r="L13" s="543"/>
      <c r="M13" s="543"/>
      <c r="N13" s="543"/>
      <c r="O13" s="543"/>
      <c r="P13" s="543"/>
      <c r="Q13" s="543"/>
      <c r="R13" s="543"/>
      <c r="S13" s="543"/>
      <c r="T13" s="338"/>
      <c r="U13" s="543"/>
      <c r="V13" s="543"/>
      <c r="W13" s="543"/>
      <c r="X13" s="543"/>
    </row>
    <row r="14" spans="2:24" ht="21" customHeight="1" x14ac:dyDescent="0.25">
      <c r="B14" s="534"/>
      <c r="C14" s="563" t="s">
        <v>527</v>
      </c>
      <c r="D14" s="150"/>
      <c r="E14" s="156"/>
      <c r="F14" s="150"/>
      <c r="G14" s="541"/>
      <c r="H14" s="542"/>
      <c r="I14" s="543"/>
      <c r="J14" s="543"/>
      <c r="K14" s="543"/>
      <c r="L14" s="543"/>
      <c r="M14" s="543"/>
      <c r="N14" s="543"/>
      <c r="O14" s="543"/>
      <c r="P14" s="543"/>
      <c r="Q14" s="543"/>
      <c r="R14" s="543"/>
      <c r="S14" s="543"/>
      <c r="T14" s="338"/>
      <c r="U14" s="543"/>
      <c r="V14" s="543"/>
      <c r="W14" s="543"/>
      <c r="X14" s="543"/>
    </row>
    <row r="15" spans="2:24" ht="21" customHeight="1" x14ac:dyDescent="0.25">
      <c r="B15" s="534"/>
      <c r="C15" s="564" t="s">
        <v>510</v>
      </c>
      <c r="D15" s="150"/>
      <c r="E15" s="156"/>
      <c r="F15" s="150"/>
      <c r="G15" s="541"/>
      <c r="H15" s="542"/>
      <c r="I15" s="543"/>
      <c r="J15" s="543"/>
      <c r="K15" s="543"/>
      <c r="L15" s="543"/>
      <c r="M15" s="543"/>
      <c r="N15" s="543"/>
      <c r="O15" s="543"/>
      <c r="P15" s="543"/>
      <c r="Q15" s="543"/>
      <c r="R15" s="543"/>
      <c r="S15" s="543"/>
      <c r="T15" s="338"/>
      <c r="U15" s="543"/>
      <c r="V15" s="543"/>
      <c r="W15" s="543"/>
      <c r="X15" s="543"/>
    </row>
    <row r="16" spans="2:24" ht="21" customHeight="1" x14ac:dyDescent="0.25">
      <c r="B16" s="534"/>
      <c r="C16" s="564" t="s">
        <v>511</v>
      </c>
      <c r="D16" s="150"/>
      <c r="E16" s="156"/>
      <c r="F16" s="150"/>
      <c r="G16" s="541"/>
      <c r="H16" s="542"/>
      <c r="I16" s="543"/>
      <c r="J16" s="543"/>
      <c r="K16" s="543"/>
      <c r="L16" s="543"/>
      <c r="M16" s="543"/>
      <c r="N16" s="543"/>
      <c r="O16" s="543"/>
      <c r="P16" s="543"/>
      <c r="Q16" s="543"/>
      <c r="R16" s="543"/>
      <c r="S16" s="543"/>
      <c r="T16" s="338"/>
      <c r="U16" s="543"/>
      <c r="V16" s="543"/>
      <c r="W16" s="543"/>
      <c r="X16" s="543"/>
    </row>
    <row r="17" spans="2:24" ht="21" customHeight="1" x14ac:dyDescent="0.25">
      <c r="B17" s="534"/>
      <c r="C17" s="564" t="s">
        <v>519</v>
      </c>
      <c r="D17" s="150"/>
      <c r="E17" s="156"/>
      <c r="F17" s="150"/>
      <c r="G17" s="541"/>
      <c r="H17" s="542"/>
      <c r="I17" s="543"/>
      <c r="J17" s="543"/>
      <c r="K17" s="543"/>
      <c r="L17" s="543"/>
      <c r="M17" s="543"/>
      <c r="N17" s="543"/>
      <c r="O17" s="543"/>
      <c r="P17" s="543"/>
      <c r="Q17" s="543"/>
      <c r="R17" s="543"/>
      <c r="S17" s="543"/>
      <c r="T17" s="338"/>
      <c r="U17" s="543"/>
      <c r="V17" s="543"/>
      <c r="W17" s="543"/>
      <c r="X17" s="543"/>
    </row>
    <row r="18" spans="2:24" ht="21" customHeight="1" x14ac:dyDescent="0.25">
      <c r="B18" s="534"/>
      <c r="C18" s="564" t="s">
        <v>512</v>
      </c>
      <c r="D18" s="150"/>
      <c r="E18" s="156"/>
      <c r="F18" s="150"/>
      <c r="G18" s="541"/>
      <c r="H18" s="542"/>
      <c r="I18" s="543"/>
      <c r="J18" s="543"/>
      <c r="K18" s="543"/>
      <c r="L18" s="543"/>
      <c r="M18" s="543"/>
      <c r="N18" s="543"/>
      <c r="O18" s="543"/>
      <c r="P18" s="543"/>
      <c r="Q18" s="543"/>
      <c r="R18" s="543"/>
      <c r="S18" s="543"/>
      <c r="T18" s="338"/>
      <c r="U18" s="543"/>
      <c r="V18" s="543"/>
      <c r="W18" s="543"/>
      <c r="X18" s="543"/>
    </row>
    <row r="19" spans="2:24" ht="21" customHeight="1" x14ac:dyDescent="0.25">
      <c r="B19" s="534"/>
      <c r="C19" s="564" t="s">
        <v>514</v>
      </c>
      <c r="D19" s="150"/>
      <c r="E19" s="156"/>
      <c r="F19" s="150"/>
      <c r="G19" s="541"/>
      <c r="H19" s="542"/>
      <c r="I19" s="543"/>
      <c r="J19" s="543"/>
      <c r="K19" s="543"/>
      <c r="L19" s="543"/>
      <c r="M19" s="543"/>
      <c r="N19" s="543"/>
      <c r="O19" s="543"/>
      <c r="P19" s="543"/>
      <c r="Q19" s="543"/>
      <c r="R19" s="543"/>
      <c r="S19" s="543"/>
      <c r="T19" s="338"/>
      <c r="U19" s="543"/>
      <c r="V19" s="543"/>
      <c r="W19" s="543"/>
      <c r="X19" s="543"/>
    </row>
    <row r="20" spans="2:24" ht="21" customHeight="1" x14ac:dyDescent="0.25">
      <c r="B20" s="534"/>
      <c r="C20" s="564" t="s">
        <v>516</v>
      </c>
      <c r="D20" s="150"/>
      <c r="E20" s="156"/>
      <c r="F20" s="150"/>
      <c r="G20" s="541"/>
      <c r="H20" s="542"/>
      <c r="I20" s="543"/>
      <c r="J20" s="543"/>
      <c r="K20" s="543"/>
      <c r="L20" s="543"/>
      <c r="M20" s="543"/>
      <c r="N20" s="543"/>
      <c r="O20" s="543"/>
      <c r="P20" s="543"/>
      <c r="Q20" s="543"/>
      <c r="R20" s="543"/>
      <c r="S20" s="543"/>
      <c r="T20" s="338"/>
      <c r="U20" s="543"/>
      <c r="V20" s="543"/>
      <c r="W20" s="543"/>
      <c r="X20" s="543"/>
    </row>
    <row r="21" spans="2:24" ht="21" customHeight="1" x14ac:dyDescent="0.25">
      <c r="B21" s="534"/>
      <c r="C21" s="564" t="s">
        <v>513</v>
      </c>
      <c r="D21" s="150"/>
      <c r="E21" s="156"/>
      <c r="F21" s="150"/>
      <c r="G21" s="541"/>
      <c r="H21" s="542"/>
      <c r="I21" s="543"/>
      <c r="J21" s="543"/>
      <c r="K21" s="543"/>
      <c r="L21" s="543"/>
      <c r="M21" s="543"/>
      <c r="N21" s="543"/>
      <c r="O21" s="543"/>
      <c r="P21" s="543"/>
      <c r="Q21" s="543"/>
      <c r="R21" s="543"/>
      <c r="S21" s="543"/>
      <c r="T21" s="338"/>
      <c r="U21" s="543"/>
      <c r="V21" s="543"/>
      <c r="W21" s="543"/>
      <c r="X21" s="543"/>
    </row>
    <row r="22" spans="2:24" ht="21" customHeight="1" x14ac:dyDescent="0.25">
      <c r="B22" s="534"/>
      <c r="C22" s="564" t="s">
        <v>524</v>
      </c>
      <c r="D22" s="150"/>
      <c r="E22" s="156"/>
      <c r="F22" s="150"/>
      <c r="G22" s="541"/>
      <c r="H22" s="542"/>
      <c r="I22" s="543"/>
      <c r="J22" s="543"/>
      <c r="K22" s="543"/>
      <c r="L22" s="543"/>
      <c r="M22" s="543"/>
      <c r="N22" s="543"/>
      <c r="O22" s="543"/>
      <c r="P22" s="543"/>
      <c r="Q22" s="543"/>
      <c r="R22" s="543"/>
      <c r="S22" s="543"/>
      <c r="T22" s="338"/>
      <c r="U22" s="543"/>
      <c r="V22" s="543"/>
      <c r="W22" s="543"/>
      <c r="X22" s="543"/>
    </row>
    <row r="23" spans="2:24" ht="21" customHeight="1" x14ac:dyDescent="0.25">
      <c r="B23" s="534"/>
      <c r="C23" s="564" t="s">
        <v>523</v>
      </c>
      <c r="D23" s="150"/>
      <c r="E23" s="156"/>
      <c r="F23" s="150"/>
      <c r="G23" s="541"/>
      <c r="H23" s="542"/>
      <c r="I23" s="543"/>
      <c r="J23" s="543"/>
      <c r="K23" s="543"/>
      <c r="L23" s="543"/>
      <c r="M23" s="543"/>
      <c r="N23" s="543"/>
      <c r="O23" s="543"/>
      <c r="P23" s="543"/>
      <c r="Q23" s="543"/>
      <c r="R23" s="543"/>
      <c r="S23" s="543"/>
      <c r="T23" s="338"/>
      <c r="U23" s="543"/>
      <c r="V23" s="543"/>
      <c r="W23" s="543"/>
      <c r="X23" s="543"/>
    </row>
    <row r="24" spans="2:24" ht="21" customHeight="1" x14ac:dyDescent="0.25">
      <c r="B24" s="534"/>
      <c r="C24" s="564" t="s">
        <v>515</v>
      </c>
      <c r="D24" s="150"/>
      <c r="E24" s="156"/>
      <c r="F24" s="150"/>
      <c r="G24" s="541"/>
      <c r="H24" s="542"/>
      <c r="I24" s="543"/>
      <c r="J24" s="543"/>
      <c r="K24" s="543"/>
      <c r="L24" s="543"/>
      <c r="M24" s="543"/>
      <c r="N24" s="543"/>
      <c r="O24" s="543"/>
      <c r="P24" s="543"/>
      <c r="Q24" s="543"/>
      <c r="R24" s="543"/>
      <c r="S24" s="543"/>
      <c r="T24" s="338"/>
      <c r="U24" s="543"/>
      <c r="V24" s="543"/>
      <c r="W24" s="543"/>
      <c r="X24" s="543"/>
    </row>
    <row r="25" spans="2:24" ht="21" customHeight="1" x14ac:dyDescent="0.25">
      <c r="B25" s="534"/>
      <c r="C25" s="564" t="s">
        <v>525</v>
      </c>
      <c r="D25" s="150"/>
      <c r="E25" s="156"/>
      <c r="F25" s="150"/>
      <c r="G25" s="541"/>
      <c r="H25" s="542"/>
      <c r="I25" s="543"/>
      <c r="J25" s="543"/>
      <c r="K25" s="543"/>
      <c r="L25" s="543"/>
      <c r="M25" s="543"/>
      <c r="N25" s="543"/>
      <c r="O25" s="543"/>
      <c r="P25" s="543"/>
      <c r="Q25" s="543"/>
      <c r="R25" s="543"/>
      <c r="S25" s="543"/>
      <c r="T25" s="338"/>
      <c r="U25" s="543"/>
      <c r="V25" s="543"/>
      <c r="W25" s="543"/>
      <c r="X25" s="543"/>
    </row>
    <row r="26" spans="2:24" ht="21" customHeight="1" x14ac:dyDescent="0.25">
      <c r="B26" s="534"/>
      <c r="C26" s="564" t="s">
        <v>517</v>
      </c>
      <c r="D26" s="150"/>
      <c r="E26" s="156"/>
      <c r="F26" s="150"/>
      <c r="G26" s="541"/>
      <c r="H26" s="542"/>
      <c r="I26" s="543"/>
      <c r="J26" s="543"/>
      <c r="K26" s="543"/>
      <c r="L26" s="543"/>
      <c r="M26" s="543"/>
      <c r="N26" s="543"/>
      <c r="O26" s="543"/>
      <c r="P26" s="543"/>
      <c r="Q26" s="543"/>
      <c r="R26" s="543"/>
      <c r="S26" s="543"/>
      <c r="T26" s="338"/>
      <c r="U26" s="543"/>
      <c r="V26" s="543"/>
      <c r="W26" s="543"/>
      <c r="X26" s="543"/>
    </row>
    <row r="27" spans="2:24" ht="21" customHeight="1" x14ac:dyDescent="0.25">
      <c r="B27" s="534"/>
      <c r="C27" s="564" t="s">
        <v>520</v>
      </c>
      <c r="D27" s="150"/>
      <c r="E27" s="156"/>
      <c r="F27" s="150"/>
      <c r="G27" s="541"/>
      <c r="H27" s="542"/>
      <c r="I27" s="543"/>
      <c r="J27" s="543"/>
      <c r="K27" s="543"/>
      <c r="L27" s="543"/>
      <c r="M27" s="543"/>
      <c r="N27" s="543"/>
      <c r="O27" s="543"/>
      <c r="P27" s="543"/>
      <c r="Q27" s="543"/>
      <c r="R27" s="543"/>
      <c r="S27" s="543"/>
      <c r="T27" s="338"/>
      <c r="U27" s="543"/>
      <c r="V27" s="543"/>
      <c r="W27" s="543"/>
      <c r="X27" s="543"/>
    </row>
    <row r="28" spans="2:24" ht="21" customHeight="1" x14ac:dyDescent="0.25">
      <c r="B28" s="534"/>
      <c r="C28" s="564" t="s">
        <v>521</v>
      </c>
      <c r="D28" s="150"/>
      <c r="E28" s="156"/>
      <c r="F28" s="150"/>
      <c r="G28" s="541"/>
      <c r="H28" s="542"/>
      <c r="I28" s="543"/>
      <c r="J28" s="543"/>
      <c r="K28" s="543"/>
      <c r="L28" s="543"/>
      <c r="M28" s="543"/>
      <c r="N28" s="543"/>
      <c r="O28" s="543"/>
      <c r="P28" s="543"/>
      <c r="Q28" s="543"/>
      <c r="R28" s="543"/>
      <c r="S28" s="543"/>
      <c r="T28" s="338"/>
      <c r="U28" s="543"/>
      <c r="V28" s="543"/>
      <c r="W28" s="543"/>
      <c r="X28" s="543"/>
    </row>
    <row r="29" spans="2:24" ht="21" customHeight="1" x14ac:dyDescent="0.25">
      <c r="B29" s="534"/>
      <c r="C29" s="564" t="s">
        <v>522</v>
      </c>
      <c r="D29" s="150"/>
      <c r="E29" s="156"/>
      <c r="F29" s="150"/>
      <c r="G29" s="541"/>
      <c r="H29" s="542"/>
      <c r="I29" s="543"/>
      <c r="J29" s="543"/>
      <c r="K29" s="543"/>
      <c r="L29" s="543"/>
      <c r="M29" s="543"/>
      <c r="N29" s="543"/>
      <c r="O29" s="543"/>
      <c r="P29" s="543"/>
      <c r="Q29" s="543"/>
      <c r="R29" s="543"/>
      <c r="S29" s="543"/>
      <c r="T29" s="338"/>
      <c r="U29" s="543"/>
      <c r="V29" s="543"/>
      <c r="W29" s="543"/>
      <c r="X29" s="543"/>
    </row>
    <row r="30" spans="2:24" ht="21" customHeight="1" x14ac:dyDescent="0.25">
      <c r="B30" s="534"/>
      <c r="C30" s="549" t="s">
        <v>526</v>
      </c>
      <c r="D30" s="150"/>
      <c r="E30" s="156"/>
      <c r="F30" s="150"/>
      <c r="G30" s="541"/>
      <c r="H30" s="542"/>
      <c r="I30" s="543"/>
      <c r="J30" s="543"/>
      <c r="K30" s="543"/>
      <c r="L30" s="543"/>
      <c r="M30" s="543"/>
      <c r="N30" s="543"/>
      <c r="O30" s="543"/>
      <c r="P30" s="543"/>
      <c r="Q30" s="543"/>
      <c r="R30" s="543"/>
      <c r="S30" s="543"/>
      <c r="T30" s="338"/>
      <c r="U30" s="543"/>
      <c r="V30" s="543"/>
      <c r="W30" s="543"/>
      <c r="X30" s="543"/>
    </row>
    <row r="31" spans="2:24" ht="21" customHeight="1" x14ac:dyDescent="0.25">
      <c r="B31" s="534"/>
      <c r="C31" s="550" t="s">
        <v>518</v>
      </c>
      <c r="D31" s="150"/>
      <c r="E31" s="156"/>
      <c r="F31" s="150"/>
      <c r="G31" s="541"/>
      <c r="H31" s="542"/>
      <c r="I31" s="543"/>
      <c r="J31" s="543"/>
      <c r="K31" s="543"/>
      <c r="L31" s="543"/>
      <c r="M31" s="543"/>
      <c r="N31" s="543"/>
      <c r="O31" s="543"/>
      <c r="P31" s="543"/>
      <c r="Q31" s="543"/>
      <c r="R31" s="543"/>
      <c r="S31" s="543"/>
      <c r="T31" s="338"/>
      <c r="U31" s="543"/>
      <c r="V31" s="543"/>
      <c r="W31" s="543"/>
      <c r="X31" s="543"/>
    </row>
    <row r="32" spans="2:24" ht="21" customHeight="1" x14ac:dyDescent="0.25">
      <c r="B32" s="534"/>
      <c r="C32" s="549" t="s">
        <v>531</v>
      </c>
      <c r="D32" s="150"/>
      <c r="E32" s="156"/>
      <c r="F32" s="150"/>
      <c r="G32" s="541"/>
      <c r="H32" s="542"/>
      <c r="I32" s="543"/>
      <c r="J32" s="543"/>
      <c r="K32" s="543"/>
      <c r="L32" s="543"/>
      <c r="M32" s="543"/>
      <c r="N32" s="543"/>
      <c r="O32" s="543"/>
      <c r="P32" s="543"/>
      <c r="Q32" s="543"/>
      <c r="R32" s="543"/>
      <c r="S32" s="543"/>
      <c r="T32" s="338"/>
      <c r="U32" s="543"/>
      <c r="V32" s="543"/>
      <c r="W32" s="543"/>
      <c r="X32" s="543"/>
    </row>
    <row r="33" spans="2:24" s="391" customFormat="1" ht="11.25" customHeight="1" x14ac:dyDescent="0.25">
      <c r="B33" s="553"/>
      <c r="C33" s="554"/>
      <c r="D33" s="554"/>
      <c r="E33" s="554"/>
      <c r="F33" s="565"/>
      <c r="G33" s="566"/>
      <c r="H33" s="567"/>
      <c r="I33" s="36"/>
      <c r="J33" s="36"/>
      <c r="K33" s="36"/>
      <c r="L33" s="36"/>
      <c r="M33" s="36"/>
      <c r="N33" s="36"/>
      <c r="O33" s="36"/>
      <c r="P33" s="36"/>
      <c r="Q33" s="36"/>
      <c r="R33" s="36"/>
      <c r="S33" s="36"/>
      <c r="T33" s="2"/>
      <c r="U33" s="36"/>
      <c r="V33" s="36"/>
      <c r="W33" s="36"/>
      <c r="X33" s="36"/>
    </row>
    <row r="34" spans="2:24" s="391" customFormat="1" ht="18.75" customHeight="1" x14ac:dyDescent="0.25">
      <c r="B34" s="786" t="s">
        <v>540</v>
      </c>
      <c r="C34" s="787"/>
      <c r="D34" s="787"/>
      <c r="E34" s="787"/>
      <c r="F34" s="787"/>
      <c r="G34" s="788"/>
    </row>
    <row r="35" spans="2:24" s="391" customFormat="1" ht="9.9499999999999993" customHeight="1" x14ac:dyDescent="0.25">
      <c r="B35" s="405"/>
      <c r="C35" s="390"/>
      <c r="D35" s="408"/>
      <c r="E35" s="408"/>
      <c r="F35" s="408"/>
      <c r="G35" s="411"/>
    </row>
    <row r="36" spans="2:24" ht="15" customHeight="1" x14ac:dyDescent="0.25">
      <c r="B36" s="780" t="s">
        <v>541</v>
      </c>
      <c r="C36" s="738"/>
      <c r="D36" s="738"/>
      <c r="E36" s="738"/>
      <c r="F36" s="535" t="s">
        <v>68</v>
      </c>
      <c r="G36" s="263"/>
    </row>
    <row r="37" spans="2:24" ht="9.9499999999999993" customHeight="1" x14ac:dyDescent="0.25">
      <c r="B37" s="405"/>
      <c r="C37" s="390"/>
      <c r="D37" s="408"/>
      <c r="E37" s="408"/>
      <c r="F37" s="161"/>
      <c r="G37" s="263"/>
    </row>
    <row r="38" spans="2:24" x14ac:dyDescent="0.25">
      <c r="B38" s="781" t="s">
        <v>191</v>
      </c>
      <c r="C38" s="762"/>
      <c r="D38" s="762"/>
      <c r="E38" s="762"/>
      <c r="F38" s="551"/>
      <c r="G38" s="263"/>
    </row>
    <row r="39" spans="2:24" ht="12" customHeight="1" thickBot="1" x14ac:dyDescent="0.3">
      <c r="B39" s="568"/>
      <c r="C39" s="569"/>
      <c r="D39" s="570"/>
      <c r="E39" s="570"/>
      <c r="F39" s="173"/>
      <c r="G39" s="552"/>
    </row>
  </sheetData>
  <sheetProtection algorithmName="SHA-512" hashValue="uzKL2fB5LAYdFhaA+boeq84DMuN3r6pMnKeGETQ2r1tHGETO7/1EDbw6Zg8qVzRFKcw/XC26e7q086JBHaEZDw==" saltValue="kpj3hmPSDc3widEPQYwR4g==" spinCount="100000" sheet="1" objects="1" scenarios="1" selectLockedCells="1"/>
  <mergeCells count="9">
    <mergeCell ref="B1:G1"/>
    <mergeCell ref="B2:G2"/>
    <mergeCell ref="C9:F9"/>
    <mergeCell ref="B36:E36"/>
    <mergeCell ref="B38:E38"/>
    <mergeCell ref="B5:E5"/>
    <mergeCell ref="B7:E7"/>
    <mergeCell ref="B3:G3"/>
    <mergeCell ref="B34:G34"/>
  </mergeCells>
  <dataValidations count="3">
    <dataValidation type="list" allowBlank="1" showInputMessage="1" showErrorMessage="1" sqref="L46" xr:uid="{3CBF985A-1EAE-4735-8C7E-F639851660A9}">
      <formula1>"Select One, Yes, No,N/A"</formula1>
    </dataValidation>
    <dataValidation type="list" allowBlank="1" showInputMessage="1" showErrorMessage="1" sqref="F5 F36" xr:uid="{085C3B54-75B7-4262-93B0-A7D645AB73E0}">
      <formula1>"Select One, Yes, No"</formula1>
    </dataValidation>
    <dataValidation type="list" allowBlank="1" showInputMessage="1" showErrorMessage="1" sqref="F7" xr:uid="{5D1CA7D0-5881-479E-99BB-4F4E314BCE56}">
      <formula1>"Select One, Yes, No, NA"</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63" r:id="rId4" name="Check Box 19">
              <controlPr defaultSize="0" autoFill="0" autoLine="0" autoPict="0">
                <anchor moveWithCells="1">
                  <from>
                    <xdr:col>3</xdr:col>
                    <xdr:colOff>533400</xdr:colOff>
                    <xdr:row>12</xdr:row>
                    <xdr:rowOff>28575</xdr:rowOff>
                  </from>
                  <to>
                    <xdr:col>4</xdr:col>
                    <xdr:colOff>9525</xdr:colOff>
                    <xdr:row>12</xdr:row>
                    <xdr:rowOff>238125</xdr:rowOff>
                  </to>
                </anchor>
              </controlPr>
            </control>
          </mc:Choice>
        </mc:AlternateContent>
        <mc:AlternateContent xmlns:mc="http://schemas.openxmlformats.org/markup-compatibility/2006">
          <mc:Choice Requires="x14">
            <control shapeId="6164" r:id="rId5" name="Check Box 20">
              <controlPr defaultSize="0" autoFill="0" autoLine="0" autoPict="0">
                <anchor moveWithCells="1">
                  <from>
                    <xdr:col>4</xdr:col>
                    <xdr:colOff>523875</xdr:colOff>
                    <xdr:row>12</xdr:row>
                    <xdr:rowOff>28575</xdr:rowOff>
                  </from>
                  <to>
                    <xdr:col>5</xdr:col>
                    <xdr:colOff>0</xdr:colOff>
                    <xdr:row>12</xdr:row>
                    <xdr:rowOff>238125</xdr:rowOff>
                  </to>
                </anchor>
              </controlPr>
            </control>
          </mc:Choice>
        </mc:AlternateContent>
        <mc:AlternateContent xmlns:mc="http://schemas.openxmlformats.org/markup-compatibility/2006">
          <mc:Choice Requires="x14">
            <control shapeId="6165" r:id="rId6" name="Check Box 21">
              <controlPr defaultSize="0" autoFill="0" autoLine="0" autoPict="0">
                <anchor moveWithCells="1">
                  <from>
                    <xdr:col>5</xdr:col>
                    <xdr:colOff>485775</xdr:colOff>
                    <xdr:row>12</xdr:row>
                    <xdr:rowOff>28575</xdr:rowOff>
                  </from>
                  <to>
                    <xdr:col>5</xdr:col>
                    <xdr:colOff>1343025</xdr:colOff>
                    <xdr:row>12</xdr:row>
                    <xdr:rowOff>238125</xdr:rowOff>
                  </to>
                </anchor>
              </controlPr>
            </control>
          </mc:Choice>
        </mc:AlternateContent>
        <mc:AlternateContent xmlns:mc="http://schemas.openxmlformats.org/markup-compatibility/2006">
          <mc:Choice Requires="x14">
            <control shapeId="6166" r:id="rId7" name="Check Box 22">
              <controlPr defaultSize="0" autoFill="0" autoLine="0" autoPict="0">
                <anchor moveWithCells="1">
                  <from>
                    <xdr:col>3</xdr:col>
                    <xdr:colOff>533400</xdr:colOff>
                    <xdr:row>13</xdr:row>
                    <xdr:rowOff>19050</xdr:rowOff>
                  </from>
                  <to>
                    <xdr:col>4</xdr:col>
                    <xdr:colOff>9525</xdr:colOff>
                    <xdr:row>13</xdr:row>
                    <xdr:rowOff>228600</xdr:rowOff>
                  </to>
                </anchor>
              </controlPr>
            </control>
          </mc:Choice>
        </mc:AlternateContent>
        <mc:AlternateContent xmlns:mc="http://schemas.openxmlformats.org/markup-compatibility/2006">
          <mc:Choice Requires="x14">
            <control shapeId="6167" r:id="rId8" name="Check Box 23">
              <controlPr defaultSize="0" autoFill="0" autoLine="0" autoPict="0">
                <anchor moveWithCells="1">
                  <from>
                    <xdr:col>4</xdr:col>
                    <xdr:colOff>523875</xdr:colOff>
                    <xdr:row>13</xdr:row>
                    <xdr:rowOff>28575</xdr:rowOff>
                  </from>
                  <to>
                    <xdr:col>5</xdr:col>
                    <xdr:colOff>0</xdr:colOff>
                    <xdr:row>13</xdr:row>
                    <xdr:rowOff>238125</xdr:rowOff>
                  </to>
                </anchor>
              </controlPr>
            </control>
          </mc:Choice>
        </mc:AlternateContent>
        <mc:AlternateContent xmlns:mc="http://schemas.openxmlformats.org/markup-compatibility/2006">
          <mc:Choice Requires="x14">
            <control shapeId="6168" r:id="rId9" name="Check Box 24">
              <controlPr defaultSize="0" autoFill="0" autoLine="0" autoPict="0">
                <anchor moveWithCells="1">
                  <from>
                    <xdr:col>5</xdr:col>
                    <xdr:colOff>495300</xdr:colOff>
                    <xdr:row>13</xdr:row>
                    <xdr:rowOff>38100</xdr:rowOff>
                  </from>
                  <to>
                    <xdr:col>5</xdr:col>
                    <xdr:colOff>1362075</xdr:colOff>
                    <xdr:row>13</xdr:row>
                    <xdr:rowOff>247650</xdr:rowOff>
                  </to>
                </anchor>
              </controlPr>
            </control>
          </mc:Choice>
        </mc:AlternateContent>
        <mc:AlternateContent xmlns:mc="http://schemas.openxmlformats.org/markup-compatibility/2006">
          <mc:Choice Requires="x14">
            <control shapeId="6169" r:id="rId10" name="Check Box 25">
              <controlPr defaultSize="0" autoFill="0" autoLine="0" autoPict="0">
                <anchor moveWithCells="1">
                  <from>
                    <xdr:col>3</xdr:col>
                    <xdr:colOff>533400</xdr:colOff>
                    <xdr:row>14</xdr:row>
                    <xdr:rowOff>28575</xdr:rowOff>
                  </from>
                  <to>
                    <xdr:col>4</xdr:col>
                    <xdr:colOff>9525</xdr:colOff>
                    <xdr:row>14</xdr:row>
                    <xdr:rowOff>238125</xdr:rowOff>
                  </to>
                </anchor>
              </controlPr>
            </control>
          </mc:Choice>
        </mc:AlternateContent>
        <mc:AlternateContent xmlns:mc="http://schemas.openxmlformats.org/markup-compatibility/2006">
          <mc:Choice Requires="x14">
            <control shapeId="6170" r:id="rId11" name="Check Box 26">
              <controlPr defaultSize="0" autoFill="0" autoLine="0" autoPict="0">
                <anchor moveWithCells="1">
                  <from>
                    <xdr:col>4</xdr:col>
                    <xdr:colOff>523875</xdr:colOff>
                    <xdr:row>14</xdr:row>
                    <xdr:rowOff>19050</xdr:rowOff>
                  </from>
                  <to>
                    <xdr:col>5</xdr:col>
                    <xdr:colOff>0</xdr:colOff>
                    <xdr:row>14</xdr:row>
                    <xdr:rowOff>228600</xdr:rowOff>
                  </to>
                </anchor>
              </controlPr>
            </control>
          </mc:Choice>
        </mc:AlternateContent>
        <mc:AlternateContent xmlns:mc="http://schemas.openxmlformats.org/markup-compatibility/2006">
          <mc:Choice Requires="x14">
            <control shapeId="6172" r:id="rId12" name="Check Box 28">
              <controlPr defaultSize="0" autoFill="0" autoLine="0" autoPict="0">
                <anchor moveWithCells="1">
                  <from>
                    <xdr:col>5</xdr:col>
                    <xdr:colOff>495300</xdr:colOff>
                    <xdr:row>14</xdr:row>
                    <xdr:rowOff>38100</xdr:rowOff>
                  </from>
                  <to>
                    <xdr:col>5</xdr:col>
                    <xdr:colOff>1362075</xdr:colOff>
                    <xdr:row>14</xdr:row>
                    <xdr:rowOff>247650</xdr:rowOff>
                  </to>
                </anchor>
              </controlPr>
            </control>
          </mc:Choice>
        </mc:AlternateContent>
        <mc:AlternateContent xmlns:mc="http://schemas.openxmlformats.org/markup-compatibility/2006">
          <mc:Choice Requires="x14">
            <control shapeId="6156" r:id="rId13" name="Check Box 12">
              <controlPr defaultSize="0" autoFill="0" autoLine="0" autoPict="0">
                <anchor moveWithCells="1">
                  <from>
                    <xdr:col>4</xdr:col>
                    <xdr:colOff>523875</xdr:colOff>
                    <xdr:row>10</xdr:row>
                    <xdr:rowOff>38100</xdr:rowOff>
                  </from>
                  <to>
                    <xdr:col>5</xdr:col>
                    <xdr:colOff>0</xdr:colOff>
                    <xdr:row>10</xdr:row>
                    <xdr:rowOff>247650</xdr:rowOff>
                  </to>
                </anchor>
              </controlPr>
            </control>
          </mc:Choice>
        </mc:AlternateContent>
        <mc:AlternateContent xmlns:mc="http://schemas.openxmlformats.org/markup-compatibility/2006">
          <mc:Choice Requires="x14">
            <control shapeId="6157" r:id="rId14" name="Check Box 13">
              <controlPr defaultSize="0" autoFill="0" autoLine="0" autoPict="0">
                <anchor moveWithCells="1">
                  <from>
                    <xdr:col>5</xdr:col>
                    <xdr:colOff>495300</xdr:colOff>
                    <xdr:row>10</xdr:row>
                    <xdr:rowOff>28575</xdr:rowOff>
                  </from>
                  <to>
                    <xdr:col>5</xdr:col>
                    <xdr:colOff>1362075</xdr:colOff>
                    <xdr:row>10</xdr:row>
                    <xdr:rowOff>238125</xdr:rowOff>
                  </to>
                </anchor>
              </controlPr>
            </control>
          </mc:Choice>
        </mc:AlternateContent>
        <mc:AlternateContent xmlns:mc="http://schemas.openxmlformats.org/markup-compatibility/2006">
          <mc:Choice Requires="x14">
            <control shapeId="6158" r:id="rId15" name="Check Box 14">
              <controlPr defaultSize="0" autoFill="0" autoLine="0" autoPict="0">
                <anchor moveWithCells="1">
                  <from>
                    <xdr:col>3</xdr:col>
                    <xdr:colOff>533400</xdr:colOff>
                    <xdr:row>10</xdr:row>
                    <xdr:rowOff>28575</xdr:rowOff>
                  </from>
                  <to>
                    <xdr:col>4</xdr:col>
                    <xdr:colOff>9525</xdr:colOff>
                    <xdr:row>10</xdr:row>
                    <xdr:rowOff>238125</xdr:rowOff>
                  </to>
                </anchor>
              </controlPr>
            </control>
          </mc:Choice>
        </mc:AlternateContent>
        <mc:AlternateContent xmlns:mc="http://schemas.openxmlformats.org/markup-compatibility/2006">
          <mc:Choice Requires="x14">
            <control shapeId="6160" r:id="rId16" name="Check Box 16">
              <controlPr defaultSize="0" autoFill="0" autoLine="0" autoPict="0">
                <anchor moveWithCells="1">
                  <from>
                    <xdr:col>3</xdr:col>
                    <xdr:colOff>533400</xdr:colOff>
                    <xdr:row>11</xdr:row>
                    <xdr:rowOff>38100</xdr:rowOff>
                  </from>
                  <to>
                    <xdr:col>4</xdr:col>
                    <xdr:colOff>9525</xdr:colOff>
                    <xdr:row>11</xdr:row>
                    <xdr:rowOff>247650</xdr:rowOff>
                  </to>
                </anchor>
              </controlPr>
            </control>
          </mc:Choice>
        </mc:AlternateContent>
        <mc:AlternateContent xmlns:mc="http://schemas.openxmlformats.org/markup-compatibility/2006">
          <mc:Choice Requires="x14">
            <control shapeId="6161" r:id="rId17" name="Check Box 17">
              <controlPr defaultSize="0" autoFill="0" autoLine="0" autoPict="0">
                <anchor moveWithCells="1">
                  <from>
                    <xdr:col>4</xdr:col>
                    <xdr:colOff>523875</xdr:colOff>
                    <xdr:row>11</xdr:row>
                    <xdr:rowOff>38100</xdr:rowOff>
                  </from>
                  <to>
                    <xdr:col>5</xdr:col>
                    <xdr:colOff>0</xdr:colOff>
                    <xdr:row>11</xdr:row>
                    <xdr:rowOff>247650</xdr:rowOff>
                  </to>
                </anchor>
              </controlPr>
            </control>
          </mc:Choice>
        </mc:AlternateContent>
        <mc:AlternateContent xmlns:mc="http://schemas.openxmlformats.org/markup-compatibility/2006">
          <mc:Choice Requires="x14">
            <control shapeId="6162" r:id="rId18" name="Check Box 18">
              <controlPr defaultSize="0" autoFill="0" autoLine="0" autoPict="0">
                <anchor moveWithCells="1">
                  <from>
                    <xdr:col>5</xdr:col>
                    <xdr:colOff>495300</xdr:colOff>
                    <xdr:row>11</xdr:row>
                    <xdr:rowOff>19050</xdr:rowOff>
                  </from>
                  <to>
                    <xdr:col>5</xdr:col>
                    <xdr:colOff>1362075</xdr:colOff>
                    <xdr:row>11</xdr:row>
                    <xdr:rowOff>228600</xdr:rowOff>
                  </to>
                </anchor>
              </controlPr>
            </control>
          </mc:Choice>
        </mc:AlternateContent>
        <mc:AlternateContent xmlns:mc="http://schemas.openxmlformats.org/markup-compatibility/2006">
          <mc:Choice Requires="x14">
            <control shapeId="6175" r:id="rId19" name="Check Box 31">
              <controlPr defaultSize="0" autoFill="0" autoLine="0" autoPict="0">
                <anchor moveWithCells="1">
                  <from>
                    <xdr:col>3</xdr:col>
                    <xdr:colOff>523875</xdr:colOff>
                    <xdr:row>15</xdr:row>
                    <xdr:rowOff>28575</xdr:rowOff>
                  </from>
                  <to>
                    <xdr:col>4</xdr:col>
                    <xdr:colOff>0</xdr:colOff>
                    <xdr:row>15</xdr:row>
                    <xdr:rowOff>238125</xdr:rowOff>
                  </to>
                </anchor>
              </controlPr>
            </control>
          </mc:Choice>
        </mc:AlternateContent>
        <mc:AlternateContent xmlns:mc="http://schemas.openxmlformats.org/markup-compatibility/2006">
          <mc:Choice Requires="x14">
            <control shapeId="6176" r:id="rId20" name="Check Box 32">
              <controlPr defaultSize="0" autoFill="0" autoLine="0" autoPict="0">
                <anchor moveWithCells="1">
                  <from>
                    <xdr:col>4</xdr:col>
                    <xdr:colOff>523875</xdr:colOff>
                    <xdr:row>15</xdr:row>
                    <xdr:rowOff>19050</xdr:rowOff>
                  </from>
                  <to>
                    <xdr:col>5</xdr:col>
                    <xdr:colOff>0</xdr:colOff>
                    <xdr:row>15</xdr:row>
                    <xdr:rowOff>228600</xdr:rowOff>
                  </to>
                </anchor>
              </controlPr>
            </control>
          </mc:Choice>
        </mc:AlternateContent>
        <mc:AlternateContent xmlns:mc="http://schemas.openxmlformats.org/markup-compatibility/2006">
          <mc:Choice Requires="x14">
            <control shapeId="6177" r:id="rId21" name="Check Box 33">
              <controlPr defaultSize="0" autoFill="0" autoLine="0" autoPict="0">
                <anchor moveWithCells="1">
                  <from>
                    <xdr:col>5</xdr:col>
                    <xdr:colOff>495300</xdr:colOff>
                    <xdr:row>15</xdr:row>
                    <xdr:rowOff>38100</xdr:rowOff>
                  </from>
                  <to>
                    <xdr:col>5</xdr:col>
                    <xdr:colOff>1352550</xdr:colOff>
                    <xdr:row>15</xdr:row>
                    <xdr:rowOff>247650</xdr:rowOff>
                  </to>
                </anchor>
              </controlPr>
            </control>
          </mc:Choice>
        </mc:AlternateContent>
        <mc:AlternateContent xmlns:mc="http://schemas.openxmlformats.org/markup-compatibility/2006">
          <mc:Choice Requires="x14">
            <control shapeId="6178" r:id="rId22" name="Check Box 34">
              <controlPr defaultSize="0" autoFill="0" autoLine="0" autoPict="0">
                <anchor moveWithCells="1">
                  <from>
                    <xdr:col>3</xdr:col>
                    <xdr:colOff>533400</xdr:colOff>
                    <xdr:row>16</xdr:row>
                    <xdr:rowOff>38100</xdr:rowOff>
                  </from>
                  <to>
                    <xdr:col>4</xdr:col>
                    <xdr:colOff>9525</xdr:colOff>
                    <xdr:row>16</xdr:row>
                    <xdr:rowOff>247650</xdr:rowOff>
                  </to>
                </anchor>
              </controlPr>
            </control>
          </mc:Choice>
        </mc:AlternateContent>
        <mc:AlternateContent xmlns:mc="http://schemas.openxmlformats.org/markup-compatibility/2006">
          <mc:Choice Requires="x14">
            <control shapeId="6179" r:id="rId23" name="Check Box 35">
              <controlPr defaultSize="0" autoFill="0" autoLine="0" autoPict="0">
                <anchor moveWithCells="1">
                  <from>
                    <xdr:col>4</xdr:col>
                    <xdr:colOff>523875</xdr:colOff>
                    <xdr:row>16</xdr:row>
                    <xdr:rowOff>47625</xdr:rowOff>
                  </from>
                  <to>
                    <xdr:col>5</xdr:col>
                    <xdr:colOff>0</xdr:colOff>
                    <xdr:row>16</xdr:row>
                    <xdr:rowOff>257175</xdr:rowOff>
                  </to>
                </anchor>
              </controlPr>
            </control>
          </mc:Choice>
        </mc:AlternateContent>
        <mc:AlternateContent xmlns:mc="http://schemas.openxmlformats.org/markup-compatibility/2006">
          <mc:Choice Requires="x14">
            <control shapeId="6180" r:id="rId24" name="Check Box 36">
              <controlPr defaultSize="0" autoFill="0" autoLine="0" autoPict="0">
                <anchor moveWithCells="1">
                  <from>
                    <xdr:col>5</xdr:col>
                    <xdr:colOff>495300</xdr:colOff>
                    <xdr:row>16</xdr:row>
                    <xdr:rowOff>28575</xdr:rowOff>
                  </from>
                  <to>
                    <xdr:col>5</xdr:col>
                    <xdr:colOff>1362075</xdr:colOff>
                    <xdr:row>16</xdr:row>
                    <xdr:rowOff>238125</xdr:rowOff>
                  </to>
                </anchor>
              </controlPr>
            </control>
          </mc:Choice>
        </mc:AlternateContent>
        <mc:AlternateContent xmlns:mc="http://schemas.openxmlformats.org/markup-compatibility/2006">
          <mc:Choice Requires="x14">
            <control shapeId="6181" r:id="rId25" name="Check Box 37">
              <controlPr defaultSize="0" autoFill="0" autoLine="0" autoPict="0">
                <anchor moveWithCells="1">
                  <from>
                    <xdr:col>3</xdr:col>
                    <xdr:colOff>533400</xdr:colOff>
                    <xdr:row>17</xdr:row>
                    <xdr:rowOff>28575</xdr:rowOff>
                  </from>
                  <to>
                    <xdr:col>4</xdr:col>
                    <xdr:colOff>9525</xdr:colOff>
                    <xdr:row>17</xdr:row>
                    <xdr:rowOff>238125</xdr:rowOff>
                  </to>
                </anchor>
              </controlPr>
            </control>
          </mc:Choice>
        </mc:AlternateContent>
        <mc:AlternateContent xmlns:mc="http://schemas.openxmlformats.org/markup-compatibility/2006">
          <mc:Choice Requires="x14">
            <control shapeId="6182" r:id="rId26" name="Check Box 38">
              <controlPr defaultSize="0" autoFill="0" autoLine="0" autoPict="0">
                <anchor moveWithCells="1">
                  <from>
                    <xdr:col>4</xdr:col>
                    <xdr:colOff>523875</xdr:colOff>
                    <xdr:row>17</xdr:row>
                    <xdr:rowOff>28575</xdr:rowOff>
                  </from>
                  <to>
                    <xdr:col>5</xdr:col>
                    <xdr:colOff>0</xdr:colOff>
                    <xdr:row>17</xdr:row>
                    <xdr:rowOff>238125</xdr:rowOff>
                  </to>
                </anchor>
              </controlPr>
            </control>
          </mc:Choice>
        </mc:AlternateContent>
        <mc:AlternateContent xmlns:mc="http://schemas.openxmlformats.org/markup-compatibility/2006">
          <mc:Choice Requires="x14">
            <control shapeId="6183" r:id="rId27" name="Check Box 39">
              <controlPr defaultSize="0" autoFill="0" autoLine="0" autoPict="0">
                <anchor moveWithCells="1">
                  <from>
                    <xdr:col>5</xdr:col>
                    <xdr:colOff>504825</xdr:colOff>
                    <xdr:row>17</xdr:row>
                    <xdr:rowOff>28575</xdr:rowOff>
                  </from>
                  <to>
                    <xdr:col>5</xdr:col>
                    <xdr:colOff>1362075</xdr:colOff>
                    <xdr:row>17</xdr:row>
                    <xdr:rowOff>238125</xdr:rowOff>
                  </to>
                </anchor>
              </controlPr>
            </control>
          </mc:Choice>
        </mc:AlternateContent>
        <mc:AlternateContent xmlns:mc="http://schemas.openxmlformats.org/markup-compatibility/2006">
          <mc:Choice Requires="x14">
            <control shapeId="6184" r:id="rId28" name="Check Box 40">
              <controlPr defaultSize="0" autoFill="0" autoLine="0" autoPict="0">
                <anchor moveWithCells="1">
                  <from>
                    <xdr:col>3</xdr:col>
                    <xdr:colOff>523875</xdr:colOff>
                    <xdr:row>18</xdr:row>
                    <xdr:rowOff>28575</xdr:rowOff>
                  </from>
                  <to>
                    <xdr:col>4</xdr:col>
                    <xdr:colOff>0</xdr:colOff>
                    <xdr:row>18</xdr:row>
                    <xdr:rowOff>238125</xdr:rowOff>
                  </to>
                </anchor>
              </controlPr>
            </control>
          </mc:Choice>
        </mc:AlternateContent>
        <mc:AlternateContent xmlns:mc="http://schemas.openxmlformats.org/markup-compatibility/2006">
          <mc:Choice Requires="x14">
            <control shapeId="6185" r:id="rId29" name="Check Box 41">
              <controlPr defaultSize="0" autoFill="0" autoLine="0" autoPict="0">
                <anchor moveWithCells="1">
                  <from>
                    <xdr:col>4</xdr:col>
                    <xdr:colOff>533400</xdr:colOff>
                    <xdr:row>18</xdr:row>
                    <xdr:rowOff>28575</xdr:rowOff>
                  </from>
                  <to>
                    <xdr:col>5</xdr:col>
                    <xdr:colOff>0</xdr:colOff>
                    <xdr:row>18</xdr:row>
                    <xdr:rowOff>238125</xdr:rowOff>
                  </to>
                </anchor>
              </controlPr>
            </control>
          </mc:Choice>
        </mc:AlternateContent>
        <mc:AlternateContent xmlns:mc="http://schemas.openxmlformats.org/markup-compatibility/2006">
          <mc:Choice Requires="x14">
            <control shapeId="6186" r:id="rId30" name="Check Box 42">
              <controlPr defaultSize="0" autoFill="0" autoLine="0" autoPict="0">
                <anchor moveWithCells="1">
                  <from>
                    <xdr:col>5</xdr:col>
                    <xdr:colOff>495300</xdr:colOff>
                    <xdr:row>18</xdr:row>
                    <xdr:rowOff>28575</xdr:rowOff>
                  </from>
                  <to>
                    <xdr:col>5</xdr:col>
                    <xdr:colOff>1352550</xdr:colOff>
                    <xdr:row>18</xdr:row>
                    <xdr:rowOff>238125</xdr:rowOff>
                  </to>
                </anchor>
              </controlPr>
            </control>
          </mc:Choice>
        </mc:AlternateContent>
        <mc:AlternateContent xmlns:mc="http://schemas.openxmlformats.org/markup-compatibility/2006">
          <mc:Choice Requires="x14">
            <control shapeId="6187" r:id="rId31" name="Check Box 43">
              <controlPr defaultSize="0" autoFill="0" autoLine="0" autoPict="0">
                <anchor moveWithCells="1">
                  <from>
                    <xdr:col>3</xdr:col>
                    <xdr:colOff>523875</xdr:colOff>
                    <xdr:row>19</xdr:row>
                    <xdr:rowOff>38100</xdr:rowOff>
                  </from>
                  <to>
                    <xdr:col>4</xdr:col>
                    <xdr:colOff>0</xdr:colOff>
                    <xdr:row>19</xdr:row>
                    <xdr:rowOff>247650</xdr:rowOff>
                  </to>
                </anchor>
              </controlPr>
            </control>
          </mc:Choice>
        </mc:AlternateContent>
        <mc:AlternateContent xmlns:mc="http://schemas.openxmlformats.org/markup-compatibility/2006">
          <mc:Choice Requires="x14">
            <control shapeId="6188" r:id="rId32" name="Check Box 44">
              <controlPr defaultSize="0" autoFill="0" autoLine="0" autoPict="0">
                <anchor moveWithCells="1">
                  <from>
                    <xdr:col>4</xdr:col>
                    <xdr:colOff>533400</xdr:colOff>
                    <xdr:row>19</xdr:row>
                    <xdr:rowOff>28575</xdr:rowOff>
                  </from>
                  <to>
                    <xdr:col>5</xdr:col>
                    <xdr:colOff>9525</xdr:colOff>
                    <xdr:row>19</xdr:row>
                    <xdr:rowOff>238125</xdr:rowOff>
                  </to>
                </anchor>
              </controlPr>
            </control>
          </mc:Choice>
        </mc:AlternateContent>
        <mc:AlternateContent xmlns:mc="http://schemas.openxmlformats.org/markup-compatibility/2006">
          <mc:Choice Requires="x14">
            <control shapeId="6189" r:id="rId33" name="Check Box 45">
              <controlPr defaultSize="0" autoFill="0" autoLine="0" autoPict="0">
                <anchor moveWithCells="1">
                  <from>
                    <xdr:col>5</xdr:col>
                    <xdr:colOff>495300</xdr:colOff>
                    <xdr:row>19</xdr:row>
                    <xdr:rowOff>38100</xdr:rowOff>
                  </from>
                  <to>
                    <xdr:col>5</xdr:col>
                    <xdr:colOff>1352550</xdr:colOff>
                    <xdr:row>19</xdr:row>
                    <xdr:rowOff>247650</xdr:rowOff>
                  </to>
                </anchor>
              </controlPr>
            </control>
          </mc:Choice>
        </mc:AlternateContent>
        <mc:AlternateContent xmlns:mc="http://schemas.openxmlformats.org/markup-compatibility/2006">
          <mc:Choice Requires="x14">
            <control shapeId="6190" r:id="rId34" name="Check Box 46">
              <controlPr defaultSize="0" autoFill="0" autoLine="0" autoPict="0">
                <anchor moveWithCells="1">
                  <from>
                    <xdr:col>3</xdr:col>
                    <xdr:colOff>533400</xdr:colOff>
                    <xdr:row>20</xdr:row>
                    <xdr:rowOff>38100</xdr:rowOff>
                  </from>
                  <to>
                    <xdr:col>4</xdr:col>
                    <xdr:colOff>9525</xdr:colOff>
                    <xdr:row>20</xdr:row>
                    <xdr:rowOff>247650</xdr:rowOff>
                  </to>
                </anchor>
              </controlPr>
            </control>
          </mc:Choice>
        </mc:AlternateContent>
        <mc:AlternateContent xmlns:mc="http://schemas.openxmlformats.org/markup-compatibility/2006">
          <mc:Choice Requires="x14">
            <control shapeId="6191" r:id="rId35" name="Check Box 47">
              <controlPr defaultSize="0" autoFill="0" autoLine="0" autoPict="0">
                <anchor moveWithCells="1">
                  <from>
                    <xdr:col>4</xdr:col>
                    <xdr:colOff>523875</xdr:colOff>
                    <xdr:row>20</xdr:row>
                    <xdr:rowOff>19050</xdr:rowOff>
                  </from>
                  <to>
                    <xdr:col>5</xdr:col>
                    <xdr:colOff>0</xdr:colOff>
                    <xdr:row>20</xdr:row>
                    <xdr:rowOff>228600</xdr:rowOff>
                  </to>
                </anchor>
              </controlPr>
            </control>
          </mc:Choice>
        </mc:AlternateContent>
        <mc:AlternateContent xmlns:mc="http://schemas.openxmlformats.org/markup-compatibility/2006">
          <mc:Choice Requires="x14">
            <control shapeId="6192" r:id="rId36" name="Check Box 48">
              <controlPr defaultSize="0" autoFill="0" autoLine="0" autoPict="0">
                <anchor moveWithCells="1">
                  <from>
                    <xdr:col>5</xdr:col>
                    <xdr:colOff>495300</xdr:colOff>
                    <xdr:row>20</xdr:row>
                    <xdr:rowOff>28575</xdr:rowOff>
                  </from>
                  <to>
                    <xdr:col>5</xdr:col>
                    <xdr:colOff>1352550</xdr:colOff>
                    <xdr:row>20</xdr:row>
                    <xdr:rowOff>238125</xdr:rowOff>
                  </to>
                </anchor>
              </controlPr>
            </control>
          </mc:Choice>
        </mc:AlternateContent>
        <mc:AlternateContent xmlns:mc="http://schemas.openxmlformats.org/markup-compatibility/2006">
          <mc:Choice Requires="x14">
            <control shapeId="6193" r:id="rId37" name="Check Box 49">
              <controlPr defaultSize="0" autoFill="0" autoLine="0" autoPict="0">
                <anchor moveWithCells="1">
                  <from>
                    <xdr:col>3</xdr:col>
                    <xdr:colOff>533400</xdr:colOff>
                    <xdr:row>21</xdr:row>
                    <xdr:rowOff>28575</xdr:rowOff>
                  </from>
                  <to>
                    <xdr:col>4</xdr:col>
                    <xdr:colOff>9525</xdr:colOff>
                    <xdr:row>21</xdr:row>
                    <xdr:rowOff>238125</xdr:rowOff>
                  </to>
                </anchor>
              </controlPr>
            </control>
          </mc:Choice>
        </mc:AlternateContent>
        <mc:AlternateContent xmlns:mc="http://schemas.openxmlformats.org/markup-compatibility/2006">
          <mc:Choice Requires="x14">
            <control shapeId="6194" r:id="rId38" name="Check Box 50">
              <controlPr defaultSize="0" autoFill="0" autoLine="0" autoPict="0">
                <anchor moveWithCells="1">
                  <from>
                    <xdr:col>4</xdr:col>
                    <xdr:colOff>533400</xdr:colOff>
                    <xdr:row>21</xdr:row>
                    <xdr:rowOff>38100</xdr:rowOff>
                  </from>
                  <to>
                    <xdr:col>5</xdr:col>
                    <xdr:colOff>9525</xdr:colOff>
                    <xdr:row>21</xdr:row>
                    <xdr:rowOff>247650</xdr:rowOff>
                  </to>
                </anchor>
              </controlPr>
            </control>
          </mc:Choice>
        </mc:AlternateContent>
        <mc:AlternateContent xmlns:mc="http://schemas.openxmlformats.org/markup-compatibility/2006">
          <mc:Choice Requires="x14">
            <control shapeId="6195" r:id="rId39" name="Check Box 51">
              <controlPr defaultSize="0" autoFill="0" autoLine="0" autoPict="0">
                <anchor moveWithCells="1">
                  <from>
                    <xdr:col>5</xdr:col>
                    <xdr:colOff>495300</xdr:colOff>
                    <xdr:row>21</xdr:row>
                    <xdr:rowOff>38100</xdr:rowOff>
                  </from>
                  <to>
                    <xdr:col>5</xdr:col>
                    <xdr:colOff>1352550</xdr:colOff>
                    <xdr:row>21</xdr:row>
                    <xdr:rowOff>247650</xdr:rowOff>
                  </to>
                </anchor>
              </controlPr>
            </control>
          </mc:Choice>
        </mc:AlternateContent>
        <mc:AlternateContent xmlns:mc="http://schemas.openxmlformats.org/markup-compatibility/2006">
          <mc:Choice Requires="x14">
            <control shapeId="6196" r:id="rId40" name="Check Box 52">
              <controlPr defaultSize="0" autoFill="0" autoLine="0" autoPict="0">
                <anchor moveWithCells="1">
                  <from>
                    <xdr:col>3</xdr:col>
                    <xdr:colOff>523875</xdr:colOff>
                    <xdr:row>22</xdr:row>
                    <xdr:rowOff>28575</xdr:rowOff>
                  </from>
                  <to>
                    <xdr:col>4</xdr:col>
                    <xdr:colOff>0</xdr:colOff>
                    <xdr:row>22</xdr:row>
                    <xdr:rowOff>238125</xdr:rowOff>
                  </to>
                </anchor>
              </controlPr>
            </control>
          </mc:Choice>
        </mc:AlternateContent>
        <mc:AlternateContent xmlns:mc="http://schemas.openxmlformats.org/markup-compatibility/2006">
          <mc:Choice Requires="x14">
            <control shapeId="6197" r:id="rId41" name="Check Box 53">
              <controlPr defaultSize="0" autoFill="0" autoLine="0" autoPict="0">
                <anchor moveWithCells="1">
                  <from>
                    <xdr:col>4</xdr:col>
                    <xdr:colOff>533400</xdr:colOff>
                    <xdr:row>22</xdr:row>
                    <xdr:rowOff>38100</xdr:rowOff>
                  </from>
                  <to>
                    <xdr:col>5</xdr:col>
                    <xdr:colOff>9525</xdr:colOff>
                    <xdr:row>22</xdr:row>
                    <xdr:rowOff>247650</xdr:rowOff>
                  </to>
                </anchor>
              </controlPr>
            </control>
          </mc:Choice>
        </mc:AlternateContent>
        <mc:AlternateContent xmlns:mc="http://schemas.openxmlformats.org/markup-compatibility/2006">
          <mc:Choice Requires="x14">
            <control shapeId="6198" r:id="rId42" name="Check Box 54">
              <controlPr defaultSize="0" autoFill="0" autoLine="0" autoPict="0">
                <anchor moveWithCells="1">
                  <from>
                    <xdr:col>5</xdr:col>
                    <xdr:colOff>495300</xdr:colOff>
                    <xdr:row>22</xdr:row>
                    <xdr:rowOff>38100</xdr:rowOff>
                  </from>
                  <to>
                    <xdr:col>5</xdr:col>
                    <xdr:colOff>1352550</xdr:colOff>
                    <xdr:row>22</xdr:row>
                    <xdr:rowOff>247650</xdr:rowOff>
                  </to>
                </anchor>
              </controlPr>
            </control>
          </mc:Choice>
        </mc:AlternateContent>
        <mc:AlternateContent xmlns:mc="http://schemas.openxmlformats.org/markup-compatibility/2006">
          <mc:Choice Requires="x14">
            <control shapeId="6199" r:id="rId43" name="Check Box 55">
              <controlPr defaultSize="0" autoFill="0" autoLine="0" autoPict="0">
                <anchor moveWithCells="1">
                  <from>
                    <xdr:col>3</xdr:col>
                    <xdr:colOff>523875</xdr:colOff>
                    <xdr:row>23</xdr:row>
                    <xdr:rowOff>38100</xdr:rowOff>
                  </from>
                  <to>
                    <xdr:col>4</xdr:col>
                    <xdr:colOff>0</xdr:colOff>
                    <xdr:row>23</xdr:row>
                    <xdr:rowOff>247650</xdr:rowOff>
                  </to>
                </anchor>
              </controlPr>
            </control>
          </mc:Choice>
        </mc:AlternateContent>
        <mc:AlternateContent xmlns:mc="http://schemas.openxmlformats.org/markup-compatibility/2006">
          <mc:Choice Requires="x14">
            <control shapeId="6200" r:id="rId44" name="Check Box 56">
              <controlPr defaultSize="0" autoFill="0" autoLine="0" autoPict="0">
                <anchor moveWithCells="1">
                  <from>
                    <xdr:col>4</xdr:col>
                    <xdr:colOff>533400</xdr:colOff>
                    <xdr:row>23</xdr:row>
                    <xdr:rowOff>38100</xdr:rowOff>
                  </from>
                  <to>
                    <xdr:col>5</xdr:col>
                    <xdr:colOff>9525</xdr:colOff>
                    <xdr:row>23</xdr:row>
                    <xdr:rowOff>247650</xdr:rowOff>
                  </to>
                </anchor>
              </controlPr>
            </control>
          </mc:Choice>
        </mc:AlternateContent>
        <mc:AlternateContent xmlns:mc="http://schemas.openxmlformats.org/markup-compatibility/2006">
          <mc:Choice Requires="x14">
            <control shapeId="6201" r:id="rId45" name="Check Box 57">
              <controlPr defaultSize="0" autoFill="0" autoLine="0" autoPict="0">
                <anchor moveWithCells="1">
                  <from>
                    <xdr:col>5</xdr:col>
                    <xdr:colOff>495300</xdr:colOff>
                    <xdr:row>23</xdr:row>
                    <xdr:rowOff>28575</xdr:rowOff>
                  </from>
                  <to>
                    <xdr:col>5</xdr:col>
                    <xdr:colOff>1352550</xdr:colOff>
                    <xdr:row>23</xdr:row>
                    <xdr:rowOff>238125</xdr:rowOff>
                  </to>
                </anchor>
              </controlPr>
            </control>
          </mc:Choice>
        </mc:AlternateContent>
        <mc:AlternateContent xmlns:mc="http://schemas.openxmlformats.org/markup-compatibility/2006">
          <mc:Choice Requires="x14">
            <control shapeId="6202" r:id="rId46" name="Check Box 58">
              <controlPr defaultSize="0" autoFill="0" autoLine="0" autoPict="0">
                <anchor moveWithCells="1">
                  <from>
                    <xdr:col>3</xdr:col>
                    <xdr:colOff>523875</xdr:colOff>
                    <xdr:row>24</xdr:row>
                    <xdr:rowOff>38100</xdr:rowOff>
                  </from>
                  <to>
                    <xdr:col>4</xdr:col>
                    <xdr:colOff>0</xdr:colOff>
                    <xdr:row>24</xdr:row>
                    <xdr:rowOff>247650</xdr:rowOff>
                  </to>
                </anchor>
              </controlPr>
            </control>
          </mc:Choice>
        </mc:AlternateContent>
        <mc:AlternateContent xmlns:mc="http://schemas.openxmlformats.org/markup-compatibility/2006">
          <mc:Choice Requires="x14">
            <control shapeId="6203" r:id="rId47" name="Check Box 59">
              <controlPr defaultSize="0" autoFill="0" autoLine="0" autoPict="0">
                <anchor moveWithCells="1">
                  <from>
                    <xdr:col>4</xdr:col>
                    <xdr:colOff>523875</xdr:colOff>
                    <xdr:row>24</xdr:row>
                    <xdr:rowOff>38100</xdr:rowOff>
                  </from>
                  <to>
                    <xdr:col>5</xdr:col>
                    <xdr:colOff>0</xdr:colOff>
                    <xdr:row>24</xdr:row>
                    <xdr:rowOff>247650</xdr:rowOff>
                  </to>
                </anchor>
              </controlPr>
            </control>
          </mc:Choice>
        </mc:AlternateContent>
        <mc:AlternateContent xmlns:mc="http://schemas.openxmlformats.org/markup-compatibility/2006">
          <mc:Choice Requires="x14">
            <control shapeId="6204" r:id="rId48" name="Check Box 60">
              <controlPr defaultSize="0" autoFill="0" autoLine="0" autoPict="0">
                <anchor moveWithCells="1">
                  <from>
                    <xdr:col>5</xdr:col>
                    <xdr:colOff>504825</xdr:colOff>
                    <xdr:row>24</xdr:row>
                    <xdr:rowOff>38100</xdr:rowOff>
                  </from>
                  <to>
                    <xdr:col>5</xdr:col>
                    <xdr:colOff>1362075</xdr:colOff>
                    <xdr:row>24</xdr:row>
                    <xdr:rowOff>247650</xdr:rowOff>
                  </to>
                </anchor>
              </controlPr>
            </control>
          </mc:Choice>
        </mc:AlternateContent>
        <mc:AlternateContent xmlns:mc="http://schemas.openxmlformats.org/markup-compatibility/2006">
          <mc:Choice Requires="x14">
            <control shapeId="6205" r:id="rId49" name="Check Box 61">
              <controlPr defaultSize="0" autoFill="0" autoLine="0" autoPict="0">
                <anchor moveWithCells="1">
                  <from>
                    <xdr:col>3</xdr:col>
                    <xdr:colOff>514350</xdr:colOff>
                    <xdr:row>25</xdr:row>
                    <xdr:rowOff>28575</xdr:rowOff>
                  </from>
                  <to>
                    <xdr:col>3</xdr:col>
                    <xdr:colOff>1371600</xdr:colOff>
                    <xdr:row>25</xdr:row>
                    <xdr:rowOff>238125</xdr:rowOff>
                  </to>
                </anchor>
              </controlPr>
            </control>
          </mc:Choice>
        </mc:AlternateContent>
        <mc:AlternateContent xmlns:mc="http://schemas.openxmlformats.org/markup-compatibility/2006">
          <mc:Choice Requires="x14">
            <control shapeId="6206" r:id="rId50" name="Check Box 62">
              <controlPr defaultSize="0" autoFill="0" autoLine="0" autoPict="0">
                <anchor moveWithCells="1">
                  <from>
                    <xdr:col>4</xdr:col>
                    <xdr:colOff>523875</xdr:colOff>
                    <xdr:row>25</xdr:row>
                    <xdr:rowOff>19050</xdr:rowOff>
                  </from>
                  <to>
                    <xdr:col>5</xdr:col>
                    <xdr:colOff>0</xdr:colOff>
                    <xdr:row>25</xdr:row>
                    <xdr:rowOff>228600</xdr:rowOff>
                  </to>
                </anchor>
              </controlPr>
            </control>
          </mc:Choice>
        </mc:AlternateContent>
        <mc:AlternateContent xmlns:mc="http://schemas.openxmlformats.org/markup-compatibility/2006">
          <mc:Choice Requires="x14">
            <control shapeId="6207" r:id="rId51" name="Check Box 63">
              <controlPr defaultSize="0" autoFill="0" autoLine="0" autoPict="0">
                <anchor moveWithCells="1">
                  <from>
                    <xdr:col>5</xdr:col>
                    <xdr:colOff>504825</xdr:colOff>
                    <xdr:row>25</xdr:row>
                    <xdr:rowOff>38100</xdr:rowOff>
                  </from>
                  <to>
                    <xdr:col>5</xdr:col>
                    <xdr:colOff>1362075</xdr:colOff>
                    <xdr:row>25</xdr:row>
                    <xdr:rowOff>247650</xdr:rowOff>
                  </to>
                </anchor>
              </controlPr>
            </control>
          </mc:Choice>
        </mc:AlternateContent>
        <mc:AlternateContent xmlns:mc="http://schemas.openxmlformats.org/markup-compatibility/2006">
          <mc:Choice Requires="x14">
            <control shapeId="6208" r:id="rId52" name="Check Box 64">
              <controlPr defaultSize="0" autoFill="0" autoLine="0" autoPict="0">
                <anchor moveWithCells="1">
                  <from>
                    <xdr:col>3</xdr:col>
                    <xdr:colOff>514350</xdr:colOff>
                    <xdr:row>26</xdr:row>
                    <xdr:rowOff>38100</xdr:rowOff>
                  </from>
                  <to>
                    <xdr:col>3</xdr:col>
                    <xdr:colOff>1371600</xdr:colOff>
                    <xdr:row>26</xdr:row>
                    <xdr:rowOff>247650</xdr:rowOff>
                  </to>
                </anchor>
              </controlPr>
            </control>
          </mc:Choice>
        </mc:AlternateContent>
        <mc:AlternateContent xmlns:mc="http://schemas.openxmlformats.org/markup-compatibility/2006">
          <mc:Choice Requires="x14">
            <control shapeId="6209" r:id="rId53" name="Check Box 65">
              <controlPr defaultSize="0" autoFill="0" autoLine="0" autoPict="0">
                <anchor moveWithCells="1">
                  <from>
                    <xdr:col>4</xdr:col>
                    <xdr:colOff>523875</xdr:colOff>
                    <xdr:row>26</xdr:row>
                    <xdr:rowOff>28575</xdr:rowOff>
                  </from>
                  <to>
                    <xdr:col>5</xdr:col>
                    <xdr:colOff>0</xdr:colOff>
                    <xdr:row>26</xdr:row>
                    <xdr:rowOff>238125</xdr:rowOff>
                  </to>
                </anchor>
              </controlPr>
            </control>
          </mc:Choice>
        </mc:AlternateContent>
        <mc:AlternateContent xmlns:mc="http://schemas.openxmlformats.org/markup-compatibility/2006">
          <mc:Choice Requires="x14">
            <control shapeId="6210" r:id="rId54" name="Check Box 66">
              <controlPr defaultSize="0" autoFill="0" autoLine="0" autoPict="0">
                <anchor moveWithCells="1">
                  <from>
                    <xdr:col>5</xdr:col>
                    <xdr:colOff>504825</xdr:colOff>
                    <xdr:row>26</xdr:row>
                    <xdr:rowOff>28575</xdr:rowOff>
                  </from>
                  <to>
                    <xdr:col>5</xdr:col>
                    <xdr:colOff>1362075</xdr:colOff>
                    <xdr:row>26</xdr:row>
                    <xdr:rowOff>238125</xdr:rowOff>
                  </to>
                </anchor>
              </controlPr>
            </control>
          </mc:Choice>
        </mc:AlternateContent>
        <mc:AlternateContent xmlns:mc="http://schemas.openxmlformats.org/markup-compatibility/2006">
          <mc:Choice Requires="x14">
            <control shapeId="6211" r:id="rId55" name="Check Box 67">
              <controlPr defaultSize="0" autoFill="0" autoLine="0" autoPict="0">
                <anchor moveWithCells="1">
                  <from>
                    <xdr:col>3</xdr:col>
                    <xdr:colOff>514350</xdr:colOff>
                    <xdr:row>27</xdr:row>
                    <xdr:rowOff>28575</xdr:rowOff>
                  </from>
                  <to>
                    <xdr:col>3</xdr:col>
                    <xdr:colOff>1371600</xdr:colOff>
                    <xdr:row>27</xdr:row>
                    <xdr:rowOff>238125</xdr:rowOff>
                  </to>
                </anchor>
              </controlPr>
            </control>
          </mc:Choice>
        </mc:AlternateContent>
        <mc:AlternateContent xmlns:mc="http://schemas.openxmlformats.org/markup-compatibility/2006">
          <mc:Choice Requires="x14">
            <control shapeId="6212" r:id="rId56" name="Check Box 68">
              <controlPr defaultSize="0" autoFill="0" autoLine="0" autoPict="0">
                <anchor moveWithCells="1">
                  <from>
                    <xdr:col>4</xdr:col>
                    <xdr:colOff>523875</xdr:colOff>
                    <xdr:row>27</xdr:row>
                    <xdr:rowOff>28575</xdr:rowOff>
                  </from>
                  <to>
                    <xdr:col>5</xdr:col>
                    <xdr:colOff>0</xdr:colOff>
                    <xdr:row>27</xdr:row>
                    <xdr:rowOff>238125</xdr:rowOff>
                  </to>
                </anchor>
              </controlPr>
            </control>
          </mc:Choice>
        </mc:AlternateContent>
        <mc:AlternateContent xmlns:mc="http://schemas.openxmlformats.org/markup-compatibility/2006">
          <mc:Choice Requires="x14">
            <control shapeId="6213" r:id="rId57" name="Check Box 69">
              <controlPr defaultSize="0" autoFill="0" autoLine="0" autoPict="0">
                <anchor moveWithCells="1">
                  <from>
                    <xdr:col>5</xdr:col>
                    <xdr:colOff>504825</xdr:colOff>
                    <xdr:row>27</xdr:row>
                    <xdr:rowOff>38100</xdr:rowOff>
                  </from>
                  <to>
                    <xdr:col>5</xdr:col>
                    <xdr:colOff>1362075</xdr:colOff>
                    <xdr:row>27</xdr:row>
                    <xdr:rowOff>247650</xdr:rowOff>
                  </to>
                </anchor>
              </controlPr>
            </control>
          </mc:Choice>
        </mc:AlternateContent>
        <mc:AlternateContent xmlns:mc="http://schemas.openxmlformats.org/markup-compatibility/2006">
          <mc:Choice Requires="x14">
            <control shapeId="6214" r:id="rId58" name="Check Box 70">
              <controlPr defaultSize="0" autoFill="0" autoLine="0" autoPict="0">
                <anchor moveWithCells="1">
                  <from>
                    <xdr:col>3</xdr:col>
                    <xdr:colOff>523875</xdr:colOff>
                    <xdr:row>28</xdr:row>
                    <xdr:rowOff>19050</xdr:rowOff>
                  </from>
                  <to>
                    <xdr:col>3</xdr:col>
                    <xdr:colOff>1381125</xdr:colOff>
                    <xdr:row>28</xdr:row>
                    <xdr:rowOff>228600</xdr:rowOff>
                  </to>
                </anchor>
              </controlPr>
            </control>
          </mc:Choice>
        </mc:AlternateContent>
        <mc:AlternateContent xmlns:mc="http://schemas.openxmlformats.org/markup-compatibility/2006">
          <mc:Choice Requires="x14">
            <control shapeId="6215" r:id="rId59" name="Check Box 71">
              <controlPr defaultSize="0" autoFill="0" autoLine="0" autoPict="0">
                <anchor moveWithCells="1">
                  <from>
                    <xdr:col>4</xdr:col>
                    <xdr:colOff>523875</xdr:colOff>
                    <xdr:row>28</xdr:row>
                    <xdr:rowOff>19050</xdr:rowOff>
                  </from>
                  <to>
                    <xdr:col>5</xdr:col>
                    <xdr:colOff>0</xdr:colOff>
                    <xdr:row>28</xdr:row>
                    <xdr:rowOff>228600</xdr:rowOff>
                  </to>
                </anchor>
              </controlPr>
            </control>
          </mc:Choice>
        </mc:AlternateContent>
        <mc:AlternateContent xmlns:mc="http://schemas.openxmlformats.org/markup-compatibility/2006">
          <mc:Choice Requires="x14">
            <control shapeId="6216" r:id="rId60" name="Check Box 72">
              <controlPr defaultSize="0" autoFill="0" autoLine="0" autoPict="0">
                <anchor moveWithCells="1">
                  <from>
                    <xdr:col>5</xdr:col>
                    <xdr:colOff>495300</xdr:colOff>
                    <xdr:row>28</xdr:row>
                    <xdr:rowOff>38100</xdr:rowOff>
                  </from>
                  <to>
                    <xdr:col>5</xdr:col>
                    <xdr:colOff>1352550</xdr:colOff>
                    <xdr:row>28</xdr:row>
                    <xdr:rowOff>247650</xdr:rowOff>
                  </to>
                </anchor>
              </controlPr>
            </control>
          </mc:Choice>
        </mc:AlternateContent>
        <mc:AlternateContent xmlns:mc="http://schemas.openxmlformats.org/markup-compatibility/2006">
          <mc:Choice Requires="x14">
            <control shapeId="6217" r:id="rId61" name="Check Box 73">
              <controlPr defaultSize="0" autoFill="0" autoLine="0" autoPict="0">
                <anchor moveWithCells="1">
                  <from>
                    <xdr:col>3</xdr:col>
                    <xdr:colOff>523875</xdr:colOff>
                    <xdr:row>29</xdr:row>
                    <xdr:rowOff>28575</xdr:rowOff>
                  </from>
                  <to>
                    <xdr:col>4</xdr:col>
                    <xdr:colOff>0</xdr:colOff>
                    <xdr:row>29</xdr:row>
                    <xdr:rowOff>238125</xdr:rowOff>
                  </to>
                </anchor>
              </controlPr>
            </control>
          </mc:Choice>
        </mc:AlternateContent>
        <mc:AlternateContent xmlns:mc="http://schemas.openxmlformats.org/markup-compatibility/2006">
          <mc:Choice Requires="x14">
            <control shapeId="6218" r:id="rId62" name="Check Box 74">
              <controlPr defaultSize="0" autoFill="0" autoLine="0" autoPict="0">
                <anchor moveWithCells="1">
                  <from>
                    <xdr:col>3</xdr:col>
                    <xdr:colOff>523875</xdr:colOff>
                    <xdr:row>30</xdr:row>
                    <xdr:rowOff>28575</xdr:rowOff>
                  </from>
                  <to>
                    <xdr:col>4</xdr:col>
                    <xdr:colOff>0</xdr:colOff>
                    <xdr:row>30</xdr:row>
                    <xdr:rowOff>238125</xdr:rowOff>
                  </to>
                </anchor>
              </controlPr>
            </control>
          </mc:Choice>
        </mc:AlternateContent>
        <mc:AlternateContent xmlns:mc="http://schemas.openxmlformats.org/markup-compatibility/2006">
          <mc:Choice Requires="x14">
            <control shapeId="6219" r:id="rId63" name="Check Box 75">
              <controlPr defaultSize="0" autoFill="0" autoLine="0" autoPict="0">
                <anchor moveWithCells="1">
                  <from>
                    <xdr:col>3</xdr:col>
                    <xdr:colOff>523875</xdr:colOff>
                    <xdr:row>31</xdr:row>
                    <xdr:rowOff>28575</xdr:rowOff>
                  </from>
                  <to>
                    <xdr:col>4</xdr:col>
                    <xdr:colOff>0</xdr:colOff>
                    <xdr:row>31</xdr:row>
                    <xdr:rowOff>238125</xdr:rowOff>
                  </to>
                </anchor>
              </controlPr>
            </control>
          </mc:Choice>
        </mc:AlternateContent>
        <mc:AlternateContent xmlns:mc="http://schemas.openxmlformats.org/markup-compatibility/2006">
          <mc:Choice Requires="x14">
            <control shapeId="6220" r:id="rId64" name="Check Box 76">
              <controlPr defaultSize="0" autoFill="0" autoLine="0" autoPict="0">
                <anchor moveWithCells="1">
                  <from>
                    <xdr:col>4</xdr:col>
                    <xdr:colOff>533400</xdr:colOff>
                    <xdr:row>29</xdr:row>
                    <xdr:rowOff>28575</xdr:rowOff>
                  </from>
                  <to>
                    <xdr:col>5</xdr:col>
                    <xdr:colOff>9525</xdr:colOff>
                    <xdr:row>29</xdr:row>
                    <xdr:rowOff>247650</xdr:rowOff>
                  </to>
                </anchor>
              </controlPr>
            </control>
          </mc:Choice>
        </mc:AlternateContent>
        <mc:AlternateContent xmlns:mc="http://schemas.openxmlformats.org/markup-compatibility/2006">
          <mc:Choice Requires="x14">
            <control shapeId="6221" r:id="rId65" name="Check Box 77">
              <controlPr defaultSize="0" autoFill="0" autoLine="0" autoPict="0">
                <anchor moveWithCells="1">
                  <from>
                    <xdr:col>4</xdr:col>
                    <xdr:colOff>533400</xdr:colOff>
                    <xdr:row>30</xdr:row>
                    <xdr:rowOff>38100</xdr:rowOff>
                  </from>
                  <to>
                    <xdr:col>5</xdr:col>
                    <xdr:colOff>9525</xdr:colOff>
                    <xdr:row>30</xdr:row>
                    <xdr:rowOff>247650</xdr:rowOff>
                  </to>
                </anchor>
              </controlPr>
            </control>
          </mc:Choice>
        </mc:AlternateContent>
        <mc:AlternateContent xmlns:mc="http://schemas.openxmlformats.org/markup-compatibility/2006">
          <mc:Choice Requires="x14">
            <control shapeId="6222" r:id="rId66" name="Check Box 78">
              <controlPr defaultSize="0" autoFill="0" autoLine="0" autoPict="0">
                <anchor moveWithCells="1">
                  <from>
                    <xdr:col>4</xdr:col>
                    <xdr:colOff>533400</xdr:colOff>
                    <xdr:row>31</xdr:row>
                    <xdr:rowOff>28575</xdr:rowOff>
                  </from>
                  <to>
                    <xdr:col>5</xdr:col>
                    <xdr:colOff>9525</xdr:colOff>
                    <xdr:row>31</xdr:row>
                    <xdr:rowOff>238125</xdr:rowOff>
                  </to>
                </anchor>
              </controlPr>
            </control>
          </mc:Choice>
        </mc:AlternateContent>
        <mc:AlternateContent xmlns:mc="http://schemas.openxmlformats.org/markup-compatibility/2006">
          <mc:Choice Requires="x14">
            <control shapeId="6223" r:id="rId67" name="Check Box 79">
              <controlPr defaultSize="0" autoFill="0" autoLine="0" autoPict="0">
                <anchor moveWithCells="1">
                  <from>
                    <xdr:col>5</xdr:col>
                    <xdr:colOff>504825</xdr:colOff>
                    <xdr:row>29</xdr:row>
                    <xdr:rowOff>28575</xdr:rowOff>
                  </from>
                  <to>
                    <xdr:col>5</xdr:col>
                    <xdr:colOff>1362075</xdr:colOff>
                    <xdr:row>29</xdr:row>
                    <xdr:rowOff>238125</xdr:rowOff>
                  </to>
                </anchor>
              </controlPr>
            </control>
          </mc:Choice>
        </mc:AlternateContent>
        <mc:AlternateContent xmlns:mc="http://schemas.openxmlformats.org/markup-compatibility/2006">
          <mc:Choice Requires="x14">
            <control shapeId="6224" r:id="rId68" name="Check Box 80">
              <controlPr defaultSize="0" autoFill="0" autoLine="0" autoPict="0">
                <anchor moveWithCells="1">
                  <from>
                    <xdr:col>5</xdr:col>
                    <xdr:colOff>504825</xdr:colOff>
                    <xdr:row>30</xdr:row>
                    <xdr:rowOff>28575</xdr:rowOff>
                  </from>
                  <to>
                    <xdr:col>5</xdr:col>
                    <xdr:colOff>1362075</xdr:colOff>
                    <xdr:row>30</xdr:row>
                    <xdr:rowOff>238125</xdr:rowOff>
                  </to>
                </anchor>
              </controlPr>
            </control>
          </mc:Choice>
        </mc:AlternateContent>
        <mc:AlternateContent xmlns:mc="http://schemas.openxmlformats.org/markup-compatibility/2006">
          <mc:Choice Requires="x14">
            <control shapeId="6225" r:id="rId69" name="Check Box 81">
              <controlPr defaultSize="0" autoFill="0" autoLine="0" autoPict="0">
                <anchor moveWithCells="1">
                  <from>
                    <xdr:col>5</xdr:col>
                    <xdr:colOff>504825</xdr:colOff>
                    <xdr:row>31</xdr:row>
                    <xdr:rowOff>38100</xdr:rowOff>
                  </from>
                  <to>
                    <xdr:col>5</xdr:col>
                    <xdr:colOff>1362075</xdr:colOff>
                    <xdr:row>31</xdr:row>
                    <xdr:rowOff>247650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B7F399-3A62-409F-A01D-3F8AB871C551}">
  <dimension ref="A1:M53"/>
  <sheetViews>
    <sheetView showGridLines="0" zoomScale="90" zoomScaleNormal="90" workbookViewId="0">
      <selection activeCell="J8" sqref="J8"/>
    </sheetView>
  </sheetViews>
  <sheetFormatPr defaultRowHeight="15" x14ac:dyDescent="0.25"/>
  <cols>
    <col min="1" max="1" width="10.28515625" style="147" customWidth="1"/>
    <col min="2" max="2" width="19.7109375" style="147" customWidth="1"/>
    <col min="3" max="3" width="23.5703125" style="147" customWidth="1"/>
    <col min="4" max="4" width="18.7109375" style="147" customWidth="1"/>
    <col min="5" max="5" width="28.5703125" style="147" customWidth="1"/>
    <col min="6" max="8" width="18.7109375" style="147" customWidth="1"/>
    <col min="9" max="9" width="22.140625" style="147" customWidth="1"/>
    <col min="10" max="10" width="23.42578125" style="147" customWidth="1"/>
    <col min="11" max="11" width="18.7109375" style="147" customWidth="1"/>
    <col min="12" max="12" width="10.7109375" style="147" customWidth="1"/>
    <col min="13" max="13" width="14.28515625" style="147" customWidth="1"/>
    <col min="14" max="18" width="23.5703125" style="147" customWidth="1"/>
    <col min="19" max="19" width="15.7109375" style="147" customWidth="1"/>
    <col min="20" max="29" width="14.7109375" style="147" customWidth="1"/>
    <col min="30" max="16384" width="9.140625" style="147"/>
  </cols>
  <sheetData>
    <row r="1" spans="1:12" s="391" customFormat="1" ht="33.75" customHeight="1" thickBot="1" x14ac:dyDescent="0.3">
      <c r="A1" s="390"/>
      <c r="B1" s="794" t="s">
        <v>549</v>
      </c>
      <c r="C1" s="795"/>
      <c r="D1" s="795"/>
      <c r="E1" s="795"/>
      <c r="F1" s="795"/>
      <c r="G1" s="795"/>
      <c r="H1" s="795"/>
      <c r="I1" s="795"/>
      <c r="J1" s="795"/>
      <c r="K1" s="795"/>
      <c r="L1" s="796"/>
    </row>
    <row r="2" spans="1:12" s="391" customFormat="1" x14ac:dyDescent="0.25">
      <c r="A2" s="390"/>
      <c r="B2" s="797" t="s">
        <v>49</v>
      </c>
      <c r="C2" s="798"/>
      <c r="D2" s="798"/>
      <c r="E2" s="798"/>
      <c r="F2" s="798"/>
      <c r="G2" s="798"/>
      <c r="H2" s="798"/>
      <c r="I2" s="798"/>
      <c r="J2" s="798"/>
      <c r="K2" s="798"/>
      <c r="L2" s="799"/>
    </row>
    <row r="3" spans="1:12" s="391" customFormat="1" ht="18.75" x14ac:dyDescent="0.25">
      <c r="A3" s="390" t="s">
        <v>192</v>
      </c>
      <c r="B3" s="709" t="s">
        <v>193</v>
      </c>
      <c r="C3" s="710"/>
      <c r="D3" s="710"/>
      <c r="E3" s="710"/>
      <c r="F3" s="710"/>
      <c r="G3" s="710"/>
      <c r="H3" s="710"/>
      <c r="I3" s="710"/>
      <c r="J3" s="710"/>
      <c r="K3" s="710"/>
      <c r="L3" s="711"/>
    </row>
    <row r="4" spans="1:12" s="391" customFormat="1" ht="22.5" customHeight="1" x14ac:dyDescent="0.25">
      <c r="A4" s="390"/>
      <c r="B4" s="800" t="s">
        <v>485</v>
      </c>
      <c r="C4" s="801"/>
      <c r="D4" s="801"/>
      <c r="E4" s="801"/>
      <c r="F4" s="801"/>
      <c r="G4" s="801"/>
      <c r="H4" s="801"/>
      <c r="I4" s="801"/>
      <c r="J4" s="801"/>
      <c r="K4" s="801"/>
      <c r="L4" s="802"/>
    </row>
    <row r="5" spans="1:12" s="391" customFormat="1" ht="9.9499999999999993" customHeight="1" x14ac:dyDescent="0.25">
      <c r="A5" s="390"/>
      <c r="B5" s="803"/>
      <c r="C5" s="804"/>
      <c r="D5" s="804"/>
      <c r="E5" s="804"/>
      <c r="F5" s="804"/>
      <c r="G5" s="804"/>
      <c r="H5" s="804"/>
      <c r="I5" s="804"/>
      <c r="J5" s="804"/>
      <c r="K5" s="804"/>
      <c r="L5" s="805"/>
    </row>
    <row r="6" spans="1:12" s="397" customFormat="1" ht="21" customHeight="1" x14ac:dyDescent="0.25">
      <c r="A6" s="392"/>
      <c r="B6" s="393"/>
      <c r="C6" s="394" t="s">
        <v>194</v>
      </c>
      <c r="D6" s="395"/>
      <c r="E6" s="789" t="s">
        <v>195</v>
      </c>
      <c r="F6" s="790"/>
      <c r="G6" s="395"/>
      <c r="H6" s="806" t="s">
        <v>196</v>
      </c>
      <c r="I6" s="807"/>
      <c r="J6" s="808"/>
      <c r="K6" s="395"/>
      <c r="L6" s="396"/>
    </row>
    <row r="7" spans="1:12" s="391" customFormat="1" ht="15" customHeight="1" x14ac:dyDescent="0.25">
      <c r="A7" s="390"/>
      <c r="B7" s="398"/>
      <c r="C7" s="399">
        <f>'Tab 1-Development Info'!K13</f>
        <v>0</v>
      </c>
      <c r="D7" s="400"/>
      <c r="E7" s="401" t="s">
        <v>197</v>
      </c>
      <c r="F7" s="401" t="s">
        <v>198</v>
      </c>
      <c r="G7" s="400"/>
      <c r="H7" s="402" t="s">
        <v>196</v>
      </c>
      <c r="I7" s="402" t="s">
        <v>483</v>
      </c>
      <c r="J7" s="402" t="s">
        <v>484</v>
      </c>
      <c r="K7" s="403"/>
      <c r="L7" s="404"/>
    </row>
    <row r="8" spans="1:12" ht="15" customHeight="1" x14ac:dyDescent="0.25">
      <c r="A8" s="161"/>
      <c r="B8" s="372"/>
      <c r="C8" s="373" t="s">
        <v>199</v>
      </c>
      <c r="D8" s="161"/>
      <c r="E8" s="374" t="s">
        <v>431</v>
      </c>
      <c r="F8" s="156"/>
      <c r="G8" s="159"/>
      <c r="H8" s="374" t="s">
        <v>200</v>
      </c>
      <c r="I8" s="156"/>
      <c r="J8" s="156"/>
      <c r="K8" s="371"/>
      <c r="L8" s="375"/>
    </row>
    <row r="9" spans="1:12" ht="15" customHeight="1" x14ac:dyDescent="0.25">
      <c r="A9" s="161"/>
      <c r="B9" s="158"/>
      <c r="C9" s="262"/>
      <c r="D9" s="161"/>
      <c r="E9" s="374" t="s">
        <v>201</v>
      </c>
      <c r="F9" s="156"/>
      <c r="G9" s="159"/>
      <c r="H9" s="374" t="s">
        <v>202</v>
      </c>
      <c r="I9" s="156"/>
      <c r="J9" s="156"/>
      <c r="K9" s="370"/>
      <c r="L9" s="375"/>
    </row>
    <row r="10" spans="1:12" s="391" customFormat="1" ht="15" customHeight="1" x14ac:dyDescent="0.25">
      <c r="A10" s="390"/>
      <c r="B10" s="405"/>
      <c r="C10" s="390"/>
      <c r="D10" s="390"/>
      <c r="E10" s="406" t="s">
        <v>194</v>
      </c>
      <c r="F10" s="407">
        <f>SUM(F8:F9)</f>
        <v>0</v>
      </c>
      <c r="G10" s="408"/>
      <c r="H10" s="406" t="s">
        <v>194</v>
      </c>
      <c r="I10" s="407">
        <f>SUM(I8:I9)</f>
        <v>0</v>
      </c>
      <c r="J10" s="407">
        <f>SUM(J8:J9)</f>
        <v>0</v>
      </c>
      <c r="K10" s="403"/>
      <c r="L10" s="409"/>
    </row>
    <row r="11" spans="1:12" s="391" customFormat="1" ht="9" customHeight="1" x14ac:dyDescent="0.25">
      <c r="A11" s="390"/>
      <c r="B11" s="405"/>
      <c r="C11" s="390"/>
      <c r="D11" s="410"/>
      <c r="E11" s="390"/>
      <c r="F11" s="410"/>
      <c r="G11" s="390"/>
      <c r="H11" s="410"/>
      <c r="I11" s="390"/>
      <c r="J11" s="390"/>
      <c r="K11" s="390"/>
      <c r="L11" s="411"/>
    </row>
    <row r="12" spans="1:12" s="391" customFormat="1" ht="15.75" x14ac:dyDescent="0.25">
      <c r="A12" s="390"/>
      <c r="B12" s="791" t="s">
        <v>474</v>
      </c>
      <c r="C12" s="792"/>
      <c r="D12" s="792"/>
      <c r="E12" s="792"/>
      <c r="F12" s="792"/>
      <c r="G12" s="792"/>
      <c r="H12" s="792"/>
      <c r="I12" s="792"/>
      <c r="J12" s="792"/>
      <c r="K12" s="792"/>
      <c r="L12" s="793"/>
    </row>
    <row r="13" spans="1:12" s="416" customFormat="1" ht="9" customHeight="1" x14ac:dyDescent="0.25">
      <c r="A13" s="412"/>
      <c r="B13" s="413"/>
      <c r="C13" s="414"/>
      <c r="D13" s="414"/>
      <c r="E13" s="414"/>
      <c r="F13" s="414"/>
      <c r="G13" s="414"/>
      <c r="H13" s="414"/>
      <c r="I13" s="414"/>
      <c r="J13" s="414"/>
      <c r="K13" s="414"/>
      <c r="L13" s="415"/>
    </row>
    <row r="14" spans="1:12" s="391" customFormat="1" ht="15" customHeight="1" x14ac:dyDescent="0.25">
      <c r="A14" s="390"/>
      <c r="B14" s="405"/>
      <c r="C14" s="390"/>
      <c r="D14" s="65"/>
      <c r="E14" s="65" t="s">
        <v>74</v>
      </c>
      <c r="F14" s="417" t="str">
        <f>'Tab 1-Development Info'!K19</f>
        <v>Select One</v>
      </c>
      <c r="G14" s="65"/>
      <c r="H14" s="418" t="s">
        <v>206</v>
      </c>
      <c r="I14" s="419"/>
      <c r="J14" s="419"/>
      <c r="K14" s="420"/>
      <c r="L14" s="411"/>
    </row>
    <row r="15" spans="1:12" s="391" customFormat="1" ht="15" customHeight="1" x14ac:dyDescent="0.25">
      <c r="A15" s="390"/>
      <c r="B15" s="405"/>
      <c r="C15" s="390"/>
      <c r="D15" s="65"/>
      <c r="E15" s="65"/>
      <c r="F15" s="65"/>
      <c r="G15" s="65"/>
      <c r="H15" s="421" t="s">
        <v>208</v>
      </c>
      <c r="I15" s="422"/>
      <c r="J15" s="422"/>
      <c r="K15" s="423"/>
      <c r="L15" s="411"/>
    </row>
    <row r="16" spans="1:12" ht="15" customHeight="1" x14ac:dyDescent="0.25">
      <c r="A16" s="161"/>
      <c r="B16" s="260"/>
      <c r="C16" s="262"/>
      <c r="D16" s="391"/>
      <c r="E16" s="130" t="s">
        <v>69</v>
      </c>
      <c r="F16" s="417" t="str">
        <f>'Tab 1-Development Info'!K21</f>
        <v>Select One</v>
      </c>
      <c r="G16" s="424"/>
      <c r="H16" s="425"/>
      <c r="I16" s="132"/>
      <c r="J16" s="132" t="s">
        <v>209</v>
      </c>
      <c r="K16" s="344" t="s">
        <v>68</v>
      </c>
      <c r="L16" s="263"/>
    </row>
    <row r="17" spans="1:13" ht="15" customHeight="1" x14ac:dyDescent="0.25">
      <c r="A17" s="161"/>
      <c r="B17" s="405"/>
      <c r="C17" s="390"/>
      <c r="D17" s="65"/>
      <c r="E17" s="65"/>
      <c r="F17" s="65"/>
      <c r="G17" s="65"/>
      <c r="H17" s="426"/>
      <c r="I17" s="427"/>
      <c r="J17" s="132" t="s">
        <v>211</v>
      </c>
      <c r="K17" s="344" t="s">
        <v>68</v>
      </c>
      <c r="L17" s="263"/>
    </row>
    <row r="18" spans="1:13" ht="15" customHeight="1" x14ac:dyDescent="0.25">
      <c r="A18" s="161"/>
      <c r="B18" s="428"/>
      <c r="C18" s="424"/>
      <c r="D18" s="429"/>
      <c r="E18" s="130" t="s">
        <v>205</v>
      </c>
      <c r="F18" s="378"/>
      <c r="G18" s="262"/>
      <c r="H18" s="379"/>
      <c r="I18" s="380"/>
      <c r="J18" s="380"/>
      <c r="K18" s="381"/>
      <c r="L18" s="263"/>
    </row>
    <row r="19" spans="1:13" ht="15" customHeight="1" x14ac:dyDescent="0.25">
      <c r="A19" s="161"/>
      <c r="B19" s="405"/>
      <c r="C19" s="390"/>
      <c r="D19" s="65"/>
      <c r="E19" s="65"/>
      <c r="F19" s="348"/>
      <c r="G19" s="348"/>
      <c r="H19" s="435" t="s">
        <v>213</v>
      </c>
      <c r="I19" s="431"/>
      <c r="J19" s="431"/>
      <c r="K19" s="382"/>
      <c r="L19" s="263"/>
    </row>
    <row r="20" spans="1:13" ht="15" customHeight="1" x14ac:dyDescent="0.25">
      <c r="A20" s="161"/>
      <c r="B20" s="428"/>
      <c r="C20" s="722" t="s">
        <v>207</v>
      </c>
      <c r="D20" s="722"/>
      <c r="E20" s="722"/>
      <c r="F20" s="344" t="s">
        <v>68</v>
      </c>
      <c r="G20" s="262"/>
      <c r="H20" s="425"/>
      <c r="I20" s="431"/>
      <c r="J20" s="132" t="s">
        <v>214</v>
      </c>
      <c r="K20" s="344" t="s">
        <v>68</v>
      </c>
      <c r="L20" s="263"/>
    </row>
    <row r="21" spans="1:13" ht="15" customHeight="1" x14ac:dyDescent="0.25">
      <c r="A21" s="161"/>
      <c r="B21" s="428"/>
      <c r="C21" s="424"/>
      <c r="D21" s="424"/>
      <c r="E21" s="424"/>
      <c r="F21" s="232"/>
      <c r="G21" s="262"/>
      <c r="H21" s="436"/>
      <c r="I21" s="437"/>
      <c r="J21" s="438" t="s">
        <v>216</v>
      </c>
      <c r="K21" s="344" t="s">
        <v>68</v>
      </c>
      <c r="L21" s="263"/>
      <c r="M21" s="383"/>
    </row>
    <row r="22" spans="1:13" ht="15" customHeight="1" x14ac:dyDescent="0.25">
      <c r="A22" s="161"/>
      <c r="B22" s="781" t="s">
        <v>210</v>
      </c>
      <c r="C22" s="762"/>
      <c r="D22" s="762"/>
      <c r="E22" s="762"/>
      <c r="F22" s="344" t="s">
        <v>68</v>
      </c>
      <c r="G22" s="262"/>
      <c r="L22" s="263"/>
    </row>
    <row r="23" spans="1:13" ht="15" customHeight="1" x14ac:dyDescent="0.25">
      <c r="A23" s="161"/>
      <c r="B23" s="430"/>
      <c r="C23" s="431"/>
      <c r="D23" s="431"/>
      <c r="E23" s="431"/>
      <c r="F23" s="161"/>
      <c r="G23" s="262"/>
      <c r="L23" s="263"/>
    </row>
    <row r="24" spans="1:13" ht="15" customHeight="1" x14ac:dyDescent="0.25">
      <c r="A24" s="161"/>
      <c r="B24" s="432"/>
      <c r="C24" s="433"/>
      <c r="D24" s="433"/>
      <c r="E24" s="130" t="s">
        <v>212</v>
      </c>
      <c r="F24" s="344" t="s">
        <v>68</v>
      </c>
      <c r="G24" s="262"/>
      <c r="L24" s="263"/>
    </row>
    <row r="25" spans="1:13" ht="15" customHeight="1" x14ac:dyDescent="0.25">
      <c r="A25" s="161"/>
      <c r="B25" s="430"/>
      <c r="C25" s="431"/>
      <c r="D25" s="431"/>
      <c r="E25" s="431"/>
      <c r="F25" s="232"/>
      <c r="G25" s="262"/>
      <c r="L25" s="263"/>
    </row>
    <row r="26" spans="1:13" ht="15" customHeight="1" x14ac:dyDescent="0.25">
      <c r="A26" s="161"/>
      <c r="B26" s="781" t="s">
        <v>215</v>
      </c>
      <c r="C26" s="762"/>
      <c r="D26" s="762"/>
      <c r="E26" s="762"/>
      <c r="F26" s="344" t="s">
        <v>68</v>
      </c>
      <c r="G26" s="262"/>
      <c r="L26" s="263"/>
    </row>
    <row r="27" spans="1:13" ht="15" customHeight="1" x14ac:dyDescent="0.25">
      <c r="A27" s="161"/>
      <c r="B27" s="434"/>
      <c r="C27" s="132"/>
      <c r="D27" s="132"/>
      <c r="E27" s="132"/>
      <c r="F27" s="232"/>
      <c r="G27" s="262"/>
      <c r="L27" s="263"/>
    </row>
    <row r="28" spans="1:13" ht="15" customHeight="1" x14ac:dyDescent="0.25">
      <c r="A28" s="161"/>
      <c r="B28" s="781" t="s">
        <v>217</v>
      </c>
      <c r="C28" s="762"/>
      <c r="D28" s="762"/>
      <c r="E28" s="762"/>
      <c r="F28" s="344" t="s">
        <v>68</v>
      </c>
      <c r="G28" s="262"/>
      <c r="L28" s="263"/>
    </row>
    <row r="29" spans="1:13" ht="15" customHeight="1" x14ac:dyDescent="0.25">
      <c r="A29" s="161"/>
      <c r="B29" s="430"/>
      <c r="C29" s="431"/>
      <c r="D29" s="431"/>
      <c r="E29" s="431"/>
      <c r="F29" s="232"/>
      <c r="G29" s="262"/>
      <c r="I29" s="232"/>
      <c r="J29" s="215"/>
      <c r="L29" s="263"/>
    </row>
    <row r="30" spans="1:13" ht="15" customHeight="1" x14ac:dyDescent="0.25">
      <c r="A30" s="161"/>
      <c r="B30" s="781" t="s">
        <v>445</v>
      </c>
      <c r="C30" s="762"/>
      <c r="D30" s="762"/>
      <c r="E30" s="762"/>
      <c r="F30" s="344" t="s">
        <v>68</v>
      </c>
      <c r="G30" s="262"/>
      <c r="L30" s="263"/>
    </row>
    <row r="31" spans="1:13" ht="15" customHeight="1" x14ac:dyDescent="0.25">
      <c r="A31" s="161"/>
      <c r="B31" s="430"/>
      <c r="C31" s="431"/>
      <c r="D31" s="431"/>
      <c r="E31" s="431"/>
      <c r="F31" s="232"/>
      <c r="G31" s="262"/>
      <c r="I31" s="232"/>
      <c r="J31" s="215"/>
      <c r="L31" s="263"/>
    </row>
    <row r="32" spans="1:13" ht="15.75" x14ac:dyDescent="0.25">
      <c r="A32" s="161"/>
      <c r="B32" s="791" t="s">
        <v>218</v>
      </c>
      <c r="C32" s="792"/>
      <c r="D32" s="792"/>
      <c r="E32" s="792"/>
      <c r="F32" s="792"/>
      <c r="G32" s="792"/>
      <c r="H32" s="792"/>
      <c r="I32" s="792"/>
      <c r="J32" s="792"/>
      <c r="K32" s="792"/>
      <c r="L32" s="793"/>
    </row>
    <row r="33" spans="1:12" ht="9" customHeight="1" x14ac:dyDescent="0.25">
      <c r="A33" s="161"/>
      <c r="B33" s="158"/>
      <c r="C33" s="161"/>
      <c r="D33" s="376"/>
      <c r="E33" s="161"/>
      <c r="F33" s="376"/>
      <c r="G33" s="161"/>
      <c r="H33" s="376"/>
      <c r="I33" s="161"/>
      <c r="J33" s="161"/>
      <c r="K33" s="161"/>
      <c r="L33" s="263"/>
    </row>
    <row r="34" spans="1:12" x14ac:dyDescent="0.25">
      <c r="A34" s="161"/>
      <c r="B34" s="809" t="s">
        <v>542</v>
      </c>
      <c r="C34" s="810"/>
      <c r="D34" s="810"/>
      <c r="E34" s="810"/>
      <c r="F34" s="810"/>
      <c r="G34" s="810"/>
      <c r="H34" s="810"/>
      <c r="I34" s="810"/>
      <c r="J34" s="810"/>
      <c r="K34" s="384" t="s">
        <v>68</v>
      </c>
      <c r="L34" s="263"/>
    </row>
    <row r="35" spans="1:12" ht="15.75" x14ac:dyDescent="0.25">
      <c r="A35" s="161"/>
      <c r="B35" s="405"/>
      <c r="C35" s="410"/>
      <c r="D35" s="410"/>
      <c r="E35" s="439"/>
      <c r="F35" s="410"/>
      <c r="G35" s="440"/>
      <c r="H35" s="440"/>
      <c r="I35" s="441"/>
      <c r="J35" s="390"/>
      <c r="K35" s="161"/>
      <c r="L35" s="385"/>
    </row>
    <row r="36" spans="1:12" ht="15.75" x14ac:dyDescent="0.25">
      <c r="A36" s="161"/>
      <c r="B36" s="405"/>
      <c r="C36" s="390"/>
      <c r="D36" s="390"/>
      <c r="E36" s="442"/>
      <c r="F36" s="762" t="s">
        <v>219</v>
      </c>
      <c r="G36" s="762"/>
      <c r="H36" s="762"/>
      <c r="I36" s="762"/>
      <c r="J36" s="762"/>
      <c r="K36" s="387"/>
      <c r="L36" s="385"/>
    </row>
    <row r="37" spans="1:12" s="360" customFormat="1" ht="15.75" thickBot="1" x14ac:dyDescent="0.3">
      <c r="A37" s="376"/>
      <c r="B37" s="443"/>
      <c r="C37" s="444"/>
      <c r="D37" s="444"/>
      <c r="E37" s="444"/>
      <c r="F37" s="444"/>
      <c r="G37" s="444"/>
      <c r="H37" s="444"/>
      <c r="I37" s="444"/>
      <c r="J37" s="444"/>
      <c r="K37" s="388"/>
      <c r="L37" s="389"/>
    </row>
    <row r="38" spans="1:12" ht="15" customHeight="1" x14ac:dyDescent="0.25"/>
    <row r="39" spans="1:12" ht="15" customHeight="1" x14ac:dyDescent="0.25"/>
    <row r="40" spans="1:12" ht="15" customHeight="1" x14ac:dyDescent="0.25"/>
    <row r="41" spans="1:12" ht="15" customHeight="1" x14ac:dyDescent="0.25"/>
    <row r="42" spans="1:12" ht="15" customHeight="1" x14ac:dyDescent="0.25"/>
    <row r="43" spans="1:12" ht="15" customHeight="1" x14ac:dyDescent="0.25"/>
    <row r="44" spans="1:12" ht="15" customHeight="1" x14ac:dyDescent="0.25"/>
    <row r="45" spans="1:12" ht="15" customHeight="1" x14ac:dyDescent="0.25"/>
    <row r="46" spans="1:12" ht="15" customHeight="1" x14ac:dyDescent="0.25"/>
    <row r="47" spans="1:12" ht="15" customHeight="1" x14ac:dyDescent="0.25"/>
    <row r="48" spans="1:12" ht="15" customHeight="1" x14ac:dyDescent="0.25"/>
    <row r="49" spans="1:1" ht="15" customHeight="1" x14ac:dyDescent="0.25"/>
    <row r="50" spans="1:1" ht="15" customHeight="1" x14ac:dyDescent="0.25">
      <c r="A50" s="161"/>
    </row>
    <row r="51" spans="1:1" x14ac:dyDescent="0.25">
      <c r="A51" s="161"/>
    </row>
    <row r="52" spans="1:1" x14ac:dyDescent="0.25">
      <c r="A52" s="161"/>
    </row>
    <row r="53" spans="1:1" x14ac:dyDescent="0.25">
      <c r="A53" s="161"/>
    </row>
  </sheetData>
  <sheetProtection algorithmName="SHA-512" hashValue="s+tuQMXbl+MuDsy2o0OuoG/oQP6n/O8DYk/ACAPsr/OQSm2NDCqh2AcE5w8Yom/JoA78pEwoCRLkhFhbid/d8A==" saltValue="SDdvt8Od7HJ53oysbaLOLg==" spinCount="100000" sheet="1" objects="1" scenarios="1" selectLockedCells="1"/>
  <mergeCells count="16">
    <mergeCell ref="C20:E20"/>
    <mergeCell ref="B30:E30"/>
    <mergeCell ref="F36:J36"/>
    <mergeCell ref="B34:J34"/>
    <mergeCell ref="B22:E22"/>
    <mergeCell ref="B26:E26"/>
    <mergeCell ref="B28:E28"/>
    <mergeCell ref="B32:L32"/>
    <mergeCell ref="E6:F6"/>
    <mergeCell ref="B12:L12"/>
    <mergeCell ref="B1:L1"/>
    <mergeCell ref="B2:L2"/>
    <mergeCell ref="B3:L3"/>
    <mergeCell ref="B4:L4"/>
    <mergeCell ref="B5:L5"/>
    <mergeCell ref="H6:J6"/>
  </mergeCells>
  <dataValidations count="4">
    <dataValidation type="list" allowBlank="1" showInputMessage="1" showErrorMessage="1" sqref="K34" xr:uid="{58FDDB50-1178-45D9-81E9-F78C76DBCB0C}">
      <formula1>"Select One, Yes, No, N/A"</formula1>
    </dataValidation>
    <dataValidation type="list" allowBlank="1" showInputMessage="1" showErrorMessage="1" sqref="K12:K13" xr:uid="{3391BD5D-1E5A-4C20-AE9E-B0E207E5CB10}">
      <formula1>"Select One, Yes, No"</formula1>
    </dataValidation>
    <dataValidation type="list" allowBlank="1" showInputMessage="1" showErrorMessage="1" sqref="F29" xr:uid="{26FC955E-66EC-4BD1-8344-C390D0DB4F15}">
      <formula1>"Select One, Yes, No, NA (No Trigger PRE 5/28/25)"</formula1>
    </dataValidation>
    <dataValidation type="list" allowBlank="1" showInputMessage="1" showErrorMessage="1" sqref="F22 F24 F26 F28 F30 K16:K17 K20:K21 F20" xr:uid="{2C3CE993-2CE9-4C01-8799-31AE8E464B33}">
      <formula1>"Select One, Yes, No, NA "</formula1>
    </dataValidation>
  </dataValidations>
  <pageMargins left="0.7" right="0.7" top="0.75" bottom="0.75" header="0.3" footer="0.3"/>
  <ignoredErrors>
    <ignoredError sqref="F16" unlockedFormula="1"/>
  </ignoredErrors>
  <drawing r:id="rId1"/>
  <legacyDrawing r:id="rId2"/>
  <mc:AlternateContent xmlns:mc="http://schemas.openxmlformats.org/markup-compatibility/2006">
    <mc:Choice Requires="x14">
      <controls>
        <mc:AlternateContent xmlns:mc="http://schemas.openxmlformats.org/markup-compatibility/2006">
          <mc:Choice Requires="x14">
            <control shapeId="35842" r:id="rId3" name="Check Box 2">
              <controlPr defaultSize="0" autoFill="0" autoLine="0" autoPict="0" altText="Yes">
                <anchor moveWithCells="1">
                  <from>
                    <xdr:col>50</xdr:col>
                    <xdr:colOff>76200</xdr:colOff>
                    <xdr:row>11</xdr:row>
                    <xdr:rowOff>0</xdr:rowOff>
                  </from>
                  <to>
                    <xdr:col>50</xdr:col>
                    <xdr:colOff>381000</xdr:colOff>
                    <xdr:row>11</xdr:row>
                    <xdr:rowOff>161925</xdr:rowOff>
                  </to>
                </anchor>
              </controlPr>
            </control>
          </mc:Choice>
        </mc:AlternateContent>
        <mc:AlternateContent xmlns:mc="http://schemas.openxmlformats.org/markup-compatibility/2006">
          <mc:Choice Requires="x14">
            <control shapeId="35843" r:id="rId4" name="Check Box 3">
              <controlPr defaultSize="0" autoFill="0" autoLine="0" autoPict="0" altText="Yes">
                <anchor moveWithCells="1">
                  <from>
                    <xdr:col>52</xdr:col>
                    <xdr:colOff>152400</xdr:colOff>
                    <xdr:row>11</xdr:row>
                    <xdr:rowOff>0</xdr:rowOff>
                  </from>
                  <to>
                    <xdr:col>52</xdr:col>
                    <xdr:colOff>466725</xdr:colOff>
                    <xdr:row>11</xdr:row>
                    <xdr:rowOff>161925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A46"/>
  <sheetViews>
    <sheetView showGridLines="0" zoomScale="90" zoomScaleNormal="90" workbookViewId="0">
      <selection activeCell="F35" sqref="F35"/>
    </sheetView>
  </sheetViews>
  <sheetFormatPr defaultColWidth="9.140625" defaultRowHeight="15" x14ac:dyDescent="0.25"/>
  <cols>
    <col min="1" max="2" width="0.85546875" style="338" customWidth="1"/>
    <col min="3" max="3" width="2.28515625" style="338" customWidth="1"/>
    <col min="4" max="4" width="208.85546875" style="338" customWidth="1"/>
    <col min="5" max="5" width="2.28515625" style="338" customWidth="1"/>
    <col min="6" max="6" width="28.5703125" style="338" customWidth="1"/>
    <col min="7" max="7" width="2.28515625" style="147" customWidth="1"/>
    <col min="8" max="9" width="0.85546875" style="147" customWidth="1"/>
    <col min="10" max="13" width="2.28515625" style="147" customWidth="1"/>
    <col min="14" max="16" width="2.28515625" style="338" customWidth="1"/>
    <col min="17" max="19" width="9.140625" style="338" customWidth="1"/>
    <col min="20" max="16384" width="9.140625" style="338"/>
  </cols>
  <sheetData>
    <row r="1" spans="1:27" s="2" customFormat="1" ht="29.25" customHeight="1" thickBot="1" x14ac:dyDescent="0.25">
      <c r="A1" s="55"/>
      <c r="B1" s="55"/>
      <c r="C1" s="812" t="s">
        <v>17</v>
      </c>
      <c r="D1" s="813"/>
      <c r="E1" s="813"/>
      <c r="F1" s="813"/>
      <c r="G1" s="814"/>
      <c r="H1" s="55"/>
      <c r="I1" s="55"/>
    </row>
    <row r="2" spans="1:27" s="2" customFormat="1" ht="15" customHeight="1" x14ac:dyDescent="0.2">
      <c r="A2" s="23"/>
      <c r="B2" s="23"/>
      <c r="C2" s="818" t="s">
        <v>221</v>
      </c>
      <c r="D2" s="819"/>
      <c r="E2" s="819"/>
      <c r="F2" s="819"/>
      <c r="G2" s="820"/>
      <c r="H2" s="66"/>
      <c r="I2" s="66"/>
    </row>
    <row r="3" spans="1:27" s="24" customFormat="1" ht="12.75" hidden="1" customHeight="1" x14ac:dyDescent="0.2">
      <c r="C3" s="69"/>
      <c r="D3" s="25"/>
      <c r="E3" s="25"/>
      <c r="F3" s="25"/>
      <c r="G3" s="70"/>
    </row>
    <row r="4" spans="1:27" s="24" customFormat="1" ht="12.75" hidden="1" customHeight="1" x14ac:dyDescent="0.2">
      <c r="C4" s="69"/>
      <c r="D4" s="25"/>
      <c r="E4" s="25"/>
      <c r="F4" s="25"/>
      <c r="G4" s="70"/>
    </row>
    <row r="5" spans="1:27" s="24" customFormat="1" ht="12.75" hidden="1" customHeight="1" x14ac:dyDescent="0.2">
      <c r="C5" s="69"/>
      <c r="D5" s="25"/>
      <c r="E5" s="25"/>
      <c r="F5" s="25"/>
      <c r="G5" s="70"/>
    </row>
    <row r="6" spans="1:27" s="24" customFormat="1" ht="12.75" hidden="1" customHeight="1" x14ac:dyDescent="0.2">
      <c r="C6" s="69"/>
      <c r="D6" s="25"/>
      <c r="E6" s="25"/>
      <c r="F6" s="25"/>
      <c r="G6" s="70"/>
    </row>
    <row r="7" spans="1:27" s="24" customFormat="1" ht="12.75" hidden="1" customHeight="1" x14ac:dyDescent="0.2">
      <c r="C7" s="69"/>
      <c r="D7" s="25"/>
      <c r="E7" s="25"/>
      <c r="F7" s="25"/>
      <c r="G7" s="70"/>
    </row>
    <row r="8" spans="1:27" s="2" customFormat="1" ht="12.75" hidden="1" customHeight="1" x14ac:dyDescent="0.2">
      <c r="C8" s="69"/>
      <c r="D8" s="25"/>
      <c r="E8" s="25"/>
      <c r="F8" s="25"/>
      <c r="G8" s="70"/>
    </row>
    <row r="9" spans="1:27" s="2" customFormat="1" ht="15" customHeight="1" x14ac:dyDescent="0.25">
      <c r="C9" s="709" t="s">
        <v>222</v>
      </c>
      <c r="D9" s="710"/>
      <c r="E9" s="710"/>
      <c r="F9" s="710"/>
      <c r="G9" s="711"/>
      <c r="R9" s="9"/>
      <c r="S9" s="9"/>
      <c r="T9" s="10"/>
      <c r="U9" s="9"/>
      <c r="V9" s="9"/>
      <c r="W9" s="9"/>
      <c r="X9" s="9"/>
      <c r="Y9" s="9"/>
      <c r="Z9" s="9"/>
      <c r="AA9" s="9"/>
    </row>
    <row r="10" spans="1:27" ht="6" customHeight="1" x14ac:dyDescent="0.25">
      <c r="C10" s="3"/>
      <c r="D10" s="132"/>
      <c r="E10" s="342"/>
      <c r="F10" s="342"/>
      <c r="G10" s="343"/>
      <c r="H10" s="338"/>
      <c r="I10" s="338"/>
      <c r="J10" s="338"/>
      <c r="K10" s="338"/>
      <c r="L10" s="338"/>
      <c r="M10" s="338"/>
    </row>
    <row r="11" spans="1:27" ht="15" customHeight="1" x14ac:dyDescent="0.25">
      <c r="C11" s="3"/>
      <c r="D11" s="130" t="s">
        <v>223</v>
      </c>
      <c r="E11" s="324"/>
      <c r="F11" s="344" t="s">
        <v>68</v>
      </c>
      <c r="G11" s="343"/>
      <c r="H11" s="338"/>
      <c r="I11" s="338"/>
      <c r="J11" s="338"/>
      <c r="K11" s="338"/>
      <c r="L11" s="338"/>
      <c r="M11" s="338"/>
    </row>
    <row r="12" spans="1:27" ht="6" customHeight="1" x14ac:dyDescent="0.25">
      <c r="C12" s="3"/>
      <c r="D12" s="132"/>
      <c r="E12" s="342"/>
      <c r="F12" s="342"/>
      <c r="G12" s="343"/>
      <c r="H12" s="338"/>
      <c r="I12" s="338"/>
      <c r="J12" s="338"/>
      <c r="K12" s="338"/>
      <c r="L12" s="338"/>
      <c r="M12" s="338"/>
    </row>
    <row r="13" spans="1:27" ht="15" customHeight="1" x14ac:dyDescent="0.25">
      <c r="C13" s="3"/>
      <c r="D13" s="130" t="s">
        <v>224</v>
      </c>
      <c r="E13" s="324"/>
      <c r="F13" s="344" t="s">
        <v>68</v>
      </c>
      <c r="G13" s="343"/>
      <c r="H13" s="338"/>
      <c r="I13" s="338"/>
      <c r="J13" s="338"/>
      <c r="K13" s="338"/>
      <c r="L13" s="338"/>
      <c r="M13" s="338"/>
      <c r="R13" s="339"/>
      <c r="S13" s="339"/>
      <c r="T13" s="340"/>
      <c r="U13" s="339"/>
      <c r="V13" s="339"/>
      <c r="W13" s="339"/>
      <c r="X13" s="339"/>
      <c r="Y13" s="339"/>
      <c r="Z13" s="339"/>
      <c r="AA13" s="339"/>
    </row>
    <row r="14" spans="1:27" ht="6" customHeight="1" x14ac:dyDescent="0.25">
      <c r="C14" s="3"/>
      <c r="D14" s="130"/>
      <c r="E14" s="342"/>
      <c r="F14" s="345"/>
      <c r="G14" s="343"/>
      <c r="H14" s="338"/>
      <c r="I14" s="338"/>
      <c r="J14" s="338"/>
      <c r="K14" s="338"/>
      <c r="L14" s="338"/>
      <c r="M14" s="338"/>
    </row>
    <row r="15" spans="1:27" ht="15" customHeight="1" x14ac:dyDescent="0.25">
      <c r="C15" s="3"/>
      <c r="D15" s="130" t="s">
        <v>225</v>
      </c>
      <c r="E15" s="342"/>
      <c r="F15" s="344" t="s">
        <v>68</v>
      </c>
      <c r="G15" s="343"/>
      <c r="H15" s="338"/>
      <c r="I15" s="338"/>
      <c r="J15" s="338"/>
      <c r="K15" s="338"/>
      <c r="L15" s="338"/>
      <c r="M15" s="346"/>
      <c r="N15" s="347"/>
      <c r="O15" s="347"/>
      <c r="P15" s="347"/>
      <c r="Q15" s="347"/>
      <c r="R15" s="347"/>
      <c r="S15" s="347"/>
      <c r="T15" s="347"/>
      <c r="U15" s="347"/>
      <c r="V15" s="347"/>
      <c r="W15" s="347"/>
      <c r="X15" s="347"/>
      <c r="Y15" s="347"/>
      <c r="Z15" s="347"/>
      <c r="AA15" s="347"/>
    </row>
    <row r="16" spans="1:27" ht="9.9499999999999993" customHeight="1" x14ac:dyDescent="0.25">
      <c r="C16" s="3"/>
      <c r="D16" s="65"/>
      <c r="E16" s="342"/>
      <c r="F16" s="342"/>
      <c r="G16" s="343"/>
      <c r="H16" s="338"/>
      <c r="I16" s="338"/>
      <c r="J16" s="338"/>
      <c r="K16" s="338"/>
      <c r="L16" s="338"/>
      <c r="M16" s="338"/>
    </row>
    <row r="17" spans="3:27" ht="15" customHeight="1" x14ac:dyDescent="0.25">
      <c r="C17" s="730" t="s">
        <v>226</v>
      </c>
      <c r="D17" s="731"/>
      <c r="E17" s="731"/>
      <c r="F17" s="731"/>
      <c r="G17" s="732"/>
      <c r="H17" s="338"/>
      <c r="I17" s="338"/>
      <c r="J17" s="338"/>
      <c r="K17" s="338"/>
      <c r="L17" s="338"/>
      <c r="M17" s="338"/>
      <c r="R17" s="339"/>
      <c r="S17" s="339"/>
      <c r="T17" s="340"/>
      <c r="U17" s="339"/>
      <c r="V17" s="339"/>
      <c r="W17" s="339"/>
      <c r="X17" s="339"/>
      <c r="Y17" s="339"/>
      <c r="Z17" s="339"/>
      <c r="AA17" s="339"/>
    </row>
    <row r="18" spans="3:27" ht="6" customHeight="1" x14ac:dyDescent="0.25">
      <c r="C18" s="341"/>
      <c r="D18" s="65"/>
      <c r="E18" s="342"/>
      <c r="F18" s="342"/>
      <c r="G18" s="343"/>
      <c r="H18" s="338"/>
      <c r="I18" s="338"/>
      <c r="J18" s="338"/>
      <c r="K18" s="338"/>
      <c r="L18" s="338"/>
      <c r="M18" s="338"/>
    </row>
    <row r="19" spans="3:27" ht="15" customHeight="1" x14ac:dyDescent="0.25">
      <c r="C19" s="341"/>
      <c r="D19" s="130" t="s">
        <v>227</v>
      </c>
      <c r="E19" s="324"/>
      <c r="F19" s="344" t="s">
        <v>68</v>
      </c>
      <c r="G19" s="343"/>
      <c r="H19" s="338"/>
      <c r="I19" s="338"/>
      <c r="J19" s="338"/>
      <c r="K19" s="338"/>
      <c r="L19" s="338"/>
      <c r="M19" s="338"/>
      <c r="R19" s="339"/>
      <c r="S19" s="339"/>
      <c r="T19" s="340"/>
      <c r="U19" s="339"/>
      <c r="V19" s="339"/>
      <c r="W19" s="339"/>
      <c r="X19" s="339"/>
      <c r="Y19" s="339"/>
      <c r="Z19" s="339"/>
      <c r="AA19" s="339"/>
    </row>
    <row r="20" spans="3:27" ht="6" customHeight="1" x14ac:dyDescent="0.25">
      <c r="C20" s="341"/>
      <c r="D20" s="130"/>
      <c r="E20" s="342"/>
      <c r="F20" s="345"/>
      <c r="G20" s="343"/>
      <c r="H20" s="338"/>
      <c r="I20" s="338"/>
      <c r="J20" s="338"/>
      <c r="K20" s="338"/>
      <c r="L20" s="338"/>
      <c r="M20" s="338"/>
    </row>
    <row r="21" spans="3:27" ht="15" customHeight="1" x14ac:dyDescent="0.25">
      <c r="C21" s="341"/>
      <c r="D21" s="130" t="s">
        <v>228</v>
      </c>
      <c r="E21" s="316"/>
      <c r="F21" s="344" t="s">
        <v>68</v>
      </c>
      <c r="G21" s="343"/>
      <c r="H21" s="338"/>
      <c r="I21" s="338"/>
      <c r="J21" s="338"/>
      <c r="K21" s="338"/>
      <c r="L21" s="338"/>
      <c r="M21" s="338"/>
    </row>
    <row r="22" spans="3:27" ht="6" customHeight="1" x14ac:dyDescent="0.25">
      <c r="C22" s="341"/>
      <c r="D22" s="130"/>
      <c r="E22" s="342"/>
      <c r="F22" s="345"/>
      <c r="G22" s="343"/>
      <c r="H22" s="338"/>
      <c r="I22" s="338"/>
      <c r="J22" s="338"/>
      <c r="K22" s="338"/>
      <c r="L22" s="338"/>
      <c r="M22" s="338"/>
    </row>
    <row r="23" spans="3:27" s="352" customFormat="1" ht="15" customHeight="1" x14ac:dyDescent="0.25">
      <c r="C23" s="349"/>
      <c r="D23" s="130" t="s">
        <v>229</v>
      </c>
      <c r="E23" s="350"/>
      <c r="F23" s="344" t="s">
        <v>68</v>
      </c>
      <c r="G23" s="351"/>
    </row>
    <row r="24" spans="3:27" ht="6" customHeight="1" x14ac:dyDescent="0.25">
      <c r="C24" s="341"/>
      <c r="D24" s="130"/>
      <c r="E24" s="342"/>
      <c r="F24" s="345"/>
      <c r="G24" s="343"/>
      <c r="H24" s="338"/>
      <c r="I24" s="338"/>
      <c r="J24" s="338"/>
      <c r="K24" s="338"/>
      <c r="L24" s="338"/>
      <c r="M24" s="338"/>
    </row>
    <row r="25" spans="3:27" ht="15" customHeight="1" x14ac:dyDescent="0.25">
      <c r="C25" s="341"/>
      <c r="D25" s="130" t="s">
        <v>230</v>
      </c>
      <c r="E25" s="342"/>
      <c r="F25" s="344" t="s">
        <v>68</v>
      </c>
      <c r="G25" s="343"/>
      <c r="H25" s="338"/>
      <c r="I25" s="338"/>
      <c r="J25" s="338"/>
      <c r="K25" s="338"/>
      <c r="L25" s="338"/>
      <c r="M25" s="338"/>
    </row>
    <row r="26" spans="3:27" ht="6" customHeight="1" x14ac:dyDescent="0.25">
      <c r="C26" s="341"/>
      <c r="D26" s="130"/>
      <c r="E26" s="342"/>
      <c r="F26" s="345"/>
      <c r="G26" s="343"/>
      <c r="H26" s="338"/>
      <c r="I26" s="338"/>
      <c r="J26" s="338"/>
      <c r="K26" s="338"/>
      <c r="L26" s="338"/>
      <c r="M26" s="338"/>
    </row>
    <row r="27" spans="3:27" ht="15" customHeight="1" x14ac:dyDescent="0.25">
      <c r="C27" s="341"/>
      <c r="D27" s="367" t="s">
        <v>547</v>
      </c>
      <c r="E27" s="342"/>
      <c r="F27" s="344" t="s">
        <v>68</v>
      </c>
      <c r="G27" s="343"/>
      <c r="H27" s="338"/>
      <c r="I27" s="338"/>
      <c r="J27" s="338"/>
      <c r="K27" s="338"/>
      <c r="L27" s="338"/>
      <c r="M27" s="338"/>
    </row>
    <row r="28" spans="3:27" ht="6" customHeight="1" x14ac:dyDescent="0.25">
      <c r="C28" s="341"/>
      <c r="D28" s="72"/>
      <c r="E28" s="342"/>
      <c r="F28" s="345"/>
      <c r="G28" s="343"/>
      <c r="H28" s="338"/>
      <c r="I28" s="338"/>
      <c r="J28" s="338"/>
      <c r="K28" s="338"/>
      <c r="L28" s="338"/>
      <c r="M28" s="338"/>
    </row>
    <row r="29" spans="3:27" ht="15" customHeight="1" x14ac:dyDescent="0.25">
      <c r="C29" s="341"/>
      <c r="D29" s="130" t="s">
        <v>231</v>
      </c>
      <c r="E29" s="353"/>
      <c r="F29" s="354"/>
      <c r="G29" s="343"/>
      <c r="H29" s="338"/>
      <c r="I29" s="338"/>
      <c r="J29" s="338"/>
      <c r="K29" s="338"/>
      <c r="L29" s="338"/>
      <c r="M29" s="338"/>
    </row>
    <row r="30" spans="3:27" ht="9.9499999999999993" customHeight="1" x14ac:dyDescent="0.25">
      <c r="C30" s="341"/>
      <c r="D30" s="5"/>
      <c r="E30" s="316"/>
      <c r="F30" s="316"/>
      <c r="G30" s="343"/>
      <c r="H30" s="338"/>
      <c r="I30" s="338"/>
      <c r="J30" s="338"/>
      <c r="K30" s="338"/>
      <c r="L30" s="338"/>
      <c r="M30" s="338"/>
    </row>
    <row r="31" spans="3:27" s="2" customFormat="1" ht="15" customHeight="1" x14ac:dyDescent="0.25">
      <c r="C31" s="815" t="s">
        <v>464</v>
      </c>
      <c r="D31" s="816"/>
      <c r="E31" s="816"/>
      <c r="F31" s="816"/>
      <c r="G31" s="817"/>
      <c r="R31" s="9"/>
      <c r="S31" s="9"/>
      <c r="T31" s="10"/>
      <c r="U31" s="9"/>
      <c r="V31" s="9"/>
      <c r="W31" s="9"/>
      <c r="X31" s="9"/>
      <c r="Y31" s="9"/>
      <c r="Z31" s="9"/>
      <c r="AA31" s="9"/>
    </row>
    <row r="32" spans="3:27" ht="9.9499999999999993" customHeight="1" x14ac:dyDescent="0.25">
      <c r="C32" s="341"/>
      <c r="D32" s="5"/>
      <c r="E32" s="316"/>
      <c r="F32" s="316"/>
      <c r="G32" s="343"/>
      <c r="H32" s="338"/>
      <c r="I32" s="338"/>
      <c r="J32" s="338"/>
      <c r="K32" s="338"/>
      <c r="L32" s="338"/>
      <c r="M32" s="338"/>
    </row>
    <row r="33" spans="1:27" ht="15" customHeight="1" x14ac:dyDescent="0.25">
      <c r="A33" s="356"/>
      <c r="B33" s="356"/>
      <c r="C33" s="341"/>
      <c r="D33" s="130" t="s">
        <v>232</v>
      </c>
      <c r="E33" s="316"/>
      <c r="F33" s="344" t="s">
        <v>68</v>
      </c>
      <c r="G33" s="357"/>
      <c r="H33" s="338"/>
      <c r="I33" s="338"/>
      <c r="J33" s="339"/>
      <c r="K33" s="340"/>
      <c r="L33" s="339"/>
      <c r="M33" s="339"/>
      <c r="N33" s="339"/>
      <c r="O33" s="339"/>
      <c r="P33" s="339"/>
    </row>
    <row r="34" spans="1:27" ht="9.9499999999999993" customHeight="1" x14ac:dyDescent="0.25">
      <c r="C34" s="341"/>
      <c r="D34" s="133"/>
      <c r="E34" s="316"/>
      <c r="F34" s="230"/>
      <c r="G34" s="343"/>
      <c r="H34" s="338"/>
      <c r="I34" s="338"/>
      <c r="J34" s="338"/>
      <c r="K34" s="338"/>
      <c r="L34" s="338"/>
      <c r="M34" s="338"/>
    </row>
    <row r="35" spans="1:27" ht="15" customHeight="1" x14ac:dyDescent="0.25">
      <c r="C35" s="341"/>
      <c r="D35" s="130" t="s">
        <v>233</v>
      </c>
      <c r="E35" s="316"/>
      <c r="F35" s="344" t="s">
        <v>68</v>
      </c>
      <c r="G35" s="343"/>
      <c r="H35" s="338"/>
      <c r="I35" s="338"/>
      <c r="J35" s="338"/>
      <c r="K35" s="161"/>
      <c r="L35" s="161"/>
      <c r="M35" s="811"/>
      <c r="N35" s="811"/>
      <c r="O35" s="811"/>
      <c r="P35" s="811"/>
    </row>
    <row r="36" spans="1:27" ht="9.9499999999999993" customHeight="1" x14ac:dyDescent="0.25">
      <c r="C36" s="341"/>
      <c r="D36" s="133"/>
      <c r="E36" s="316"/>
      <c r="F36" s="230"/>
      <c r="G36" s="343"/>
      <c r="H36" s="338"/>
      <c r="I36" s="338"/>
      <c r="J36" s="338"/>
      <c r="K36" s="161"/>
      <c r="L36" s="161"/>
      <c r="M36" s="316"/>
      <c r="N36" s="356"/>
      <c r="O36" s="355"/>
      <c r="P36" s="339"/>
    </row>
    <row r="37" spans="1:27" ht="15" customHeight="1" x14ac:dyDescent="0.25">
      <c r="C37" s="341"/>
      <c r="D37" s="130" t="s">
        <v>491</v>
      </c>
      <c r="E37" s="316"/>
      <c r="F37" s="344" t="s">
        <v>68</v>
      </c>
      <c r="G37" s="343"/>
      <c r="H37" s="338"/>
      <c r="I37" s="338"/>
      <c r="J37" s="338"/>
      <c r="K37" s="161"/>
      <c r="L37" s="161"/>
      <c r="M37" s="358"/>
      <c r="N37" s="358"/>
      <c r="O37" s="358"/>
      <c r="P37" s="358"/>
    </row>
    <row r="38" spans="1:27" ht="9.9499999999999993" customHeight="1" x14ac:dyDescent="0.25">
      <c r="C38" s="341"/>
      <c r="D38" s="133"/>
      <c r="E38" s="316"/>
      <c r="F38" s="230"/>
      <c r="G38" s="343"/>
      <c r="H38" s="338"/>
      <c r="I38" s="338"/>
      <c r="J38" s="338"/>
      <c r="K38" s="161"/>
      <c r="L38" s="161"/>
      <c r="M38" s="359"/>
      <c r="N38" s="359"/>
      <c r="O38" s="359"/>
      <c r="P38" s="359"/>
    </row>
    <row r="39" spans="1:27" ht="15" customHeight="1" x14ac:dyDescent="0.25">
      <c r="C39" s="341"/>
      <c r="D39" s="368" t="s">
        <v>420</v>
      </c>
      <c r="E39" s="316"/>
      <c r="F39" s="344" t="s">
        <v>68</v>
      </c>
      <c r="G39" s="343"/>
      <c r="H39" s="338"/>
      <c r="I39" s="338"/>
      <c r="J39" s="338"/>
      <c r="K39" s="338"/>
      <c r="L39" s="338"/>
      <c r="M39" s="338"/>
      <c r="N39" s="161"/>
      <c r="O39" s="161"/>
      <c r="P39" s="358"/>
      <c r="Y39" s="161"/>
      <c r="Z39" s="161"/>
    </row>
    <row r="40" spans="1:27" ht="9.9499999999999993" customHeight="1" x14ac:dyDescent="0.25">
      <c r="C40" s="341"/>
      <c r="D40" s="5"/>
      <c r="E40" s="316"/>
      <c r="F40" s="316"/>
      <c r="G40" s="343"/>
      <c r="H40" s="338"/>
      <c r="I40" s="338"/>
      <c r="J40" s="338"/>
      <c r="K40" s="338"/>
      <c r="L40" s="338"/>
      <c r="M40" s="338"/>
      <c r="N40" s="339"/>
      <c r="O40" s="339"/>
      <c r="P40" s="339"/>
    </row>
    <row r="41" spans="1:27" s="2" customFormat="1" ht="15" customHeight="1" x14ac:dyDescent="0.25">
      <c r="C41" s="709" t="s">
        <v>218</v>
      </c>
      <c r="D41" s="710"/>
      <c r="E41" s="710"/>
      <c r="F41" s="710"/>
      <c r="G41" s="711"/>
      <c r="W41" s="9"/>
      <c r="X41" s="9"/>
      <c r="Y41" s="9"/>
      <c r="Z41" s="9"/>
      <c r="AA41" s="9"/>
    </row>
    <row r="42" spans="1:27" ht="6" customHeight="1" x14ac:dyDescent="0.25">
      <c r="C42" s="341"/>
      <c r="D42" s="348"/>
      <c r="E42" s="342"/>
      <c r="F42" s="342"/>
      <c r="G42" s="343"/>
      <c r="H42" s="338"/>
      <c r="I42" s="338"/>
      <c r="J42" s="338"/>
      <c r="K42" s="338"/>
      <c r="L42" s="338"/>
      <c r="M42" s="338"/>
    </row>
    <row r="43" spans="1:27" x14ac:dyDescent="0.25">
      <c r="C43" s="158"/>
      <c r="D43" s="369" t="s">
        <v>544</v>
      </c>
      <c r="E43" s="358"/>
      <c r="F43" s="344" t="s">
        <v>68</v>
      </c>
      <c r="G43" s="263"/>
      <c r="H43" s="161"/>
      <c r="I43" s="161"/>
      <c r="K43" s="338"/>
      <c r="L43" s="338"/>
      <c r="M43" s="338"/>
      <c r="O43" s="323"/>
      <c r="P43" s="360"/>
      <c r="Q43" s="323"/>
    </row>
    <row r="44" spans="1:27" ht="9.9499999999999993" customHeight="1" x14ac:dyDescent="0.25">
      <c r="C44" s="341"/>
      <c r="D44" s="5"/>
      <c r="E44" s="316"/>
      <c r="F44" s="316"/>
      <c r="G44" s="343"/>
      <c r="H44" s="338"/>
      <c r="I44" s="338"/>
      <c r="J44" s="338"/>
      <c r="K44" s="338"/>
      <c r="L44" s="338"/>
      <c r="M44" s="338"/>
      <c r="O44" s="323"/>
      <c r="P44" s="360"/>
      <c r="Q44" s="323"/>
    </row>
    <row r="45" spans="1:27" ht="15.75" x14ac:dyDescent="0.25">
      <c r="C45" s="158"/>
      <c r="D45" s="132" t="s">
        <v>219</v>
      </c>
      <c r="E45" s="361"/>
      <c r="F45" s="362"/>
      <c r="G45" s="263"/>
      <c r="H45" s="363"/>
      <c r="I45" s="161"/>
      <c r="K45" s="338"/>
      <c r="L45" s="338"/>
      <c r="M45" s="338"/>
      <c r="O45" s="323"/>
      <c r="P45" s="360"/>
      <c r="Q45" s="323"/>
    </row>
    <row r="46" spans="1:27" ht="9.9499999999999993" customHeight="1" thickBot="1" x14ac:dyDescent="0.3">
      <c r="C46" s="364"/>
      <c r="D46" s="20"/>
      <c r="E46" s="365"/>
      <c r="F46" s="365"/>
      <c r="G46" s="366"/>
      <c r="H46" s="338"/>
      <c r="I46" s="338"/>
      <c r="J46" s="338"/>
      <c r="K46" s="338"/>
      <c r="L46" s="338"/>
      <c r="M46" s="338"/>
      <c r="O46" s="323"/>
      <c r="P46" s="360"/>
      <c r="Q46" s="323"/>
    </row>
  </sheetData>
  <sheetProtection algorithmName="SHA-512" hashValue="KJTOI9yHzdCvAGc5h87NEwQb8VWpQeYHrpa1KzEnHM2AvX8Q37dwIjDD788vbIqD0244yTvutl6fY3jMgvxGyw==" saltValue="C8SvbOdLGX9/WJbQLsh2aw==" spinCount="100000" sheet="1" objects="1" scenarios="1" selectLockedCells="1"/>
  <mergeCells count="7">
    <mergeCell ref="M35:P35"/>
    <mergeCell ref="C1:G1"/>
    <mergeCell ref="C9:G9"/>
    <mergeCell ref="C41:G41"/>
    <mergeCell ref="C31:G31"/>
    <mergeCell ref="C17:G17"/>
    <mergeCell ref="C2:G2"/>
  </mergeCells>
  <dataValidations count="1">
    <dataValidation type="list" allowBlank="1" showInputMessage="1" showErrorMessage="1" sqref="F11 F13 F15 F19 F21 F23 F25 F27 F33 F35 F37 F43 F39" xr:uid="{E374EFFF-2B5C-4608-BA56-A6E27B454DE7}">
      <formula1>"Select One, Yes, No"</formula1>
    </dataValidation>
  </dataValidations>
  <pageMargins left="0.7" right="0.7" top="0.75" bottom="0.75" header="0.3" footer="0.3"/>
  <pageSetup orientation="portrait" horizontalDpi="4294967293"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F95"/>
  <sheetViews>
    <sheetView showGridLines="0" topLeftCell="I47" zoomScale="90" zoomScaleNormal="90" workbookViewId="0">
      <selection activeCell="P27" sqref="P27"/>
    </sheetView>
  </sheetViews>
  <sheetFormatPr defaultColWidth="8.85546875" defaultRowHeight="15" x14ac:dyDescent="0.25"/>
  <cols>
    <col min="1" max="1" width="2.85546875" style="147" customWidth="1"/>
    <col min="2" max="2" width="7.7109375" style="147" customWidth="1"/>
    <col min="3" max="3" width="13.42578125" style="169" customWidth="1"/>
    <col min="4" max="4" width="16.7109375" style="174" customWidth="1"/>
    <col min="5" max="5" width="11.28515625" style="169" customWidth="1"/>
    <col min="6" max="6" width="52.5703125" style="147" bestFit="1" customWidth="1"/>
    <col min="7" max="7" width="20.5703125" style="147" customWidth="1"/>
    <col min="8" max="8" width="13.42578125" style="175" customWidth="1"/>
    <col min="9" max="9" width="13.85546875" style="176" customWidth="1"/>
    <col min="10" max="10" width="20.28515625" style="169" customWidth="1"/>
    <col min="11" max="11" width="12.7109375" style="169" customWidth="1"/>
    <col min="12" max="12" width="34.42578125" style="169" customWidth="1"/>
    <col min="13" max="13" width="13.85546875" style="169" customWidth="1"/>
    <col min="14" max="14" width="16.5703125" style="170" customWidth="1"/>
    <col min="15" max="15" width="13.7109375" style="171" customWidth="1"/>
    <col min="16" max="16" width="14.42578125" style="171" customWidth="1"/>
    <col min="17" max="17" width="13.7109375" style="177" customWidth="1"/>
    <col min="18" max="18" width="10.85546875" style="169" customWidth="1"/>
    <col min="19" max="19" width="11.140625" style="177" customWidth="1"/>
    <col min="20" max="21" width="15" style="171" customWidth="1"/>
    <col min="22" max="22" width="18" style="171" customWidth="1"/>
    <col min="23" max="23" width="9.7109375" style="171" customWidth="1"/>
    <col min="24" max="24" width="15.5703125" style="171" customWidth="1"/>
    <col min="25" max="25" width="20.5703125" style="175" customWidth="1"/>
    <col min="26" max="26" width="19.85546875" style="177" customWidth="1"/>
    <col min="27" max="27" width="10.7109375" style="175" customWidth="1"/>
    <col min="28" max="28" width="13.28515625" style="169" customWidth="1"/>
    <col min="29" max="29" width="18.28515625" style="169" customWidth="1"/>
    <col min="30" max="30" width="20.5703125" style="169" customWidth="1"/>
    <col min="31" max="31" width="25.140625" style="169" customWidth="1"/>
    <col min="32" max="32" width="50.28515625" style="178" customWidth="1"/>
    <col min="33" max="16384" width="8.85546875" style="147"/>
  </cols>
  <sheetData>
    <row r="1" spans="2:32" s="391" customFormat="1" ht="21.95" customHeight="1" thickBot="1" x14ac:dyDescent="0.3">
      <c r="B1" s="837" t="s">
        <v>234</v>
      </c>
      <c r="C1" s="838"/>
      <c r="D1" s="838"/>
      <c r="E1" s="838"/>
      <c r="F1" s="838"/>
      <c r="G1" s="838"/>
      <c r="H1" s="838"/>
      <c r="I1" s="838"/>
      <c r="J1" s="838"/>
      <c r="K1" s="838"/>
      <c r="L1" s="838"/>
      <c r="M1" s="838"/>
      <c r="N1" s="838"/>
      <c r="O1" s="838"/>
      <c r="P1" s="838"/>
      <c r="Q1" s="838"/>
      <c r="R1" s="838"/>
      <c r="S1" s="838"/>
      <c r="T1" s="838"/>
      <c r="U1" s="838"/>
      <c r="V1" s="838"/>
      <c r="W1" s="838"/>
      <c r="X1" s="838"/>
      <c r="Y1" s="838"/>
      <c r="Z1" s="838"/>
      <c r="AA1" s="838"/>
      <c r="AB1" s="838"/>
      <c r="AC1" s="838"/>
      <c r="AD1" s="838"/>
      <c r="AE1" s="838"/>
      <c r="AF1" s="839"/>
    </row>
    <row r="2" spans="2:32" s="416" customFormat="1" ht="30" customHeight="1" x14ac:dyDescent="0.25">
      <c r="B2" s="840" t="s">
        <v>486</v>
      </c>
      <c r="C2" s="841"/>
      <c r="D2" s="841"/>
      <c r="E2" s="841"/>
      <c r="F2" s="841"/>
      <c r="G2" s="841"/>
      <c r="H2" s="841"/>
      <c r="I2" s="841"/>
      <c r="J2" s="841"/>
      <c r="K2" s="841"/>
      <c r="L2" s="841"/>
      <c r="M2" s="841"/>
      <c r="N2" s="841"/>
      <c r="O2" s="841"/>
      <c r="P2" s="841"/>
      <c r="Q2" s="841"/>
      <c r="R2" s="841"/>
      <c r="S2" s="841"/>
      <c r="T2" s="841"/>
      <c r="U2" s="841"/>
      <c r="V2" s="841"/>
      <c r="W2" s="841"/>
      <c r="X2" s="841"/>
      <c r="Y2" s="841"/>
      <c r="Z2" s="841"/>
      <c r="AA2" s="841"/>
      <c r="AB2" s="841"/>
      <c r="AC2" s="841"/>
      <c r="AD2" s="841"/>
      <c r="AE2" s="841"/>
      <c r="AF2" s="842"/>
    </row>
    <row r="3" spans="2:32" s="628" customFormat="1" ht="107.25" customHeight="1" x14ac:dyDescent="0.25">
      <c r="B3" s="619"/>
      <c r="C3" s="620" t="s">
        <v>203</v>
      </c>
      <c r="D3" s="621" t="s">
        <v>235</v>
      </c>
      <c r="E3" s="620" t="s">
        <v>236</v>
      </c>
      <c r="F3" s="620" t="s">
        <v>237</v>
      </c>
      <c r="G3" s="622" t="s">
        <v>238</v>
      </c>
      <c r="H3" s="623" t="s">
        <v>239</v>
      </c>
      <c r="I3" s="624" t="s">
        <v>240</v>
      </c>
      <c r="J3" s="622" t="s">
        <v>241</v>
      </c>
      <c r="K3" s="622" t="s">
        <v>242</v>
      </c>
      <c r="L3" s="622" t="s">
        <v>243</v>
      </c>
      <c r="M3" s="622" t="s">
        <v>244</v>
      </c>
      <c r="N3" s="622" t="s">
        <v>245</v>
      </c>
      <c r="O3" s="622" t="s">
        <v>246</v>
      </c>
      <c r="P3" s="622" t="s">
        <v>247</v>
      </c>
      <c r="Q3" s="622" t="s">
        <v>248</v>
      </c>
      <c r="R3" s="622" t="s">
        <v>249</v>
      </c>
      <c r="S3" s="622" t="s">
        <v>250</v>
      </c>
      <c r="T3" s="622" t="s">
        <v>466</v>
      </c>
      <c r="U3" s="625" t="s">
        <v>467</v>
      </c>
      <c r="V3" s="622" t="s">
        <v>465</v>
      </c>
      <c r="W3" s="622" t="s">
        <v>251</v>
      </c>
      <c r="X3" s="622" t="s">
        <v>252</v>
      </c>
      <c r="Y3" s="623" t="s">
        <v>253</v>
      </c>
      <c r="Z3" s="626" t="s">
        <v>254</v>
      </c>
      <c r="AA3" s="623" t="s">
        <v>255</v>
      </c>
      <c r="AB3" s="622" t="s">
        <v>256</v>
      </c>
      <c r="AC3" s="625" t="s">
        <v>257</v>
      </c>
      <c r="AD3" s="625" t="s">
        <v>258</v>
      </c>
      <c r="AE3" s="625" t="s">
        <v>259</v>
      </c>
      <c r="AF3" s="627" t="s">
        <v>260</v>
      </c>
    </row>
    <row r="4" spans="2:32" s="637" customFormat="1" ht="12.75" x14ac:dyDescent="0.2">
      <c r="B4" s="629" t="s">
        <v>261</v>
      </c>
      <c r="C4" s="630">
        <v>101</v>
      </c>
      <c r="D4" s="631">
        <v>0.8</v>
      </c>
      <c r="E4" s="630">
        <v>2</v>
      </c>
      <c r="F4" s="632" t="s">
        <v>262</v>
      </c>
      <c r="G4" s="633" t="s">
        <v>263</v>
      </c>
      <c r="H4" s="634">
        <v>45394</v>
      </c>
      <c r="I4" s="630" t="s">
        <v>264</v>
      </c>
      <c r="J4" s="630">
        <v>5</v>
      </c>
      <c r="K4" s="630" t="s">
        <v>265</v>
      </c>
      <c r="L4" s="630" t="s">
        <v>265</v>
      </c>
      <c r="M4" s="630" t="s">
        <v>265</v>
      </c>
      <c r="N4" s="635">
        <v>35125</v>
      </c>
      <c r="O4" s="635">
        <v>35125</v>
      </c>
      <c r="P4" s="635">
        <v>35125</v>
      </c>
      <c r="Q4" s="635">
        <v>55400</v>
      </c>
      <c r="R4" s="630" t="s">
        <v>265</v>
      </c>
      <c r="S4" s="635">
        <v>1215</v>
      </c>
      <c r="T4" s="635">
        <v>0</v>
      </c>
      <c r="U4" s="635">
        <f>T4+S4</f>
        <v>1215</v>
      </c>
      <c r="V4" s="635">
        <v>1300</v>
      </c>
      <c r="W4" s="630" t="s">
        <v>265</v>
      </c>
      <c r="X4" s="630" t="s">
        <v>265</v>
      </c>
      <c r="Y4" s="634">
        <v>45394</v>
      </c>
      <c r="Z4" s="635" t="s">
        <v>266</v>
      </c>
      <c r="AA4" s="630" t="s">
        <v>265</v>
      </c>
      <c r="AB4" s="630" t="s">
        <v>265</v>
      </c>
      <c r="AC4" s="630" t="s">
        <v>265</v>
      </c>
      <c r="AD4" s="630" t="s">
        <v>265</v>
      </c>
      <c r="AE4" s="630"/>
      <c r="AF4" s="636"/>
    </row>
    <row r="5" spans="2:32" x14ac:dyDescent="0.25">
      <c r="B5" s="670">
        <v>1</v>
      </c>
      <c r="C5" s="150"/>
      <c r="D5" s="151"/>
      <c r="E5" s="150"/>
      <c r="F5" s="152"/>
      <c r="G5" s="152"/>
      <c r="H5" s="153"/>
      <c r="I5" s="150"/>
      <c r="J5" s="150"/>
      <c r="K5" s="150"/>
      <c r="L5" s="150"/>
      <c r="M5" s="150"/>
      <c r="N5" s="154"/>
      <c r="O5" s="154"/>
      <c r="P5" s="154"/>
      <c r="Q5" s="154"/>
      <c r="R5" s="150"/>
      <c r="S5" s="154"/>
      <c r="T5" s="154"/>
      <c r="U5" s="155">
        <f>T5+S5</f>
        <v>0</v>
      </c>
      <c r="V5" s="154"/>
      <c r="W5" s="150"/>
      <c r="X5" s="150"/>
      <c r="Y5" s="153"/>
      <c r="Z5" s="154"/>
      <c r="AA5" s="150"/>
      <c r="AB5" s="150"/>
      <c r="AC5" s="150"/>
      <c r="AD5" s="150"/>
      <c r="AE5" s="156"/>
      <c r="AF5" s="157"/>
    </row>
    <row r="6" spans="2:32" x14ac:dyDescent="0.25">
      <c r="B6" s="670">
        <v>2</v>
      </c>
      <c r="C6" s="150"/>
      <c r="D6" s="151"/>
      <c r="E6" s="150"/>
      <c r="F6" s="152"/>
      <c r="G6" s="152"/>
      <c r="H6" s="153"/>
      <c r="I6" s="150"/>
      <c r="J6" s="150"/>
      <c r="K6" s="150"/>
      <c r="L6" s="150"/>
      <c r="M6" s="150"/>
      <c r="N6" s="154"/>
      <c r="O6" s="154"/>
      <c r="P6" s="154"/>
      <c r="Q6" s="154"/>
      <c r="R6" s="150"/>
      <c r="S6" s="154"/>
      <c r="T6" s="154"/>
      <c r="U6" s="155">
        <f t="shared" ref="U6:U54" si="0">T6+S6</f>
        <v>0</v>
      </c>
      <c r="V6" s="154"/>
      <c r="W6" s="150"/>
      <c r="X6" s="150"/>
      <c r="Y6" s="153"/>
      <c r="Z6" s="154"/>
      <c r="AA6" s="150"/>
      <c r="AB6" s="150"/>
      <c r="AC6" s="150"/>
      <c r="AD6" s="150"/>
      <c r="AE6" s="156"/>
      <c r="AF6" s="157"/>
    </row>
    <row r="7" spans="2:32" x14ac:dyDescent="0.25">
      <c r="B7" s="670">
        <v>3</v>
      </c>
      <c r="C7" s="150"/>
      <c r="D7" s="151"/>
      <c r="E7" s="150"/>
      <c r="F7" s="152"/>
      <c r="G7" s="152"/>
      <c r="H7" s="153"/>
      <c r="I7" s="150"/>
      <c r="J7" s="150"/>
      <c r="K7" s="150"/>
      <c r="L7" s="150"/>
      <c r="M7" s="150"/>
      <c r="N7" s="154"/>
      <c r="O7" s="154"/>
      <c r="P7" s="154"/>
      <c r="Q7" s="154"/>
      <c r="R7" s="150"/>
      <c r="S7" s="154"/>
      <c r="T7" s="154"/>
      <c r="U7" s="155">
        <f t="shared" si="0"/>
        <v>0</v>
      </c>
      <c r="V7" s="154"/>
      <c r="W7" s="150"/>
      <c r="X7" s="150"/>
      <c r="Y7" s="153"/>
      <c r="Z7" s="154"/>
      <c r="AA7" s="150"/>
      <c r="AB7" s="150"/>
      <c r="AC7" s="150"/>
      <c r="AD7" s="150"/>
      <c r="AE7" s="156"/>
      <c r="AF7" s="157"/>
    </row>
    <row r="8" spans="2:32" x14ac:dyDescent="0.25">
      <c r="B8" s="670">
        <v>4</v>
      </c>
      <c r="C8" s="150"/>
      <c r="D8" s="151"/>
      <c r="E8" s="150"/>
      <c r="F8" s="152"/>
      <c r="G8" s="152"/>
      <c r="H8" s="153"/>
      <c r="I8" s="150"/>
      <c r="J8" s="150"/>
      <c r="K8" s="150"/>
      <c r="L8" s="150"/>
      <c r="M8" s="150"/>
      <c r="N8" s="154"/>
      <c r="O8" s="154"/>
      <c r="P8" s="154"/>
      <c r="Q8" s="154"/>
      <c r="R8" s="150"/>
      <c r="S8" s="154"/>
      <c r="T8" s="154"/>
      <c r="U8" s="155">
        <f t="shared" si="0"/>
        <v>0</v>
      </c>
      <c r="V8" s="154"/>
      <c r="W8" s="150"/>
      <c r="X8" s="150"/>
      <c r="Y8" s="153"/>
      <c r="Z8" s="154"/>
      <c r="AA8" s="150"/>
      <c r="AB8" s="150"/>
      <c r="AC8" s="150"/>
      <c r="AD8" s="150"/>
      <c r="AE8" s="156"/>
      <c r="AF8" s="157"/>
    </row>
    <row r="9" spans="2:32" x14ac:dyDescent="0.25">
      <c r="B9" s="670">
        <v>5</v>
      </c>
      <c r="C9" s="150"/>
      <c r="D9" s="151"/>
      <c r="E9" s="150"/>
      <c r="F9" s="152"/>
      <c r="G9" s="152"/>
      <c r="H9" s="153"/>
      <c r="I9" s="150"/>
      <c r="J9" s="150"/>
      <c r="K9" s="150"/>
      <c r="L9" s="150"/>
      <c r="M9" s="150"/>
      <c r="N9" s="154"/>
      <c r="O9" s="154"/>
      <c r="P9" s="154"/>
      <c r="Q9" s="154"/>
      <c r="R9" s="150"/>
      <c r="S9" s="154"/>
      <c r="T9" s="154"/>
      <c r="U9" s="155">
        <f t="shared" si="0"/>
        <v>0</v>
      </c>
      <c r="V9" s="154"/>
      <c r="W9" s="150"/>
      <c r="X9" s="150"/>
      <c r="Y9" s="153"/>
      <c r="Z9" s="154"/>
      <c r="AA9" s="150"/>
      <c r="AB9" s="150"/>
      <c r="AC9" s="150"/>
      <c r="AD9" s="150"/>
      <c r="AE9" s="156"/>
      <c r="AF9" s="157"/>
    </row>
    <row r="10" spans="2:32" x14ac:dyDescent="0.25">
      <c r="B10" s="670">
        <v>6</v>
      </c>
      <c r="C10" s="150"/>
      <c r="D10" s="151"/>
      <c r="E10" s="150"/>
      <c r="F10" s="152"/>
      <c r="G10" s="152"/>
      <c r="H10" s="153"/>
      <c r="I10" s="150"/>
      <c r="J10" s="150"/>
      <c r="K10" s="150"/>
      <c r="L10" s="150"/>
      <c r="M10" s="150"/>
      <c r="N10" s="154"/>
      <c r="O10" s="154"/>
      <c r="P10" s="154"/>
      <c r="Q10" s="154"/>
      <c r="R10" s="150"/>
      <c r="S10" s="154"/>
      <c r="T10" s="154"/>
      <c r="U10" s="155">
        <f t="shared" si="0"/>
        <v>0</v>
      </c>
      <c r="V10" s="154"/>
      <c r="W10" s="150"/>
      <c r="X10" s="150"/>
      <c r="Y10" s="153"/>
      <c r="Z10" s="154"/>
      <c r="AA10" s="150"/>
      <c r="AB10" s="150"/>
      <c r="AC10" s="150"/>
      <c r="AD10" s="150"/>
      <c r="AE10" s="156"/>
      <c r="AF10" s="157"/>
    </row>
    <row r="11" spans="2:32" x14ac:dyDescent="0.25">
      <c r="B11" s="670">
        <v>7</v>
      </c>
      <c r="C11" s="150"/>
      <c r="D11" s="151"/>
      <c r="E11" s="150"/>
      <c r="F11" s="152"/>
      <c r="G11" s="152"/>
      <c r="H11" s="153"/>
      <c r="I11" s="150"/>
      <c r="J11" s="150"/>
      <c r="K11" s="150"/>
      <c r="L11" s="150"/>
      <c r="M11" s="150"/>
      <c r="N11" s="154"/>
      <c r="O11" s="154"/>
      <c r="P11" s="154"/>
      <c r="Q11" s="154"/>
      <c r="R11" s="150"/>
      <c r="S11" s="154"/>
      <c r="T11" s="154"/>
      <c r="U11" s="155">
        <f t="shared" si="0"/>
        <v>0</v>
      </c>
      <c r="V11" s="154"/>
      <c r="W11" s="150"/>
      <c r="X11" s="150"/>
      <c r="Y11" s="153"/>
      <c r="Z11" s="154"/>
      <c r="AA11" s="150"/>
      <c r="AB11" s="150"/>
      <c r="AC11" s="150"/>
      <c r="AD11" s="150"/>
      <c r="AE11" s="156"/>
      <c r="AF11" s="157"/>
    </row>
    <row r="12" spans="2:32" x14ac:dyDescent="0.25">
      <c r="B12" s="670">
        <v>8</v>
      </c>
      <c r="C12" s="150"/>
      <c r="D12" s="151"/>
      <c r="E12" s="150"/>
      <c r="F12" s="152"/>
      <c r="G12" s="152"/>
      <c r="H12" s="153"/>
      <c r="I12" s="150"/>
      <c r="J12" s="150"/>
      <c r="K12" s="150"/>
      <c r="L12" s="150"/>
      <c r="M12" s="150"/>
      <c r="N12" s="154"/>
      <c r="O12" s="154"/>
      <c r="P12" s="154"/>
      <c r="Q12" s="154"/>
      <c r="R12" s="150"/>
      <c r="S12" s="154"/>
      <c r="T12" s="154"/>
      <c r="U12" s="155">
        <f t="shared" si="0"/>
        <v>0</v>
      </c>
      <c r="V12" s="154"/>
      <c r="W12" s="150"/>
      <c r="X12" s="150"/>
      <c r="Y12" s="153"/>
      <c r="Z12" s="154"/>
      <c r="AA12" s="150"/>
      <c r="AB12" s="150"/>
      <c r="AC12" s="150"/>
      <c r="AD12" s="150"/>
      <c r="AE12" s="156"/>
      <c r="AF12" s="157"/>
    </row>
    <row r="13" spans="2:32" x14ac:dyDescent="0.25">
      <c r="B13" s="670">
        <v>9</v>
      </c>
      <c r="C13" s="150"/>
      <c r="D13" s="151"/>
      <c r="E13" s="150"/>
      <c r="F13" s="152"/>
      <c r="G13" s="152"/>
      <c r="H13" s="153"/>
      <c r="I13" s="150"/>
      <c r="J13" s="150"/>
      <c r="K13" s="150"/>
      <c r="L13" s="150"/>
      <c r="M13" s="150"/>
      <c r="N13" s="154"/>
      <c r="O13" s="154"/>
      <c r="P13" s="154"/>
      <c r="Q13" s="154"/>
      <c r="R13" s="150"/>
      <c r="S13" s="154"/>
      <c r="T13" s="154"/>
      <c r="U13" s="155">
        <f t="shared" si="0"/>
        <v>0</v>
      </c>
      <c r="V13" s="154"/>
      <c r="W13" s="150"/>
      <c r="X13" s="150"/>
      <c r="Y13" s="153"/>
      <c r="Z13" s="154"/>
      <c r="AA13" s="150"/>
      <c r="AB13" s="150"/>
      <c r="AC13" s="150"/>
      <c r="AD13" s="150"/>
      <c r="AE13" s="156"/>
      <c r="AF13" s="157"/>
    </row>
    <row r="14" spans="2:32" x14ac:dyDescent="0.25">
      <c r="B14" s="670">
        <v>10</v>
      </c>
      <c r="C14" s="150"/>
      <c r="D14" s="151"/>
      <c r="E14" s="150"/>
      <c r="F14" s="152"/>
      <c r="G14" s="152"/>
      <c r="H14" s="153"/>
      <c r="I14" s="150"/>
      <c r="J14" s="150"/>
      <c r="K14" s="150"/>
      <c r="L14" s="150"/>
      <c r="M14" s="150"/>
      <c r="N14" s="154"/>
      <c r="O14" s="154"/>
      <c r="P14" s="154"/>
      <c r="Q14" s="154"/>
      <c r="R14" s="150"/>
      <c r="S14" s="154"/>
      <c r="T14" s="154"/>
      <c r="U14" s="155">
        <f t="shared" si="0"/>
        <v>0</v>
      </c>
      <c r="V14" s="154"/>
      <c r="W14" s="150"/>
      <c r="X14" s="150"/>
      <c r="Y14" s="153"/>
      <c r="Z14" s="154"/>
      <c r="AA14" s="150"/>
      <c r="AB14" s="150"/>
      <c r="AC14" s="150"/>
      <c r="AD14" s="150"/>
      <c r="AE14" s="156"/>
      <c r="AF14" s="157"/>
    </row>
    <row r="15" spans="2:32" x14ac:dyDescent="0.25">
      <c r="B15" s="670">
        <v>11</v>
      </c>
      <c r="C15" s="150"/>
      <c r="D15" s="151"/>
      <c r="E15" s="150"/>
      <c r="F15" s="152"/>
      <c r="G15" s="152"/>
      <c r="H15" s="153"/>
      <c r="I15" s="150"/>
      <c r="J15" s="150"/>
      <c r="K15" s="150"/>
      <c r="L15" s="150"/>
      <c r="M15" s="150"/>
      <c r="N15" s="154"/>
      <c r="O15" s="154"/>
      <c r="P15" s="154"/>
      <c r="Q15" s="154"/>
      <c r="R15" s="150"/>
      <c r="S15" s="154"/>
      <c r="T15" s="154"/>
      <c r="U15" s="155">
        <f t="shared" si="0"/>
        <v>0</v>
      </c>
      <c r="V15" s="154"/>
      <c r="W15" s="150"/>
      <c r="X15" s="150"/>
      <c r="Y15" s="153"/>
      <c r="Z15" s="154"/>
      <c r="AA15" s="150"/>
      <c r="AB15" s="150"/>
      <c r="AC15" s="150"/>
      <c r="AD15" s="150"/>
      <c r="AE15" s="156"/>
      <c r="AF15" s="157"/>
    </row>
    <row r="16" spans="2:32" x14ac:dyDescent="0.25">
      <c r="B16" s="670">
        <v>12</v>
      </c>
      <c r="C16" s="150"/>
      <c r="D16" s="151"/>
      <c r="E16" s="150"/>
      <c r="F16" s="152"/>
      <c r="G16" s="152"/>
      <c r="H16" s="153"/>
      <c r="I16" s="150"/>
      <c r="J16" s="150"/>
      <c r="K16" s="150"/>
      <c r="L16" s="150"/>
      <c r="M16" s="150"/>
      <c r="N16" s="154"/>
      <c r="O16" s="154"/>
      <c r="P16" s="154"/>
      <c r="Q16" s="154"/>
      <c r="R16" s="150"/>
      <c r="S16" s="154"/>
      <c r="T16" s="154"/>
      <c r="U16" s="155">
        <f t="shared" si="0"/>
        <v>0</v>
      </c>
      <c r="V16" s="154"/>
      <c r="W16" s="150"/>
      <c r="X16" s="150"/>
      <c r="Y16" s="153"/>
      <c r="Z16" s="154"/>
      <c r="AA16" s="150"/>
      <c r="AB16" s="150"/>
      <c r="AC16" s="150"/>
      <c r="AD16" s="150"/>
      <c r="AE16" s="156"/>
      <c r="AF16" s="157"/>
    </row>
    <row r="17" spans="2:32" x14ac:dyDescent="0.25">
      <c r="B17" s="670">
        <v>13</v>
      </c>
      <c r="C17" s="150"/>
      <c r="D17" s="151"/>
      <c r="E17" s="150"/>
      <c r="F17" s="152"/>
      <c r="G17" s="152"/>
      <c r="H17" s="153"/>
      <c r="I17" s="150"/>
      <c r="J17" s="150"/>
      <c r="K17" s="150"/>
      <c r="L17" s="150"/>
      <c r="M17" s="150"/>
      <c r="N17" s="154"/>
      <c r="O17" s="154"/>
      <c r="P17" s="154"/>
      <c r="Q17" s="154"/>
      <c r="R17" s="150"/>
      <c r="S17" s="154"/>
      <c r="T17" s="154"/>
      <c r="U17" s="155">
        <f t="shared" si="0"/>
        <v>0</v>
      </c>
      <c r="V17" s="154"/>
      <c r="W17" s="150"/>
      <c r="X17" s="150"/>
      <c r="Y17" s="153"/>
      <c r="Z17" s="154"/>
      <c r="AA17" s="150"/>
      <c r="AB17" s="150"/>
      <c r="AC17" s="150"/>
      <c r="AD17" s="150"/>
      <c r="AE17" s="156"/>
      <c r="AF17" s="157"/>
    </row>
    <row r="18" spans="2:32" x14ac:dyDescent="0.25">
      <c r="B18" s="670">
        <v>14</v>
      </c>
      <c r="C18" s="150"/>
      <c r="D18" s="151"/>
      <c r="E18" s="150"/>
      <c r="F18" s="152"/>
      <c r="G18" s="152"/>
      <c r="H18" s="153"/>
      <c r="I18" s="150"/>
      <c r="J18" s="150"/>
      <c r="K18" s="150"/>
      <c r="L18" s="150"/>
      <c r="M18" s="150"/>
      <c r="N18" s="154"/>
      <c r="O18" s="154"/>
      <c r="P18" s="154"/>
      <c r="Q18" s="154"/>
      <c r="R18" s="150"/>
      <c r="S18" s="154"/>
      <c r="T18" s="154"/>
      <c r="U18" s="155">
        <f t="shared" si="0"/>
        <v>0</v>
      </c>
      <c r="V18" s="154"/>
      <c r="W18" s="150"/>
      <c r="X18" s="150"/>
      <c r="Y18" s="153"/>
      <c r="Z18" s="154"/>
      <c r="AA18" s="150"/>
      <c r="AB18" s="150"/>
      <c r="AC18" s="150"/>
      <c r="AD18" s="150"/>
      <c r="AE18" s="156"/>
      <c r="AF18" s="157"/>
    </row>
    <row r="19" spans="2:32" x14ac:dyDescent="0.25">
      <c r="B19" s="670">
        <v>15</v>
      </c>
      <c r="C19" s="150"/>
      <c r="D19" s="151"/>
      <c r="E19" s="150"/>
      <c r="F19" s="152"/>
      <c r="G19" s="152"/>
      <c r="H19" s="153"/>
      <c r="I19" s="150"/>
      <c r="J19" s="150"/>
      <c r="K19" s="150"/>
      <c r="L19" s="150"/>
      <c r="M19" s="150"/>
      <c r="N19" s="154"/>
      <c r="O19" s="154"/>
      <c r="P19" s="154"/>
      <c r="Q19" s="154"/>
      <c r="R19" s="150"/>
      <c r="S19" s="154"/>
      <c r="T19" s="154"/>
      <c r="U19" s="155">
        <f t="shared" si="0"/>
        <v>0</v>
      </c>
      <c r="V19" s="154"/>
      <c r="W19" s="150"/>
      <c r="X19" s="150"/>
      <c r="Y19" s="153"/>
      <c r="Z19" s="154"/>
      <c r="AA19" s="150"/>
      <c r="AB19" s="150"/>
      <c r="AC19" s="150"/>
      <c r="AD19" s="150"/>
      <c r="AE19" s="156"/>
      <c r="AF19" s="157"/>
    </row>
    <row r="20" spans="2:32" x14ac:dyDescent="0.25">
      <c r="B20" s="670">
        <v>16</v>
      </c>
      <c r="C20" s="150"/>
      <c r="D20" s="151"/>
      <c r="E20" s="150"/>
      <c r="F20" s="152"/>
      <c r="G20" s="152"/>
      <c r="H20" s="153"/>
      <c r="I20" s="150"/>
      <c r="J20" s="150"/>
      <c r="K20" s="150"/>
      <c r="L20" s="150"/>
      <c r="M20" s="150"/>
      <c r="N20" s="154"/>
      <c r="O20" s="154"/>
      <c r="P20" s="154"/>
      <c r="Q20" s="154"/>
      <c r="R20" s="150"/>
      <c r="S20" s="154"/>
      <c r="T20" s="154"/>
      <c r="U20" s="155">
        <f t="shared" si="0"/>
        <v>0</v>
      </c>
      <c r="V20" s="154"/>
      <c r="W20" s="150"/>
      <c r="X20" s="150"/>
      <c r="Y20" s="153"/>
      <c r="Z20" s="154"/>
      <c r="AA20" s="150"/>
      <c r="AB20" s="150"/>
      <c r="AC20" s="150"/>
      <c r="AD20" s="150"/>
      <c r="AE20" s="156"/>
      <c r="AF20" s="157"/>
    </row>
    <row r="21" spans="2:32" x14ac:dyDescent="0.25">
      <c r="B21" s="670">
        <v>17</v>
      </c>
      <c r="C21" s="150"/>
      <c r="D21" s="151"/>
      <c r="E21" s="150"/>
      <c r="F21" s="152"/>
      <c r="G21" s="152"/>
      <c r="H21" s="153"/>
      <c r="I21" s="150"/>
      <c r="J21" s="150"/>
      <c r="K21" s="150"/>
      <c r="L21" s="150"/>
      <c r="M21" s="150"/>
      <c r="N21" s="154"/>
      <c r="O21" s="154"/>
      <c r="P21" s="154"/>
      <c r="Q21" s="154"/>
      <c r="R21" s="150"/>
      <c r="S21" s="154"/>
      <c r="T21" s="154"/>
      <c r="U21" s="155">
        <f t="shared" si="0"/>
        <v>0</v>
      </c>
      <c r="V21" s="154"/>
      <c r="W21" s="150"/>
      <c r="X21" s="150"/>
      <c r="Y21" s="153"/>
      <c r="Z21" s="154"/>
      <c r="AA21" s="150"/>
      <c r="AB21" s="150"/>
      <c r="AC21" s="150"/>
      <c r="AD21" s="150"/>
      <c r="AE21" s="156"/>
      <c r="AF21" s="157"/>
    </row>
    <row r="22" spans="2:32" x14ac:dyDescent="0.25">
      <c r="B22" s="670">
        <v>18</v>
      </c>
      <c r="C22" s="150"/>
      <c r="D22" s="151"/>
      <c r="E22" s="150"/>
      <c r="F22" s="152"/>
      <c r="G22" s="152"/>
      <c r="H22" s="153"/>
      <c r="I22" s="150"/>
      <c r="J22" s="150"/>
      <c r="K22" s="150"/>
      <c r="L22" s="150"/>
      <c r="M22" s="150"/>
      <c r="N22" s="154"/>
      <c r="O22" s="154"/>
      <c r="P22" s="154"/>
      <c r="Q22" s="154"/>
      <c r="R22" s="150"/>
      <c r="S22" s="154"/>
      <c r="T22" s="154"/>
      <c r="U22" s="155">
        <f t="shared" si="0"/>
        <v>0</v>
      </c>
      <c r="V22" s="154"/>
      <c r="W22" s="150"/>
      <c r="X22" s="150"/>
      <c r="Y22" s="153"/>
      <c r="Z22" s="154"/>
      <c r="AA22" s="150"/>
      <c r="AB22" s="150"/>
      <c r="AC22" s="150"/>
      <c r="AD22" s="150"/>
      <c r="AE22" s="156"/>
      <c r="AF22" s="157"/>
    </row>
    <row r="23" spans="2:32" x14ac:dyDescent="0.25">
      <c r="B23" s="670">
        <v>19</v>
      </c>
      <c r="C23" s="150"/>
      <c r="D23" s="151"/>
      <c r="E23" s="150"/>
      <c r="F23" s="152"/>
      <c r="G23" s="152"/>
      <c r="H23" s="153"/>
      <c r="I23" s="150"/>
      <c r="J23" s="150"/>
      <c r="K23" s="150"/>
      <c r="L23" s="150"/>
      <c r="M23" s="150"/>
      <c r="N23" s="154"/>
      <c r="O23" s="154"/>
      <c r="P23" s="154"/>
      <c r="Q23" s="154"/>
      <c r="R23" s="150"/>
      <c r="S23" s="154"/>
      <c r="T23" s="154"/>
      <c r="U23" s="155">
        <f t="shared" si="0"/>
        <v>0</v>
      </c>
      <c r="V23" s="154"/>
      <c r="W23" s="150"/>
      <c r="X23" s="150"/>
      <c r="Y23" s="153"/>
      <c r="Z23" s="154"/>
      <c r="AA23" s="150"/>
      <c r="AB23" s="150"/>
      <c r="AC23" s="150"/>
      <c r="AD23" s="150"/>
      <c r="AE23" s="156"/>
      <c r="AF23" s="157"/>
    </row>
    <row r="24" spans="2:32" x14ac:dyDescent="0.25">
      <c r="B24" s="670">
        <v>20</v>
      </c>
      <c r="C24" s="150"/>
      <c r="D24" s="151"/>
      <c r="E24" s="150"/>
      <c r="F24" s="152"/>
      <c r="G24" s="152"/>
      <c r="H24" s="153"/>
      <c r="I24" s="150"/>
      <c r="J24" s="150"/>
      <c r="K24" s="150"/>
      <c r="L24" s="150"/>
      <c r="M24" s="150"/>
      <c r="N24" s="154"/>
      <c r="O24" s="154"/>
      <c r="P24" s="154"/>
      <c r="Q24" s="154"/>
      <c r="R24" s="150"/>
      <c r="S24" s="154"/>
      <c r="T24" s="154"/>
      <c r="U24" s="155">
        <f t="shared" si="0"/>
        <v>0</v>
      </c>
      <c r="V24" s="154"/>
      <c r="W24" s="150"/>
      <c r="X24" s="150"/>
      <c r="Y24" s="153"/>
      <c r="Z24" s="154"/>
      <c r="AA24" s="150"/>
      <c r="AB24" s="150"/>
      <c r="AC24" s="150"/>
      <c r="AD24" s="150"/>
      <c r="AE24" s="156"/>
      <c r="AF24" s="157"/>
    </row>
    <row r="25" spans="2:32" x14ac:dyDescent="0.25">
      <c r="B25" s="670">
        <v>21</v>
      </c>
      <c r="C25" s="150"/>
      <c r="D25" s="151"/>
      <c r="E25" s="150"/>
      <c r="F25" s="152"/>
      <c r="G25" s="152"/>
      <c r="H25" s="153"/>
      <c r="I25" s="150"/>
      <c r="J25" s="150"/>
      <c r="K25" s="150"/>
      <c r="L25" s="150"/>
      <c r="M25" s="150"/>
      <c r="N25" s="154"/>
      <c r="O25" s="154"/>
      <c r="P25" s="154"/>
      <c r="Q25" s="154"/>
      <c r="R25" s="150"/>
      <c r="S25" s="154"/>
      <c r="T25" s="154"/>
      <c r="U25" s="155">
        <f t="shared" si="0"/>
        <v>0</v>
      </c>
      <c r="V25" s="154"/>
      <c r="W25" s="150"/>
      <c r="X25" s="150"/>
      <c r="Y25" s="153"/>
      <c r="Z25" s="154"/>
      <c r="AA25" s="150"/>
      <c r="AB25" s="150"/>
      <c r="AC25" s="150"/>
      <c r="AD25" s="150"/>
      <c r="AE25" s="156"/>
      <c r="AF25" s="157"/>
    </row>
    <row r="26" spans="2:32" x14ac:dyDescent="0.25">
      <c r="B26" s="670">
        <v>22</v>
      </c>
      <c r="C26" s="150"/>
      <c r="D26" s="151"/>
      <c r="E26" s="150"/>
      <c r="F26" s="152"/>
      <c r="G26" s="152"/>
      <c r="H26" s="153"/>
      <c r="I26" s="150"/>
      <c r="J26" s="150"/>
      <c r="K26" s="150"/>
      <c r="L26" s="150"/>
      <c r="M26" s="150"/>
      <c r="N26" s="154"/>
      <c r="O26" s="154"/>
      <c r="P26" s="154"/>
      <c r="Q26" s="154"/>
      <c r="R26" s="150"/>
      <c r="S26" s="154"/>
      <c r="T26" s="154"/>
      <c r="U26" s="155">
        <f t="shared" si="0"/>
        <v>0</v>
      </c>
      <c r="V26" s="154"/>
      <c r="W26" s="150"/>
      <c r="X26" s="150"/>
      <c r="Y26" s="153"/>
      <c r="Z26" s="154"/>
      <c r="AA26" s="150"/>
      <c r="AB26" s="150"/>
      <c r="AC26" s="150"/>
      <c r="AD26" s="150"/>
      <c r="AE26" s="156"/>
      <c r="AF26" s="157"/>
    </row>
    <row r="27" spans="2:32" x14ac:dyDescent="0.25">
      <c r="B27" s="670">
        <v>23</v>
      </c>
      <c r="C27" s="150"/>
      <c r="D27" s="151"/>
      <c r="E27" s="150"/>
      <c r="F27" s="152"/>
      <c r="G27" s="152"/>
      <c r="H27" s="153"/>
      <c r="I27" s="150"/>
      <c r="J27" s="150"/>
      <c r="K27" s="150"/>
      <c r="L27" s="150"/>
      <c r="M27" s="150"/>
      <c r="N27" s="154"/>
      <c r="O27" s="154"/>
      <c r="P27" s="154"/>
      <c r="Q27" s="154"/>
      <c r="R27" s="150"/>
      <c r="S27" s="154"/>
      <c r="T27" s="154"/>
      <c r="U27" s="155">
        <f t="shared" si="0"/>
        <v>0</v>
      </c>
      <c r="V27" s="154"/>
      <c r="W27" s="150"/>
      <c r="X27" s="150"/>
      <c r="Y27" s="153"/>
      <c r="Z27" s="154"/>
      <c r="AA27" s="150"/>
      <c r="AB27" s="150"/>
      <c r="AC27" s="150"/>
      <c r="AD27" s="150"/>
      <c r="AE27" s="156"/>
      <c r="AF27" s="157"/>
    </row>
    <row r="28" spans="2:32" x14ac:dyDescent="0.25">
      <c r="B28" s="670">
        <v>24</v>
      </c>
      <c r="C28" s="150"/>
      <c r="D28" s="151"/>
      <c r="E28" s="150"/>
      <c r="F28" s="152"/>
      <c r="G28" s="152"/>
      <c r="H28" s="153"/>
      <c r="I28" s="150"/>
      <c r="J28" s="150"/>
      <c r="K28" s="150"/>
      <c r="L28" s="150"/>
      <c r="M28" s="150"/>
      <c r="N28" s="154"/>
      <c r="O28" s="154"/>
      <c r="P28" s="154"/>
      <c r="Q28" s="154"/>
      <c r="R28" s="150"/>
      <c r="S28" s="154"/>
      <c r="T28" s="154"/>
      <c r="U28" s="155">
        <f t="shared" si="0"/>
        <v>0</v>
      </c>
      <c r="V28" s="154"/>
      <c r="W28" s="150"/>
      <c r="X28" s="150"/>
      <c r="Y28" s="153"/>
      <c r="Z28" s="154"/>
      <c r="AA28" s="150"/>
      <c r="AB28" s="150"/>
      <c r="AC28" s="150"/>
      <c r="AD28" s="150"/>
      <c r="AE28" s="156"/>
      <c r="AF28" s="157"/>
    </row>
    <row r="29" spans="2:32" x14ac:dyDescent="0.25">
      <c r="B29" s="670">
        <v>25</v>
      </c>
      <c r="C29" s="150"/>
      <c r="D29" s="151"/>
      <c r="E29" s="150"/>
      <c r="F29" s="152"/>
      <c r="G29" s="152"/>
      <c r="H29" s="153"/>
      <c r="I29" s="150"/>
      <c r="J29" s="150"/>
      <c r="K29" s="150"/>
      <c r="L29" s="150"/>
      <c r="M29" s="150"/>
      <c r="N29" s="154"/>
      <c r="O29" s="154"/>
      <c r="P29" s="154"/>
      <c r="Q29" s="154"/>
      <c r="R29" s="150"/>
      <c r="S29" s="154"/>
      <c r="T29" s="154"/>
      <c r="U29" s="155">
        <f t="shared" si="0"/>
        <v>0</v>
      </c>
      <c r="V29" s="154"/>
      <c r="W29" s="150"/>
      <c r="X29" s="150"/>
      <c r="Y29" s="153"/>
      <c r="Z29" s="154"/>
      <c r="AA29" s="150"/>
      <c r="AB29" s="150"/>
      <c r="AC29" s="150"/>
      <c r="AD29" s="150"/>
      <c r="AE29" s="156"/>
      <c r="AF29" s="157"/>
    </row>
    <row r="30" spans="2:32" x14ac:dyDescent="0.25">
      <c r="B30" s="670">
        <v>26</v>
      </c>
      <c r="C30" s="150"/>
      <c r="D30" s="151"/>
      <c r="E30" s="150"/>
      <c r="F30" s="152"/>
      <c r="G30" s="152"/>
      <c r="H30" s="153"/>
      <c r="I30" s="150"/>
      <c r="J30" s="150"/>
      <c r="K30" s="150"/>
      <c r="L30" s="150"/>
      <c r="M30" s="150"/>
      <c r="N30" s="154"/>
      <c r="O30" s="154"/>
      <c r="P30" s="154"/>
      <c r="Q30" s="154"/>
      <c r="R30" s="150"/>
      <c r="S30" s="154"/>
      <c r="T30" s="154"/>
      <c r="U30" s="155">
        <f t="shared" si="0"/>
        <v>0</v>
      </c>
      <c r="V30" s="154"/>
      <c r="W30" s="150"/>
      <c r="X30" s="150"/>
      <c r="Y30" s="153"/>
      <c r="Z30" s="154"/>
      <c r="AA30" s="150"/>
      <c r="AB30" s="150"/>
      <c r="AC30" s="150"/>
      <c r="AD30" s="150"/>
      <c r="AE30" s="156"/>
      <c r="AF30" s="157"/>
    </row>
    <row r="31" spans="2:32" x14ac:dyDescent="0.25">
      <c r="B31" s="670">
        <v>27</v>
      </c>
      <c r="C31" s="150"/>
      <c r="D31" s="151"/>
      <c r="E31" s="150"/>
      <c r="F31" s="152"/>
      <c r="G31" s="152"/>
      <c r="H31" s="153"/>
      <c r="I31" s="150"/>
      <c r="J31" s="150"/>
      <c r="K31" s="150"/>
      <c r="L31" s="150"/>
      <c r="M31" s="150"/>
      <c r="N31" s="154"/>
      <c r="O31" s="154"/>
      <c r="P31" s="154"/>
      <c r="Q31" s="154"/>
      <c r="R31" s="150"/>
      <c r="S31" s="154"/>
      <c r="T31" s="154"/>
      <c r="U31" s="155">
        <f t="shared" si="0"/>
        <v>0</v>
      </c>
      <c r="V31" s="154"/>
      <c r="W31" s="150"/>
      <c r="X31" s="150"/>
      <c r="Y31" s="153"/>
      <c r="Z31" s="154"/>
      <c r="AA31" s="150"/>
      <c r="AB31" s="150"/>
      <c r="AC31" s="150"/>
      <c r="AD31" s="150"/>
      <c r="AE31" s="156"/>
      <c r="AF31" s="157"/>
    </row>
    <row r="32" spans="2:32" x14ac:dyDescent="0.25">
      <c r="B32" s="670">
        <v>28</v>
      </c>
      <c r="C32" s="150"/>
      <c r="D32" s="151"/>
      <c r="E32" s="150"/>
      <c r="F32" s="152"/>
      <c r="G32" s="152"/>
      <c r="H32" s="153"/>
      <c r="I32" s="150"/>
      <c r="J32" s="150"/>
      <c r="K32" s="150"/>
      <c r="L32" s="150"/>
      <c r="M32" s="150"/>
      <c r="N32" s="154"/>
      <c r="O32" s="154"/>
      <c r="P32" s="154"/>
      <c r="Q32" s="154"/>
      <c r="R32" s="150"/>
      <c r="S32" s="154"/>
      <c r="T32" s="154"/>
      <c r="U32" s="155">
        <f t="shared" si="0"/>
        <v>0</v>
      </c>
      <c r="V32" s="154"/>
      <c r="W32" s="150"/>
      <c r="X32" s="150"/>
      <c r="Y32" s="153"/>
      <c r="Z32" s="154"/>
      <c r="AA32" s="150"/>
      <c r="AB32" s="150"/>
      <c r="AC32" s="150"/>
      <c r="AD32" s="150"/>
      <c r="AE32" s="156"/>
      <c r="AF32" s="157"/>
    </row>
    <row r="33" spans="2:32" x14ac:dyDescent="0.25">
      <c r="B33" s="670">
        <v>29</v>
      </c>
      <c r="C33" s="150"/>
      <c r="D33" s="151"/>
      <c r="E33" s="150"/>
      <c r="F33" s="152"/>
      <c r="G33" s="152"/>
      <c r="H33" s="153"/>
      <c r="I33" s="150"/>
      <c r="J33" s="150"/>
      <c r="K33" s="150"/>
      <c r="L33" s="150"/>
      <c r="M33" s="150"/>
      <c r="N33" s="154"/>
      <c r="O33" s="154"/>
      <c r="P33" s="154"/>
      <c r="Q33" s="154"/>
      <c r="R33" s="150"/>
      <c r="S33" s="154"/>
      <c r="T33" s="154"/>
      <c r="U33" s="155">
        <f t="shared" si="0"/>
        <v>0</v>
      </c>
      <c r="V33" s="154"/>
      <c r="W33" s="150"/>
      <c r="X33" s="150"/>
      <c r="Y33" s="153"/>
      <c r="Z33" s="154"/>
      <c r="AA33" s="150"/>
      <c r="AB33" s="150"/>
      <c r="AC33" s="150"/>
      <c r="AD33" s="150"/>
      <c r="AE33" s="156"/>
      <c r="AF33" s="157"/>
    </row>
    <row r="34" spans="2:32" x14ac:dyDescent="0.25">
      <c r="B34" s="670">
        <v>30</v>
      </c>
      <c r="C34" s="150"/>
      <c r="D34" s="151"/>
      <c r="E34" s="150"/>
      <c r="F34" s="152"/>
      <c r="G34" s="152"/>
      <c r="H34" s="153"/>
      <c r="I34" s="150"/>
      <c r="J34" s="150"/>
      <c r="K34" s="150"/>
      <c r="L34" s="150"/>
      <c r="M34" s="150"/>
      <c r="N34" s="154"/>
      <c r="O34" s="154"/>
      <c r="P34" s="154"/>
      <c r="Q34" s="154"/>
      <c r="R34" s="150"/>
      <c r="S34" s="154"/>
      <c r="T34" s="154"/>
      <c r="U34" s="155">
        <f t="shared" si="0"/>
        <v>0</v>
      </c>
      <c r="V34" s="154"/>
      <c r="W34" s="150"/>
      <c r="X34" s="150"/>
      <c r="Y34" s="153"/>
      <c r="Z34" s="154"/>
      <c r="AA34" s="150"/>
      <c r="AB34" s="150"/>
      <c r="AC34" s="150"/>
      <c r="AD34" s="150"/>
      <c r="AE34" s="156"/>
      <c r="AF34" s="157"/>
    </row>
    <row r="35" spans="2:32" x14ac:dyDescent="0.25">
      <c r="B35" s="670">
        <v>31</v>
      </c>
      <c r="C35" s="150"/>
      <c r="D35" s="151"/>
      <c r="E35" s="150"/>
      <c r="F35" s="152"/>
      <c r="G35" s="152"/>
      <c r="H35" s="153"/>
      <c r="I35" s="150"/>
      <c r="J35" s="150"/>
      <c r="K35" s="150"/>
      <c r="L35" s="150"/>
      <c r="M35" s="150"/>
      <c r="N35" s="154"/>
      <c r="O35" s="154"/>
      <c r="P35" s="154"/>
      <c r="Q35" s="154"/>
      <c r="R35" s="150"/>
      <c r="S35" s="154"/>
      <c r="T35" s="154"/>
      <c r="U35" s="155">
        <f t="shared" si="0"/>
        <v>0</v>
      </c>
      <c r="V35" s="154"/>
      <c r="W35" s="150"/>
      <c r="X35" s="150"/>
      <c r="Y35" s="153"/>
      <c r="Z35" s="154"/>
      <c r="AA35" s="150"/>
      <c r="AB35" s="150"/>
      <c r="AC35" s="150"/>
      <c r="AD35" s="150"/>
      <c r="AE35" s="156"/>
      <c r="AF35" s="157"/>
    </row>
    <row r="36" spans="2:32" x14ac:dyDescent="0.25">
      <c r="B36" s="670">
        <v>32</v>
      </c>
      <c r="C36" s="150"/>
      <c r="D36" s="151"/>
      <c r="E36" s="150"/>
      <c r="F36" s="152"/>
      <c r="G36" s="152"/>
      <c r="H36" s="153"/>
      <c r="I36" s="150"/>
      <c r="J36" s="150"/>
      <c r="K36" s="150"/>
      <c r="L36" s="150"/>
      <c r="M36" s="150"/>
      <c r="N36" s="154"/>
      <c r="O36" s="154"/>
      <c r="P36" s="154"/>
      <c r="Q36" s="154"/>
      <c r="R36" s="150"/>
      <c r="S36" s="154"/>
      <c r="T36" s="154"/>
      <c r="U36" s="155">
        <f t="shared" si="0"/>
        <v>0</v>
      </c>
      <c r="V36" s="154"/>
      <c r="W36" s="150"/>
      <c r="X36" s="150"/>
      <c r="Y36" s="153"/>
      <c r="Z36" s="154"/>
      <c r="AA36" s="150"/>
      <c r="AB36" s="150"/>
      <c r="AC36" s="150"/>
      <c r="AD36" s="150"/>
      <c r="AE36" s="156"/>
      <c r="AF36" s="157"/>
    </row>
    <row r="37" spans="2:32" x14ac:dyDescent="0.25">
      <c r="B37" s="670">
        <v>33</v>
      </c>
      <c r="C37" s="150"/>
      <c r="D37" s="151"/>
      <c r="E37" s="150"/>
      <c r="F37" s="152"/>
      <c r="G37" s="152"/>
      <c r="H37" s="153"/>
      <c r="I37" s="150"/>
      <c r="J37" s="150"/>
      <c r="K37" s="150"/>
      <c r="L37" s="150"/>
      <c r="M37" s="150"/>
      <c r="N37" s="154"/>
      <c r="O37" s="154"/>
      <c r="P37" s="154"/>
      <c r="Q37" s="154"/>
      <c r="R37" s="150"/>
      <c r="S37" s="154"/>
      <c r="T37" s="154"/>
      <c r="U37" s="155">
        <f t="shared" si="0"/>
        <v>0</v>
      </c>
      <c r="V37" s="154"/>
      <c r="W37" s="150"/>
      <c r="X37" s="150"/>
      <c r="Y37" s="153"/>
      <c r="Z37" s="154"/>
      <c r="AA37" s="150"/>
      <c r="AB37" s="150"/>
      <c r="AC37" s="150"/>
      <c r="AD37" s="150"/>
      <c r="AE37" s="156"/>
      <c r="AF37" s="157"/>
    </row>
    <row r="38" spans="2:32" x14ac:dyDescent="0.25">
      <c r="B38" s="670">
        <v>34</v>
      </c>
      <c r="C38" s="150"/>
      <c r="D38" s="151"/>
      <c r="E38" s="150"/>
      <c r="F38" s="152"/>
      <c r="G38" s="152"/>
      <c r="H38" s="153"/>
      <c r="I38" s="150"/>
      <c r="J38" s="150"/>
      <c r="K38" s="150"/>
      <c r="L38" s="150"/>
      <c r="M38" s="150"/>
      <c r="N38" s="154"/>
      <c r="O38" s="154"/>
      <c r="P38" s="154"/>
      <c r="Q38" s="154"/>
      <c r="R38" s="150"/>
      <c r="S38" s="154"/>
      <c r="T38" s="154"/>
      <c r="U38" s="155">
        <f t="shared" si="0"/>
        <v>0</v>
      </c>
      <c r="V38" s="154"/>
      <c r="W38" s="150"/>
      <c r="X38" s="150"/>
      <c r="Y38" s="153"/>
      <c r="Z38" s="154"/>
      <c r="AA38" s="150"/>
      <c r="AB38" s="150"/>
      <c r="AC38" s="150"/>
      <c r="AD38" s="150"/>
      <c r="AE38" s="156"/>
      <c r="AF38" s="157"/>
    </row>
    <row r="39" spans="2:32" x14ac:dyDescent="0.25">
      <c r="B39" s="670">
        <v>35</v>
      </c>
      <c r="C39" s="150"/>
      <c r="D39" s="151"/>
      <c r="E39" s="150"/>
      <c r="F39" s="152"/>
      <c r="G39" s="152"/>
      <c r="H39" s="153"/>
      <c r="I39" s="150"/>
      <c r="J39" s="150"/>
      <c r="K39" s="150"/>
      <c r="L39" s="150"/>
      <c r="M39" s="150"/>
      <c r="N39" s="154"/>
      <c r="O39" s="154"/>
      <c r="P39" s="154"/>
      <c r="Q39" s="154"/>
      <c r="R39" s="150"/>
      <c r="S39" s="154"/>
      <c r="T39" s="154"/>
      <c r="U39" s="155">
        <f t="shared" si="0"/>
        <v>0</v>
      </c>
      <c r="V39" s="154"/>
      <c r="W39" s="150"/>
      <c r="X39" s="150"/>
      <c r="Y39" s="153"/>
      <c r="Z39" s="154"/>
      <c r="AA39" s="150"/>
      <c r="AB39" s="150"/>
      <c r="AC39" s="150"/>
      <c r="AD39" s="150"/>
      <c r="AE39" s="156"/>
      <c r="AF39" s="157"/>
    </row>
    <row r="40" spans="2:32" x14ac:dyDescent="0.25">
      <c r="B40" s="670">
        <v>36</v>
      </c>
      <c r="C40" s="150"/>
      <c r="D40" s="151"/>
      <c r="E40" s="150"/>
      <c r="F40" s="152"/>
      <c r="G40" s="152"/>
      <c r="H40" s="153"/>
      <c r="I40" s="150"/>
      <c r="J40" s="150"/>
      <c r="K40" s="150"/>
      <c r="L40" s="150"/>
      <c r="M40" s="150"/>
      <c r="N40" s="154"/>
      <c r="O40" s="154"/>
      <c r="P40" s="154"/>
      <c r="Q40" s="154"/>
      <c r="R40" s="150"/>
      <c r="S40" s="154"/>
      <c r="T40" s="154"/>
      <c r="U40" s="155">
        <f t="shared" si="0"/>
        <v>0</v>
      </c>
      <c r="V40" s="154"/>
      <c r="W40" s="150"/>
      <c r="X40" s="150"/>
      <c r="Y40" s="153"/>
      <c r="Z40" s="154"/>
      <c r="AA40" s="150"/>
      <c r="AB40" s="150"/>
      <c r="AC40" s="150"/>
      <c r="AD40" s="150"/>
      <c r="AE40" s="156"/>
      <c r="AF40" s="157"/>
    </row>
    <row r="41" spans="2:32" x14ac:dyDescent="0.25">
      <c r="B41" s="670">
        <v>37</v>
      </c>
      <c r="C41" s="150"/>
      <c r="D41" s="151"/>
      <c r="E41" s="150"/>
      <c r="F41" s="152"/>
      <c r="G41" s="152"/>
      <c r="H41" s="153"/>
      <c r="I41" s="150"/>
      <c r="J41" s="150"/>
      <c r="K41" s="150"/>
      <c r="L41" s="150"/>
      <c r="M41" s="150"/>
      <c r="N41" s="154"/>
      <c r="O41" s="154"/>
      <c r="P41" s="154"/>
      <c r="Q41" s="154"/>
      <c r="R41" s="150"/>
      <c r="S41" s="154"/>
      <c r="T41" s="154"/>
      <c r="U41" s="155">
        <f t="shared" si="0"/>
        <v>0</v>
      </c>
      <c r="V41" s="154"/>
      <c r="W41" s="150"/>
      <c r="X41" s="150"/>
      <c r="Y41" s="153"/>
      <c r="Z41" s="154"/>
      <c r="AA41" s="150"/>
      <c r="AB41" s="150"/>
      <c r="AC41" s="150"/>
      <c r="AD41" s="150"/>
      <c r="AE41" s="156"/>
      <c r="AF41" s="157"/>
    </row>
    <row r="42" spans="2:32" x14ac:dyDescent="0.25">
      <c r="B42" s="670">
        <v>38</v>
      </c>
      <c r="C42" s="150"/>
      <c r="D42" s="151"/>
      <c r="E42" s="150"/>
      <c r="F42" s="152"/>
      <c r="G42" s="152"/>
      <c r="H42" s="153"/>
      <c r="I42" s="150"/>
      <c r="J42" s="150"/>
      <c r="K42" s="150"/>
      <c r="L42" s="150"/>
      <c r="M42" s="150"/>
      <c r="N42" s="154"/>
      <c r="O42" s="154"/>
      <c r="P42" s="154"/>
      <c r="Q42" s="154"/>
      <c r="R42" s="150"/>
      <c r="S42" s="154"/>
      <c r="T42" s="154"/>
      <c r="U42" s="155">
        <f t="shared" si="0"/>
        <v>0</v>
      </c>
      <c r="V42" s="154"/>
      <c r="W42" s="150"/>
      <c r="X42" s="150"/>
      <c r="Y42" s="153"/>
      <c r="Z42" s="154"/>
      <c r="AA42" s="150"/>
      <c r="AB42" s="150"/>
      <c r="AC42" s="150"/>
      <c r="AD42" s="150"/>
      <c r="AE42" s="156"/>
      <c r="AF42" s="157"/>
    </row>
    <row r="43" spans="2:32" x14ac:dyDescent="0.25">
      <c r="B43" s="670">
        <v>39</v>
      </c>
      <c r="C43" s="150"/>
      <c r="D43" s="151"/>
      <c r="E43" s="150"/>
      <c r="F43" s="152"/>
      <c r="G43" s="152"/>
      <c r="H43" s="153"/>
      <c r="I43" s="150"/>
      <c r="J43" s="150"/>
      <c r="K43" s="150"/>
      <c r="L43" s="150"/>
      <c r="M43" s="150"/>
      <c r="N43" s="154"/>
      <c r="O43" s="154"/>
      <c r="P43" s="154"/>
      <c r="Q43" s="154"/>
      <c r="R43" s="150"/>
      <c r="S43" s="154"/>
      <c r="T43" s="154"/>
      <c r="U43" s="155">
        <f t="shared" si="0"/>
        <v>0</v>
      </c>
      <c r="V43" s="154"/>
      <c r="W43" s="150"/>
      <c r="X43" s="150"/>
      <c r="Y43" s="153"/>
      <c r="Z43" s="154"/>
      <c r="AA43" s="150"/>
      <c r="AB43" s="150"/>
      <c r="AC43" s="150"/>
      <c r="AD43" s="150"/>
      <c r="AE43" s="156"/>
      <c r="AF43" s="157"/>
    </row>
    <row r="44" spans="2:32" x14ac:dyDescent="0.25">
      <c r="B44" s="670">
        <v>40</v>
      </c>
      <c r="C44" s="150"/>
      <c r="D44" s="151"/>
      <c r="E44" s="150"/>
      <c r="F44" s="152"/>
      <c r="G44" s="152"/>
      <c r="H44" s="153"/>
      <c r="I44" s="150"/>
      <c r="J44" s="150"/>
      <c r="K44" s="150"/>
      <c r="L44" s="150"/>
      <c r="M44" s="150"/>
      <c r="N44" s="154"/>
      <c r="O44" s="154"/>
      <c r="P44" s="154"/>
      <c r="Q44" s="154"/>
      <c r="R44" s="150"/>
      <c r="S44" s="154"/>
      <c r="T44" s="154"/>
      <c r="U44" s="155">
        <f t="shared" si="0"/>
        <v>0</v>
      </c>
      <c r="V44" s="154"/>
      <c r="W44" s="150"/>
      <c r="X44" s="150"/>
      <c r="Y44" s="153"/>
      <c r="Z44" s="154"/>
      <c r="AA44" s="150"/>
      <c r="AB44" s="150"/>
      <c r="AC44" s="150"/>
      <c r="AD44" s="150"/>
      <c r="AE44" s="156"/>
      <c r="AF44" s="157"/>
    </row>
    <row r="45" spans="2:32" x14ac:dyDescent="0.25">
      <c r="B45" s="670">
        <v>41</v>
      </c>
      <c r="C45" s="150"/>
      <c r="D45" s="151"/>
      <c r="E45" s="150"/>
      <c r="F45" s="152"/>
      <c r="G45" s="152"/>
      <c r="H45" s="153"/>
      <c r="I45" s="150"/>
      <c r="J45" s="150"/>
      <c r="K45" s="150"/>
      <c r="L45" s="150"/>
      <c r="M45" s="150"/>
      <c r="N45" s="154"/>
      <c r="O45" s="154"/>
      <c r="P45" s="154"/>
      <c r="Q45" s="154"/>
      <c r="R45" s="150"/>
      <c r="S45" s="154"/>
      <c r="T45" s="154"/>
      <c r="U45" s="155">
        <f t="shared" si="0"/>
        <v>0</v>
      </c>
      <c r="V45" s="154"/>
      <c r="W45" s="150"/>
      <c r="X45" s="150"/>
      <c r="Y45" s="153"/>
      <c r="Z45" s="154"/>
      <c r="AA45" s="150"/>
      <c r="AB45" s="150"/>
      <c r="AC45" s="150"/>
      <c r="AD45" s="150"/>
      <c r="AE45" s="156"/>
      <c r="AF45" s="157"/>
    </row>
    <row r="46" spans="2:32" x14ac:dyDescent="0.25">
      <c r="B46" s="670">
        <v>42</v>
      </c>
      <c r="C46" s="150"/>
      <c r="D46" s="151"/>
      <c r="E46" s="150"/>
      <c r="F46" s="152"/>
      <c r="G46" s="152"/>
      <c r="H46" s="153"/>
      <c r="I46" s="150"/>
      <c r="J46" s="150"/>
      <c r="K46" s="150"/>
      <c r="L46" s="150"/>
      <c r="M46" s="150"/>
      <c r="N46" s="154"/>
      <c r="O46" s="154"/>
      <c r="P46" s="154"/>
      <c r="Q46" s="154"/>
      <c r="R46" s="150"/>
      <c r="S46" s="154"/>
      <c r="T46" s="154"/>
      <c r="U46" s="155">
        <f t="shared" si="0"/>
        <v>0</v>
      </c>
      <c r="V46" s="154"/>
      <c r="W46" s="150"/>
      <c r="X46" s="150"/>
      <c r="Y46" s="153"/>
      <c r="Z46" s="154"/>
      <c r="AA46" s="150"/>
      <c r="AB46" s="150"/>
      <c r="AC46" s="150"/>
      <c r="AD46" s="150"/>
      <c r="AE46" s="156"/>
      <c r="AF46" s="157"/>
    </row>
    <row r="47" spans="2:32" x14ac:dyDescent="0.25">
      <c r="B47" s="670">
        <v>43</v>
      </c>
      <c r="C47" s="150"/>
      <c r="D47" s="151"/>
      <c r="E47" s="150"/>
      <c r="F47" s="152"/>
      <c r="G47" s="152"/>
      <c r="H47" s="153"/>
      <c r="I47" s="150"/>
      <c r="J47" s="150"/>
      <c r="K47" s="150"/>
      <c r="L47" s="150"/>
      <c r="M47" s="150"/>
      <c r="N47" s="154"/>
      <c r="O47" s="154"/>
      <c r="P47" s="154"/>
      <c r="Q47" s="154"/>
      <c r="R47" s="150"/>
      <c r="S47" s="154"/>
      <c r="T47" s="154"/>
      <c r="U47" s="155">
        <f t="shared" si="0"/>
        <v>0</v>
      </c>
      <c r="V47" s="154"/>
      <c r="W47" s="150"/>
      <c r="X47" s="150"/>
      <c r="Y47" s="153"/>
      <c r="Z47" s="154"/>
      <c r="AA47" s="150"/>
      <c r="AB47" s="150"/>
      <c r="AC47" s="150"/>
      <c r="AD47" s="150"/>
      <c r="AE47" s="156"/>
      <c r="AF47" s="157"/>
    </row>
    <row r="48" spans="2:32" x14ac:dyDescent="0.25">
      <c r="B48" s="670">
        <v>44</v>
      </c>
      <c r="C48" s="150"/>
      <c r="D48" s="151"/>
      <c r="E48" s="150"/>
      <c r="F48" s="152"/>
      <c r="G48" s="152"/>
      <c r="H48" s="153"/>
      <c r="I48" s="150"/>
      <c r="J48" s="150"/>
      <c r="K48" s="150"/>
      <c r="L48" s="150"/>
      <c r="M48" s="150"/>
      <c r="N48" s="154"/>
      <c r="O48" s="154"/>
      <c r="P48" s="154"/>
      <c r="Q48" s="154"/>
      <c r="R48" s="150"/>
      <c r="S48" s="154"/>
      <c r="T48" s="154"/>
      <c r="U48" s="155">
        <f t="shared" si="0"/>
        <v>0</v>
      </c>
      <c r="V48" s="154"/>
      <c r="W48" s="150"/>
      <c r="X48" s="150"/>
      <c r="Y48" s="153"/>
      <c r="Z48" s="154"/>
      <c r="AA48" s="150"/>
      <c r="AB48" s="150"/>
      <c r="AC48" s="150"/>
      <c r="AD48" s="150"/>
      <c r="AE48" s="156"/>
      <c r="AF48" s="157"/>
    </row>
    <row r="49" spans="2:32" x14ac:dyDescent="0.25">
      <c r="B49" s="670">
        <v>45</v>
      </c>
      <c r="C49" s="150"/>
      <c r="D49" s="151"/>
      <c r="E49" s="150"/>
      <c r="F49" s="152"/>
      <c r="G49" s="152"/>
      <c r="H49" s="153"/>
      <c r="I49" s="150"/>
      <c r="J49" s="150"/>
      <c r="K49" s="150"/>
      <c r="L49" s="150"/>
      <c r="M49" s="150"/>
      <c r="N49" s="154"/>
      <c r="O49" s="154"/>
      <c r="P49" s="154"/>
      <c r="Q49" s="154"/>
      <c r="R49" s="150"/>
      <c r="S49" s="154"/>
      <c r="T49" s="154"/>
      <c r="U49" s="155">
        <f t="shared" si="0"/>
        <v>0</v>
      </c>
      <c r="V49" s="154"/>
      <c r="W49" s="150"/>
      <c r="X49" s="150"/>
      <c r="Y49" s="153"/>
      <c r="Z49" s="154"/>
      <c r="AA49" s="150"/>
      <c r="AB49" s="150"/>
      <c r="AC49" s="150"/>
      <c r="AD49" s="150"/>
      <c r="AE49" s="156"/>
      <c r="AF49" s="157"/>
    </row>
    <row r="50" spans="2:32" x14ac:dyDescent="0.25">
      <c r="B50" s="670">
        <v>46</v>
      </c>
      <c r="C50" s="150"/>
      <c r="D50" s="151"/>
      <c r="E50" s="150"/>
      <c r="F50" s="152"/>
      <c r="G50" s="152"/>
      <c r="H50" s="153"/>
      <c r="I50" s="150"/>
      <c r="J50" s="150"/>
      <c r="K50" s="150"/>
      <c r="L50" s="150"/>
      <c r="M50" s="150"/>
      <c r="N50" s="154"/>
      <c r="O50" s="154"/>
      <c r="P50" s="154"/>
      <c r="Q50" s="154"/>
      <c r="R50" s="150"/>
      <c r="S50" s="154"/>
      <c r="T50" s="154"/>
      <c r="U50" s="155">
        <f t="shared" si="0"/>
        <v>0</v>
      </c>
      <c r="V50" s="154"/>
      <c r="W50" s="150"/>
      <c r="X50" s="150"/>
      <c r="Y50" s="153"/>
      <c r="Z50" s="154"/>
      <c r="AA50" s="150"/>
      <c r="AB50" s="150"/>
      <c r="AC50" s="150"/>
      <c r="AD50" s="150"/>
      <c r="AE50" s="156"/>
      <c r="AF50" s="157"/>
    </row>
    <row r="51" spans="2:32" x14ac:dyDescent="0.25">
      <c r="B51" s="670">
        <v>47</v>
      </c>
      <c r="C51" s="150"/>
      <c r="D51" s="151"/>
      <c r="E51" s="150"/>
      <c r="F51" s="152"/>
      <c r="G51" s="152"/>
      <c r="H51" s="153"/>
      <c r="I51" s="150"/>
      <c r="J51" s="150"/>
      <c r="K51" s="150"/>
      <c r="L51" s="150"/>
      <c r="M51" s="150"/>
      <c r="N51" s="154"/>
      <c r="O51" s="154"/>
      <c r="P51" s="154"/>
      <c r="Q51" s="154"/>
      <c r="R51" s="150"/>
      <c r="S51" s="154"/>
      <c r="T51" s="154"/>
      <c r="U51" s="155">
        <f t="shared" si="0"/>
        <v>0</v>
      </c>
      <c r="V51" s="154"/>
      <c r="W51" s="150"/>
      <c r="X51" s="150"/>
      <c r="Y51" s="153"/>
      <c r="Z51" s="154"/>
      <c r="AA51" s="150"/>
      <c r="AB51" s="150"/>
      <c r="AC51" s="150"/>
      <c r="AD51" s="150"/>
      <c r="AE51" s="156"/>
      <c r="AF51" s="157"/>
    </row>
    <row r="52" spans="2:32" x14ac:dyDescent="0.25">
      <c r="B52" s="670">
        <v>48</v>
      </c>
      <c r="C52" s="150"/>
      <c r="D52" s="151"/>
      <c r="E52" s="150"/>
      <c r="F52" s="152"/>
      <c r="G52" s="152"/>
      <c r="H52" s="153"/>
      <c r="I52" s="150"/>
      <c r="J52" s="150"/>
      <c r="K52" s="150"/>
      <c r="L52" s="150"/>
      <c r="M52" s="150"/>
      <c r="N52" s="154"/>
      <c r="O52" s="154"/>
      <c r="P52" s="154"/>
      <c r="Q52" s="154"/>
      <c r="R52" s="150"/>
      <c r="S52" s="154"/>
      <c r="T52" s="154"/>
      <c r="U52" s="155">
        <f t="shared" si="0"/>
        <v>0</v>
      </c>
      <c r="V52" s="154"/>
      <c r="W52" s="150"/>
      <c r="X52" s="150"/>
      <c r="Y52" s="153"/>
      <c r="Z52" s="154"/>
      <c r="AA52" s="150"/>
      <c r="AB52" s="150"/>
      <c r="AC52" s="150"/>
      <c r="AD52" s="150"/>
      <c r="AE52" s="156"/>
      <c r="AF52" s="157"/>
    </row>
    <row r="53" spans="2:32" x14ac:dyDescent="0.25">
      <c r="B53" s="670">
        <v>49</v>
      </c>
      <c r="C53" s="150"/>
      <c r="D53" s="151"/>
      <c r="E53" s="150"/>
      <c r="F53" s="152"/>
      <c r="G53" s="152"/>
      <c r="H53" s="153"/>
      <c r="I53" s="150"/>
      <c r="J53" s="150"/>
      <c r="K53" s="150"/>
      <c r="L53" s="150"/>
      <c r="M53" s="150"/>
      <c r="N53" s="154"/>
      <c r="O53" s="154"/>
      <c r="P53" s="154"/>
      <c r="Q53" s="154"/>
      <c r="R53" s="150"/>
      <c r="S53" s="154"/>
      <c r="T53" s="154"/>
      <c r="U53" s="155">
        <f t="shared" si="0"/>
        <v>0</v>
      </c>
      <c r="V53" s="154"/>
      <c r="W53" s="150"/>
      <c r="X53" s="150"/>
      <c r="Y53" s="153"/>
      <c r="Z53" s="154"/>
      <c r="AA53" s="150"/>
      <c r="AB53" s="150"/>
      <c r="AC53" s="150"/>
      <c r="AD53" s="150"/>
      <c r="AE53" s="156"/>
      <c r="AF53" s="157"/>
    </row>
    <row r="54" spans="2:32" x14ac:dyDescent="0.25">
      <c r="B54" s="670">
        <v>50</v>
      </c>
      <c r="C54" s="150"/>
      <c r="D54" s="151"/>
      <c r="E54" s="150"/>
      <c r="F54" s="152"/>
      <c r="G54" s="152"/>
      <c r="H54" s="153"/>
      <c r="I54" s="150"/>
      <c r="J54" s="150"/>
      <c r="K54" s="150"/>
      <c r="L54" s="150"/>
      <c r="M54" s="150"/>
      <c r="N54" s="154"/>
      <c r="O54" s="154"/>
      <c r="P54" s="154"/>
      <c r="Q54" s="154"/>
      <c r="R54" s="150"/>
      <c r="S54" s="154"/>
      <c r="T54" s="154"/>
      <c r="U54" s="155">
        <f t="shared" si="0"/>
        <v>0</v>
      </c>
      <c r="V54" s="154"/>
      <c r="W54" s="150"/>
      <c r="X54" s="150"/>
      <c r="Y54" s="153"/>
      <c r="Z54" s="154"/>
      <c r="AA54" s="150"/>
      <c r="AB54" s="150"/>
      <c r="AC54" s="150"/>
      <c r="AD54" s="150"/>
      <c r="AE54" s="156"/>
      <c r="AF54" s="157"/>
    </row>
    <row r="55" spans="2:32" x14ac:dyDescent="0.25">
      <c r="B55" s="158"/>
      <c r="C55" s="159"/>
      <c r="D55" s="160"/>
      <c r="E55" s="159"/>
      <c r="F55" s="161"/>
      <c r="G55" s="161"/>
      <c r="H55" s="162"/>
      <c r="I55" s="163"/>
      <c r="J55" s="159"/>
      <c r="K55" s="159"/>
      <c r="L55" s="159"/>
      <c r="M55" s="159"/>
      <c r="N55" s="164"/>
      <c r="O55" s="165"/>
      <c r="P55" s="165"/>
      <c r="Q55" s="166"/>
      <c r="R55" s="159"/>
      <c r="S55" s="166"/>
      <c r="T55" s="165"/>
      <c r="U55" s="165"/>
      <c r="V55" s="165"/>
      <c r="W55" s="165"/>
      <c r="X55" s="165"/>
      <c r="Y55" s="162"/>
      <c r="Z55" s="166"/>
      <c r="AA55" s="162"/>
      <c r="AB55" s="159"/>
      <c r="AC55" s="159"/>
      <c r="AD55" s="159"/>
      <c r="AE55" s="159"/>
      <c r="AF55" s="167"/>
    </row>
    <row r="56" spans="2:32" s="391" customFormat="1" ht="15.75" x14ac:dyDescent="0.25">
      <c r="B56" s="843" t="s">
        <v>267</v>
      </c>
      <c r="C56" s="844"/>
      <c r="D56" s="844"/>
      <c r="E56" s="844"/>
      <c r="F56" s="844"/>
      <c r="G56" s="844"/>
      <c r="H56" s="844"/>
      <c r="I56" s="844"/>
      <c r="J56" s="844"/>
      <c r="K56" s="844"/>
      <c r="L56" s="844"/>
      <c r="M56" s="844"/>
      <c r="N56" s="844"/>
      <c r="O56" s="844"/>
      <c r="P56" s="844"/>
      <c r="Q56" s="844"/>
      <c r="R56" s="844"/>
      <c r="S56" s="844"/>
      <c r="T56" s="844"/>
      <c r="U56" s="844"/>
      <c r="V56" s="844"/>
      <c r="W56" s="844"/>
      <c r="X56" s="844"/>
      <c r="Y56" s="844"/>
      <c r="Z56" s="844"/>
      <c r="AA56" s="844"/>
      <c r="AB56" s="844"/>
      <c r="AC56" s="844"/>
      <c r="AD56" s="844"/>
      <c r="AE56" s="844"/>
      <c r="AF56" s="845"/>
    </row>
    <row r="57" spans="2:32" s="391" customFormat="1" x14ac:dyDescent="0.25">
      <c r="B57" s="828" t="s">
        <v>268</v>
      </c>
      <c r="C57" s="829"/>
      <c r="D57" s="829"/>
      <c r="E57" s="829"/>
      <c r="F57" s="829"/>
      <c r="G57" s="829"/>
      <c r="H57" s="829"/>
      <c r="I57" s="829"/>
      <c r="J57" s="829"/>
      <c r="K57" s="829"/>
      <c r="L57" s="829"/>
      <c r="M57" s="829"/>
      <c r="N57" s="829"/>
      <c r="O57" s="829"/>
      <c r="P57" s="829"/>
      <c r="Q57" s="829"/>
      <c r="R57" s="829"/>
      <c r="S57" s="829"/>
      <c r="T57" s="829"/>
      <c r="U57" s="829"/>
      <c r="V57" s="829"/>
      <c r="W57" s="829"/>
      <c r="X57" s="829"/>
      <c r="Y57" s="829"/>
      <c r="Z57" s="829"/>
      <c r="AA57" s="829"/>
      <c r="AB57" s="829"/>
      <c r="AC57" s="829"/>
      <c r="AD57" s="829"/>
      <c r="AE57" s="829"/>
      <c r="AF57" s="830"/>
    </row>
    <row r="58" spans="2:32" s="638" customFormat="1" x14ac:dyDescent="0.25">
      <c r="B58" s="644"/>
      <c r="C58" s="408"/>
      <c r="D58" s="408"/>
      <c r="E58" s="408"/>
      <c r="F58" s="408"/>
      <c r="G58" s="408"/>
      <c r="H58" s="408"/>
      <c r="I58" s="408"/>
      <c r="J58" s="408"/>
      <c r="K58" s="408"/>
      <c r="L58" s="408"/>
      <c r="M58" s="408"/>
      <c r="N58" s="408"/>
      <c r="O58" s="408"/>
      <c r="P58" s="408"/>
      <c r="Q58" s="408"/>
      <c r="R58" s="408"/>
      <c r="S58" s="408"/>
      <c r="T58" s="408"/>
      <c r="U58" s="408"/>
      <c r="V58" s="408"/>
      <c r="W58" s="408"/>
      <c r="X58" s="408"/>
      <c r="Y58" s="408"/>
      <c r="Z58" s="408"/>
      <c r="AA58" s="408"/>
      <c r="AB58" s="408"/>
      <c r="AC58" s="408"/>
      <c r="AD58" s="408"/>
      <c r="AE58" s="408"/>
      <c r="AF58" s="645"/>
    </row>
    <row r="59" spans="2:32" s="391" customFormat="1" x14ac:dyDescent="0.25">
      <c r="B59" s="405"/>
      <c r="C59" s="825" t="s">
        <v>269</v>
      </c>
      <c r="D59" s="826"/>
      <c r="E59" s="826"/>
      <c r="F59" s="826"/>
      <c r="G59" s="826"/>
      <c r="H59" s="827"/>
      <c r="I59" s="646" t="s">
        <v>270</v>
      </c>
      <c r="J59" s="822" t="s">
        <v>271</v>
      </c>
      <c r="K59" s="823"/>
      <c r="L59" s="823"/>
      <c r="M59" s="823"/>
      <c r="N59" s="823"/>
      <c r="O59" s="824"/>
      <c r="P59" s="647"/>
      <c r="Q59" s="648"/>
      <c r="R59" s="408"/>
      <c r="S59" s="648"/>
      <c r="T59" s="647"/>
      <c r="U59" s="647"/>
      <c r="V59" s="647"/>
      <c r="W59" s="647"/>
      <c r="X59" s="647"/>
      <c r="Y59" s="649"/>
      <c r="Z59" s="648"/>
      <c r="AA59" s="649"/>
      <c r="AB59" s="408"/>
      <c r="AC59" s="408"/>
      <c r="AD59" s="408"/>
      <c r="AE59" s="408"/>
      <c r="AF59" s="650"/>
    </row>
    <row r="60" spans="2:32" s="391" customFormat="1" ht="15" customHeight="1" x14ac:dyDescent="0.25">
      <c r="B60" s="405"/>
      <c r="C60" s="846" t="s">
        <v>112</v>
      </c>
      <c r="D60" s="847"/>
      <c r="E60" s="847"/>
      <c r="F60" s="847"/>
      <c r="G60" s="847"/>
      <c r="H60" s="848"/>
      <c r="I60" s="651">
        <f>'Tab 1-Development Info'!J55</f>
        <v>0</v>
      </c>
      <c r="J60" s="831"/>
      <c r="K60" s="832"/>
      <c r="L60" s="832"/>
      <c r="M60" s="832"/>
      <c r="N60" s="832"/>
      <c r="O60" s="833"/>
      <c r="P60" s="647"/>
      <c r="Q60" s="648"/>
      <c r="R60" s="408"/>
      <c r="S60" s="652"/>
      <c r="T60" s="649"/>
      <c r="U60" s="649"/>
      <c r="V60" s="647"/>
      <c r="W60" s="647"/>
      <c r="X60" s="647"/>
      <c r="Y60" s="649"/>
      <c r="Z60" s="648"/>
      <c r="AA60" s="649"/>
      <c r="AB60" s="408"/>
      <c r="AC60" s="408"/>
      <c r="AD60" s="408"/>
      <c r="AE60" s="408"/>
      <c r="AF60" s="650"/>
    </row>
    <row r="61" spans="2:32" s="391" customFormat="1" ht="15" customHeight="1" x14ac:dyDescent="0.25">
      <c r="B61" s="405"/>
      <c r="C61" s="846" t="s">
        <v>490</v>
      </c>
      <c r="D61" s="847"/>
      <c r="E61" s="847"/>
      <c r="F61" s="847"/>
      <c r="G61" s="847"/>
      <c r="H61" s="848"/>
      <c r="I61" s="651">
        <f>IF(I60="",0,MIN(50,ROUNDUP(0.2*I60,0)))</f>
        <v>0</v>
      </c>
      <c r="J61" s="831"/>
      <c r="K61" s="832"/>
      <c r="L61" s="832"/>
      <c r="M61" s="832"/>
      <c r="N61" s="832"/>
      <c r="O61" s="833"/>
      <c r="P61" s="647"/>
      <c r="Q61" s="648"/>
      <c r="R61" s="408"/>
      <c r="S61" s="648"/>
      <c r="T61" s="649"/>
      <c r="U61" s="649"/>
      <c r="V61" s="647"/>
      <c r="W61" s="647"/>
      <c r="X61" s="647"/>
      <c r="Y61" s="649"/>
      <c r="Z61" s="648"/>
      <c r="AA61" s="649"/>
      <c r="AB61" s="408"/>
      <c r="AC61" s="408"/>
      <c r="AD61" s="408"/>
      <c r="AE61" s="408"/>
      <c r="AF61" s="650"/>
    </row>
    <row r="62" spans="2:32" s="391" customFormat="1" ht="15" customHeight="1" x14ac:dyDescent="0.25">
      <c r="B62" s="405"/>
      <c r="C62" s="846" t="s">
        <v>272</v>
      </c>
      <c r="D62" s="847"/>
      <c r="E62" s="847"/>
      <c r="F62" s="847"/>
      <c r="G62" s="847"/>
      <c r="H62" s="848"/>
      <c r="I62" s="651">
        <f>COUNTIF(G5:G54,"Move-In")+COUNTIF(G5:G54,"Recert")</f>
        <v>0</v>
      </c>
      <c r="J62" s="638"/>
      <c r="K62" s="638"/>
      <c r="L62" s="638"/>
      <c r="M62" s="638"/>
      <c r="N62" s="639"/>
      <c r="O62" s="640"/>
      <c r="P62" s="647"/>
      <c r="Q62" s="648"/>
      <c r="R62" s="408"/>
      <c r="S62" s="408"/>
      <c r="T62" s="408"/>
      <c r="U62" s="408"/>
      <c r="V62" s="408"/>
      <c r="W62" s="408"/>
      <c r="X62" s="408"/>
      <c r="Y62" s="408"/>
      <c r="Z62" s="408"/>
      <c r="AA62" s="649"/>
      <c r="AB62" s="408"/>
      <c r="AC62" s="408"/>
      <c r="AD62" s="408"/>
      <c r="AE62" s="408"/>
      <c r="AF62" s="650"/>
    </row>
    <row r="63" spans="2:32" s="391" customFormat="1" ht="15" customHeight="1" x14ac:dyDescent="0.25">
      <c r="B63" s="405"/>
      <c r="C63" s="834" t="s">
        <v>273</v>
      </c>
      <c r="D63" s="835"/>
      <c r="E63" s="835"/>
      <c r="F63" s="835"/>
      <c r="G63" s="835"/>
      <c r="H63" s="836"/>
      <c r="I63" s="651" t="str">
        <f>'Tab 5-Unit &amp; Occupancy '!F20</f>
        <v>Select One</v>
      </c>
      <c r="J63" s="831"/>
      <c r="K63" s="832"/>
      <c r="L63" s="832"/>
      <c r="M63" s="832"/>
      <c r="N63" s="832"/>
      <c r="O63" s="833"/>
      <c r="P63" s="647"/>
      <c r="Q63" s="648"/>
      <c r="R63" s="408"/>
      <c r="S63" s="408"/>
      <c r="T63" s="408"/>
      <c r="U63" s="408"/>
      <c r="V63" s="408"/>
      <c r="W63" s="408"/>
      <c r="X63" s="408"/>
      <c r="Y63" s="408"/>
      <c r="Z63" s="408"/>
      <c r="AA63" s="649"/>
      <c r="AB63" s="408"/>
      <c r="AC63" s="408"/>
      <c r="AD63" s="408"/>
      <c r="AE63" s="408"/>
      <c r="AF63" s="650"/>
    </row>
    <row r="64" spans="2:32" s="391" customFormat="1" ht="15" customHeight="1" x14ac:dyDescent="0.25">
      <c r="B64" s="405"/>
      <c r="C64" s="653"/>
      <c r="D64" s="654"/>
      <c r="E64" s="654"/>
      <c r="F64" s="835" t="s">
        <v>487</v>
      </c>
      <c r="G64" s="835"/>
      <c r="H64" s="836"/>
      <c r="I64" s="651">
        <f>'Tab 5-Unit &amp; Occupancy '!I8</f>
        <v>0</v>
      </c>
      <c r="J64" s="641"/>
      <c r="K64" s="642"/>
      <c r="L64" s="642"/>
      <c r="M64" s="642"/>
      <c r="N64" s="642"/>
      <c r="O64" s="643"/>
      <c r="P64" s="647"/>
      <c r="Q64" s="648"/>
      <c r="R64" s="408"/>
      <c r="S64" s="408"/>
      <c r="T64" s="408"/>
      <c r="U64" s="408"/>
      <c r="V64" s="408"/>
      <c r="W64" s="408"/>
      <c r="X64" s="408"/>
      <c r="Y64" s="408"/>
      <c r="Z64" s="408"/>
      <c r="AA64" s="649"/>
      <c r="AB64" s="408"/>
      <c r="AC64" s="408"/>
      <c r="AD64" s="408"/>
      <c r="AE64" s="408"/>
      <c r="AF64" s="650"/>
    </row>
    <row r="65" spans="2:32" s="391" customFormat="1" ht="15" customHeight="1" x14ac:dyDescent="0.25">
      <c r="B65" s="405"/>
      <c r="C65" s="653"/>
      <c r="D65" s="654"/>
      <c r="E65" s="654"/>
      <c r="F65" s="835" t="s">
        <v>506</v>
      </c>
      <c r="G65" s="835"/>
      <c r="H65" s="836"/>
      <c r="I65" s="651">
        <f>IF(I64="",0,MIN(50,ROUNDUP(0.2*I64,0)))</f>
        <v>0</v>
      </c>
      <c r="J65" s="641"/>
      <c r="K65" s="642"/>
      <c r="L65" s="642"/>
      <c r="M65" s="642"/>
      <c r="N65" s="642"/>
      <c r="O65" s="643"/>
      <c r="P65" s="647"/>
      <c r="Q65" s="648"/>
      <c r="R65" s="408"/>
      <c r="S65" s="408"/>
      <c r="T65" s="408"/>
      <c r="U65" s="408"/>
      <c r="V65" s="408"/>
      <c r="W65" s="408"/>
      <c r="X65" s="408"/>
      <c r="Y65" s="408"/>
      <c r="Z65" s="408"/>
      <c r="AA65" s="649"/>
      <c r="AB65" s="408"/>
      <c r="AC65" s="408"/>
      <c r="AD65" s="408"/>
      <c r="AE65" s="408"/>
      <c r="AF65" s="650"/>
    </row>
    <row r="66" spans="2:32" s="391" customFormat="1" ht="15" customHeight="1" x14ac:dyDescent="0.25">
      <c r="B66" s="405"/>
      <c r="C66" s="849" t="s">
        <v>507</v>
      </c>
      <c r="D66" s="849"/>
      <c r="E66" s="849"/>
      <c r="F66" s="849"/>
      <c r="G66" s="849"/>
      <c r="H66" s="849"/>
      <c r="I66" s="651" t="str">
        <f>IF(I62&gt;=I61,"YES","NO")</f>
        <v>YES</v>
      </c>
      <c r="J66" s="821"/>
      <c r="K66" s="821"/>
      <c r="L66" s="821"/>
      <c r="M66" s="821"/>
      <c r="N66" s="821"/>
      <c r="O66" s="821"/>
      <c r="P66" s="647"/>
      <c r="Q66" s="648"/>
      <c r="R66" s="408"/>
      <c r="S66" s="408"/>
      <c r="T66" s="408"/>
      <c r="U66" s="408"/>
      <c r="V66" s="408"/>
      <c r="W66" s="408"/>
      <c r="X66" s="408"/>
      <c r="Y66" s="408"/>
      <c r="Z66" s="408"/>
      <c r="AA66" s="649"/>
      <c r="AB66" s="408"/>
      <c r="AC66" s="408"/>
      <c r="AD66" s="408"/>
      <c r="AE66" s="408"/>
      <c r="AF66" s="650"/>
    </row>
    <row r="67" spans="2:32" s="391" customFormat="1" ht="15" customHeight="1" x14ac:dyDescent="0.25">
      <c r="B67" s="405"/>
      <c r="C67" s="834" t="s">
        <v>488</v>
      </c>
      <c r="D67" s="835"/>
      <c r="E67" s="835"/>
      <c r="F67" s="835"/>
      <c r="G67" s="835"/>
      <c r="H67" s="836"/>
      <c r="I67" s="651" t="str">
        <f>IF(I62&gt;=I65,"YES","NO")</f>
        <v>YES</v>
      </c>
      <c r="J67" s="850"/>
      <c r="K67" s="851"/>
      <c r="L67" s="851"/>
      <c r="M67" s="851"/>
      <c r="N67" s="851"/>
      <c r="O67" s="852"/>
      <c r="P67" s="647"/>
      <c r="Q67" s="648"/>
      <c r="R67" s="408"/>
      <c r="S67" s="408"/>
      <c r="T67" s="408"/>
      <c r="U67" s="408"/>
      <c r="V67" s="408"/>
      <c r="W67" s="408"/>
      <c r="X67" s="408"/>
      <c r="Y67" s="408"/>
      <c r="Z67" s="408"/>
      <c r="AA67" s="649"/>
      <c r="AB67" s="408"/>
      <c r="AC67" s="408"/>
      <c r="AD67" s="408"/>
      <c r="AE67" s="408"/>
      <c r="AF67" s="650"/>
    </row>
    <row r="68" spans="2:32" s="391" customFormat="1" ht="9" customHeight="1" x14ac:dyDescent="0.25">
      <c r="B68" s="405"/>
      <c r="C68" s="655"/>
      <c r="D68" s="656"/>
      <c r="E68" s="655"/>
      <c r="F68" s="133"/>
      <c r="G68" s="133"/>
      <c r="H68" s="657"/>
      <c r="I68" s="658"/>
      <c r="J68" s="408"/>
      <c r="K68" s="408"/>
      <c r="L68" s="408"/>
      <c r="M68" s="408"/>
      <c r="N68" s="408"/>
      <c r="O68" s="408"/>
      <c r="P68" s="647"/>
      <c r="Q68" s="648"/>
      <c r="R68" s="408"/>
      <c r="S68" s="408"/>
      <c r="T68" s="408"/>
      <c r="U68" s="408"/>
      <c r="V68" s="408"/>
      <c r="W68" s="408"/>
      <c r="X68" s="408"/>
      <c r="Y68" s="408"/>
      <c r="Z68" s="408"/>
      <c r="AA68" s="408"/>
      <c r="AB68" s="408"/>
      <c r="AC68" s="408"/>
      <c r="AD68" s="408"/>
      <c r="AE68" s="408"/>
      <c r="AF68" s="650"/>
    </row>
    <row r="69" spans="2:32" s="391" customFormat="1" ht="15" customHeight="1" x14ac:dyDescent="0.25">
      <c r="B69" s="405"/>
      <c r="C69" s="834" t="s">
        <v>275</v>
      </c>
      <c r="D69" s="835"/>
      <c r="E69" s="835"/>
      <c r="F69" s="835"/>
      <c r="G69" s="835"/>
      <c r="H69" s="836"/>
      <c r="I69" s="651">
        <f>COUNTIF(G5:G54,"Move-In")</f>
        <v>0</v>
      </c>
      <c r="J69" s="831" t="str" cm="1">
        <f t="array" ref="J69">_xlfn.TEXTJOIN(", ", TRUE, _xlfn._xlws.FILTER(C5:C54, G5:G54="Move-In",""))</f>
        <v/>
      </c>
      <c r="K69" s="832"/>
      <c r="L69" s="832"/>
      <c r="M69" s="832"/>
      <c r="N69" s="832"/>
      <c r="O69" s="833"/>
      <c r="P69" s="647"/>
      <c r="Q69" s="648"/>
      <c r="R69" s="408"/>
      <c r="S69" s="408"/>
      <c r="T69" s="408"/>
      <c r="U69" s="408"/>
      <c r="V69" s="408"/>
      <c r="W69" s="408"/>
      <c r="X69" s="408"/>
      <c r="Y69" s="408"/>
      <c r="Z69" s="408"/>
      <c r="AA69" s="649"/>
      <c r="AB69" s="408"/>
      <c r="AC69" s="408"/>
      <c r="AD69" s="408"/>
      <c r="AE69" s="408"/>
      <c r="AF69" s="650"/>
    </row>
    <row r="70" spans="2:32" s="391" customFormat="1" ht="15" customHeight="1" x14ac:dyDescent="0.25">
      <c r="B70" s="405"/>
      <c r="C70" s="834" t="s">
        <v>276</v>
      </c>
      <c r="D70" s="835"/>
      <c r="E70" s="835"/>
      <c r="F70" s="835"/>
      <c r="G70" s="835"/>
      <c r="H70" s="836"/>
      <c r="I70" s="651">
        <f>_xlfn.LET(
_xlpm.ru,I60,
_xlpm.req,IF(_xlpm.ru="",0,MIN(50,ROUNDUP(0.2*_xlpm.ru,0))),
ROUNDUP(0.75*_xlpm.req,0)
)</f>
        <v>0</v>
      </c>
      <c r="J70" s="638"/>
      <c r="K70" s="638"/>
      <c r="L70" s="638"/>
      <c r="M70" s="638"/>
      <c r="N70" s="639"/>
      <c r="O70" s="640"/>
      <c r="P70" s="647"/>
      <c r="Q70" s="648"/>
      <c r="R70" s="408"/>
      <c r="S70" s="408"/>
      <c r="T70" s="408"/>
      <c r="U70" s="408"/>
      <c r="V70" s="408"/>
      <c r="W70" s="408"/>
      <c r="X70" s="408"/>
      <c r="Y70" s="408"/>
      <c r="Z70" s="408"/>
      <c r="AA70" s="649"/>
      <c r="AB70" s="408"/>
      <c r="AC70" s="408"/>
      <c r="AD70" s="408"/>
      <c r="AE70" s="408"/>
      <c r="AF70" s="650"/>
    </row>
    <row r="71" spans="2:32" s="391" customFormat="1" ht="15" customHeight="1" x14ac:dyDescent="0.25">
      <c r="B71" s="405"/>
      <c r="C71" s="834" t="s">
        <v>277</v>
      </c>
      <c r="D71" s="835"/>
      <c r="E71" s="835"/>
      <c r="F71" s="835"/>
      <c r="G71" s="835"/>
      <c r="H71" s="836"/>
      <c r="I71" s="651" t="str">
        <f>IF(I69&gt;=I70,"YES","NO")</f>
        <v>YES</v>
      </c>
      <c r="J71" s="831"/>
      <c r="K71" s="832"/>
      <c r="L71" s="832"/>
      <c r="M71" s="832"/>
      <c r="N71" s="832"/>
      <c r="O71" s="833"/>
      <c r="P71" s="647"/>
      <c r="Q71" s="648"/>
      <c r="R71" s="408"/>
      <c r="S71" s="408"/>
      <c r="T71" s="408"/>
      <c r="U71" s="408"/>
      <c r="V71" s="408"/>
      <c r="W71" s="408"/>
      <c r="X71" s="408"/>
      <c r="Y71" s="408"/>
      <c r="Z71" s="408"/>
      <c r="AA71" s="649"/>
      <c r="AB71" s="408"/>
      <c r="AC71" s="408"/>
      <c r="AD71" s="408"/>
      <c r="AE71" s="408"/>
      <c r="AF71" s="650"/>
    </row>
    <row r="72" spans="2:32" s="391" customFormat="1" ht="9" customHeight="1" x14ac:dyDescent="0.25">
      <c r="B72" s="405"/>
      <c r="C72" s="655"/>
      <c r="D72" s="656"/>
      <c r="E72" s="655"/>
      <c r="F72" s="133"/>
      <c r="G72" s="133"/>
      <c r="H72" s="657"/>
      <c r="I72" s="658"/>
      <c r="J72" s="408"/>
      <c r="K72" s="408"/>
      <c r="L72" s="408"/>
      <c r="M72" s="408"/>
      <c r="N72" s="408"/>
      <c r="O72" s="408"/>
      <c r="P72" s="647"/>
      <c r="Q72" s="648"/>
      <c r="R72" s="408"/>
      <c r="S72" s="408"/>
      <c r="T72" s="408"/>
      <c r="U72" s="408"/>
      <c r="V72" s="408"/>
      <c r="W72" s="408"/>
      <c r="X72" s="408"/>
      <c r="Y72" s="408"/>
      <c r="Z72" s="408"/>
      <c r="AA72" s="649"/>
      <c r="AB72" s="408"/>
      <c r="AC72" s="408"/>
      <c r="AD72" s="408"/>
      <c r="AE72" s="408"/>
      <c r="AF72" s="650"/>
    </row>
    <row r="73" spans="2:32" s="391" customFormat="1" ht="15" customHeight="1" x14ac:dyDescent="0.25">
      <c r="B73" s="405"/>
      <c r="C73" s="834" t="s">
        <v>278</v>
      </c>
      <c r="D73" s="835"/>
      <c r="E73" s="835"/>
      <c r="F73" s="835"/>
      <c r="G73" s="835"/>
      <c r="H73" s="836"/>
      <c r="I73" s="651">
        <f>COUNTIF(G5:G54,"Recert")</f>
        <v>0</v>
      </c>
      <c r="J73" s="831" t="str" cm="1">
        <f t="array" ref="J73">_xlfn.TEXTJOIN(", ", TRUE, _xlfn._xlws.FILTER(C5:C54, G5:G54="Recert",""))</f>
        <v/>
      </c>
      <c r="K73" s="832"/>
      <c r="L73" s="832"/>
      <c r="M73" s="832"/>
      <c r="N73" s="832"/>
      <c r="O73" s="833"/>
      <c r="P73" s="658"/>
      <c r="Q73" s="658"/>
      <c r="R73" s="408"/>
      <c r="S73" s="408"/>
      <c r="T73" s="408"/>
      <c r="U73" s="408"/>
      <c r="V73" s="408"/>
      <c r="W73" s="408"/>
      <c r="X73" s="408"/>
      <c r="Y73" s="408"/>
      <c r="Z73" s="408"/>
      <c r="AA73" s="649"/>
      <c r="AB73" s="408"/>
      <c r="AC73" s="408"/>
      <c r="AD73" s="408"/>
      <c r="AE73" s="408"/>
      <c r="AF73" s="650"/>
    </row>
    <row r="74" spans="2:32" s="391" customFormat="1" ht="15" customHeight="1" x14ac:dyDescent="0.25">
      <c r="B74" s="405"/>
      <c r="C74" s="834" t="s">
        <v>279</v>
      </c>
      <c r="D74" s="835"/>
      <c r="E74" s="835"/>
      <c r="F74" s="835"/>
      <c r="G74" s="835"/>
      <c r="H74" s="836"/>
      <c r="I74" s="651">
        <f>_xlfn.LET(
_xlpm.ru,I60,
_xlpm.req,IF(_xlpm.ru="",0,MIN(50,ROUNDUP(0.2*_xlpm.ru,0))),
IF(_xlpm.req=0,0,ROUNDUP(0.1*_xlpm.req,0))
)</f>
        <v>0</v>
      </c>
      <c r="J74" s="831"/>
      <c r="K74" s="832"/>
      <c r="L74" s="832"/>
      <c r="M74" s="832"/>
      <c r="N74" s="832"/>
      <c r="O74" s="833"/>
      <c r="P74" s="658"/>
      <c r="Q74" s="658"/>
      <c r="R74" s="659"/>
      <c r="S74" s="648"/>
      <c r="T74" s="649"/>
      <c r="U74" s="649"/>
      <c r="V74" s="408"/>
      <c r="W74" s="649"/>
      <c r="X74" s="647"/>
      <c r="Y74" s="649"/>
      <c r="Z74" s="648"/>
      <c r="AA74" s="649"/>
      <c r="AB74" s="408"/>
      <c r="AC74" s="408"/>
      <c r="AD74" s="408"/>
      <c r="AE74" s="408"/>
      <c r="AF74" s="650"/>
    </row>
    <row r="75" spans="2:32" s="391" customFormat="1" ht="15" customHeight="1" x14ac:dyDescent="0.25">
      <c r="B75" s="405"/>
      <c r="C75" s="834" t="s">
        <v>280</v>
      </c>
      <c r="D75" s="835"/>
      <c r="E75" s="835"/>
      <c r="F75" s="835"/>
      <c r="G75" s="835"/>
      <c r="H75" s="836"/>
      <c r="I75" s="651" t="str">
        <f>IF(I73&gt;=I74,"YES","NO")</f>
        <v>YES</v>
      </c>
      <c r="J75" s="831"/>
      <c r="K75" s="832"/>
      <c r="L75" s="832"/>
      <c r="M75" s="832"/>
      <c r="N75" s="832"/>
      <c r="O75" s="833"/>
      <c r="P75" s="658"/>
      <c r="Q75" s="658"/>
      <c r="R75" s="658"/>
      <c r="S75" s="648"/>
      <c r="T75" s="649"/>
      <c r="U75" s="649"/>
      <c r="V75" s="408"/>
      <c r="W75" s="649"/>
      <c r="X75" s="647"/>
      <c r="Y75" s="649"/>
      <c r="Z75" s="648"/>
      <c r="AA75" s="649"/>
      <c r="AB75" s="408"/>
      <c r="AC75" s="408"/>
      <c r="AD75" s="408"/>
      <c r="AE75" s="408"/>
      <c r="AF75" s="650"/>
    </row>
    <row r="76" spans="2:32" s="391" customFormat="1" ht="9" customHeight="1" x14ac:dyDescent="0.25">
      <c r="B76" s="405"/>
      <c r="C76" s="655"/>
      <c r="D76" s="656"/>
      <c r="E76" s="655"/>
      <c r="F76" s="133"/>
      <c r="G76" s="133"/>
      <c r="H76" s="657"/>
      <c r="I76" s="658"/>
      <c r="J76" s="408"/>
      <c r="K76" s="408"/>
      <c r="L76" s="408"/>
      <c r="M76" s="408"/>
      <c r="N76" s="408"/>
      <c r="O76" s="408"/>
      <c r="P76" s="647"/>
      <c r="Q76" s="648"/>
      <c r="R76" s="408"/>
      <c r="S76" s="648"/>
      <c r="T76" s="649"/>
      <c r="U76" s="649"/>
      <c r="V76" s="408"/>
      <c r="W76" s="649"/>
      <c r="X76" s="647"/>
      <c r="Y76" s="649"/>
      <c r="Z76" s="648"/>
      <c r="AA76" s="649"/>
      <c r="AB76" s="408"/>
      <c r="AC76" s="408"/>
      <c r="AD76" s="408"/>
      <c r="AE76" s="408"/>
      <c r="AF76" s="650"/>
    </row>
    <row r="77" spans="2:32" s="391" customFormat="1" ht="15" customHeight="1" x14ac:dyDescent="0.25">
      <c r="B77" s="405"/>
      <c r="C77" s="834" t="s">
        <v>281</v>
      </c>
      <c r="D77" s="835"/>
      <c r="E77" s="835"/>
      <c r="F77" s="835"/>
      <c r="G77" s="835"/>
      <c r="H77" s="835"/>
      <c r="I77" s="651">
        <f>COUNTIF(Z5:Z54,"Full")</f>
        <v>0</v>
      </c>
      <c r="J77" s="831" t="str" cm="1">
        <f t="array" ref="J77">_xlfn.TEXTJOIN(", ", TRUE, _xlfn._xlws.FILTER(C5:C54, Z5:Z54="Full",""))</f>
        <v/>
      </c>
      <c r="K77" s="832"/>
      <c r="L77" s="832"/>
      <c r="M77" s="832"/>
      <c r="N77" s="832"/>
      <c r="O77" s="833"/>
      <c r="P77" s="660"/>
      <c r="Q77" s="658"/>
      <c r="R77" s="658"/>
      <c r="S77" s="648"/>
      <c r="T77" s="649"/>
      <c r="U77" s="649"/>
      <c r="V77" s="408"/>
      <c r="W77" s="649"/>
      <c r="X77" s="647"/>
      <c r="Y77" s="649"/>
      <c r="Z77" s="648"/>
      <c r="AA77" s="649"/>
      <c r="AB77" s="408"/>
      <c r="AC77" s="408"/>
      <c r="AD77" s="408"/>
      <c r="AE77" s="408"/>
      <c r="AF77" s="650"/>
    </row>
    <row r="78" spans="2:32" s="391" customFormat="1" ht="15" customHeight="1" x14ac:dyDescent="0.25">
      <c r="B78" s="405"/>
      <c r="C78" s="834" t="s">
        <v>282</v>
      </c>
      <c r="D78" s="835"/>
      <c r="E78" s="835"/>
      <c r="F78" s="835"/>
      <c r="G78" s="835"/>
      <c r="H78" s="835"/>
      <c r="I78" s="651">
        <f>COUNTIF(Z5:Z54,"Self")</f>
        <v>0</v>
      </c>
      <c r="J78" s="831" t="str" cm="1">
        <f t="array" ref="J78">_xlfn.TEXTJOIN(", ", TRUE, _xlfn._xlws.FILTER(C5:C54, Z5:Z54="Self",""))</f>
        <v/>
      </c>
      <c r="K78" s="832"/>
      <c r="L78" s="832"/>
      <c r="M78" s="832"/>
      <c r="N78" s="832"/>
      <c r="O78" s="833"/>
      <c r="P78" s="658"/>
      <c r="Q78" s="658"/>
      <c r="R78" s="658"/>
      <c r="S78" s="648"/>
      <c r="T78" s="649"/>
      <c r="U78" s="649"/>
      <c r="V78" s="408"/>
      <c r="W78" s="649"/>
      <c r="X78" s="647"/>
      <c r="Y78" s="649"/>
      <c r="Z78" s="648"/>
      <c r="AA78" s="649"/>
      <c r="AB78" s="408"/>
      <c r="AC78" s="408"/>
      <c r="AD78" s="408"/>
      <c r="AE78" s="408"/>
      <c r="AF78" s="650"/>
    </row>
    <row r="79" spans="2:32" s="391" customFormat="1" ht="15" customHeight="1" x14ac:dyDescent="0.25">
      <c r="B79" s="405"/>
      <c r="C79" s="834" t="s">
        <v>283</v>
      </c>
      <c r="D79" s="835"/>
      <c r="E79" s="835"/>
      <c r="F79" s="835"/>
      <c r="G79" s="835"/>
      <c r="H79" s="835"/>
      <c r="I79" s="651">
        <f>COUNTIF(Z5:Z54,"None")</f>
        <v>0</v>
      </c>
      <c r="J79" s="831" t="str" cm="1">
        <f t="array" ref="J79">_xlfn.TEXTJOIN(", ", TRUE, _xlfn._xlws.FILTER(C5:C54, Z5:Z54="None",""))</f>
        <v/>
      </c>
      <c r="K79" s="832"/>
      <c r="L79" s="832"/>
      <c r="M79" s="832"/>
      <c r="N79" s="832"/>
      <c r="O79" s="833"/>
      <c r="P79" s="658"/>
      <c r="Q79" s="658"/>
      <c r="R79" s="658"/>
      <c r="S79" s="648"/>
      <c r="T79" s="649"/>
      <c r="U79" s="649"/>
      <c r="V79" s="408"/>
      <c r="W79" s="649"/>
      <c r="X79" s="647"/>
      <c r="Y79" s="649"/>
      <c r="Z79" s="648"/>
      <c r="AA79" s="649"/>
      <c r="AB79" s="408"/>
      <c r="AC79" s="408"/>
      <c r="AD79" s="408"/>
      <c r="AE79" s="408"/>
      <c r="AF79" s="650"/>
    </row>
    <row r="80" spans="2:32" s="391" customFormat="1" ht="9" customHeight="1" x14ac:dyDescent="0.25">
      <c r="B80" s="405"/>
      <c r="C80" s="655"/>
      <c r="D80" s="656"/>
      <c r="E80" s="655"/>
      <c r="F80" s="133"/>
      <c r="G80" s="133"/>
      <c r="H80" s="657"/>
      <c r="I80" s="658"/>
      <c r="J80" s="408"/>
      <c r="K80" s="408"/>
      <c r="L80" s="408"/>
      <c r="M80" s="408"/>
      <c r="N80" s="408"/>
      <c r="O80" s="408"/>
      <c r="P80" s="647"/>
      <c r="Q80" s="648"/>
      <c r="R80" s="408"/>
      <c r="S80" s="648"/>
      <c r="T80" s="649"/>
      <c r="U80" s="649"/>
      <c r="V80" s="408"/>
      <c r="W80" s="649"/>
      <c r="X80" s="647"/>
      <c r="Y80" s="649"/>
      <c r="Z80" s="648"/>
      <c r="AA80" s="649"/>
      <c r="AB80" s="408"/>
      <c r="AC80" s="408"/>
      <c r="AD80" s="408"/>
      <c r="AE80" s="408"/>
      <c r="AF80" s="650"/>
    </row>
    <row r="81" spans="2:32" s="391" customFormat="1" ht="15.75" customHeight="1" x14ac:dyDescent="0.25">
      <c r="B81" s="405"/>
      <c r="C81" s="834" t="s">
        <v>284</v>
      </c>
      <c r="D81" s="835"/>
      <c r="E81" s="835"/>
      <c r="F81" s="835"/>
      <c r="G81" s="835"/>
      <c r="H81" s="836"/>
      <c r="I81" s="651">
        <f>COUNTIF(L5:L54,"No")</f>
        <v>0</v>
      </c>
      <c r="J81" s="831" t="str" cm="1">
        <f t="array" ref="J81">_xlfn.TEXTJOIN(", ", TRUE, _xlfn._xlws.FILTER(C5:C54, L5:L54="No",""))</f>
        <v/>
      </c>
      <c r="K81" s="832"/>
      <c r="L81" s="832"/>
      <c r="M81" s="832"/>
      <c r="N81" s="832"/>
      <c r="O81" s="833"/>
      <c r="P81" s="658"/>
      <c r="Q81" s="658"/>
      <c r="R81" s="658"/>
      <c r="S81" s="648"/>
      <c r="T81" s="649"/>
      <c r="U81" s="649"/>
      <c r="V81" s="408"/>
      <c r="W81" s="649"/>
      <c r="X81" s="647"/>
      <c r="Y81" s="649"/>
      <c r="Z81" s="648"/>
      <c r="AA81" s="649"/>
      <c r="AB81" s="408"/>
      <c r="AC81" s="408"/>
      <c r="AD81" s="408"/>
      <c r="AE81" s="408"/>
      <c r="AF81" s="650"/>
    </row>
    <row r="82" spans="2:32" s="391" customFormat="1" ht="15.75" customHeight="1" x14ac:dyDescent="0.25">
      <c r="B82" s="405"/>
      <c r="C82" s="834" t="s">
        <v>285</v>
      </c>
      <c r="D82" s="835"/>
      <c r="E82" s="835"/>
      <c r="F82" s="835"/>
      <c r="G82" s="835"/>
      <c r="H82" s="836"/>
      <c r="I82" s="651">
        <f>COUNTIF(M5:M54,"No")</f>
        <v>0</v>
      </c>
      <c r="J82" s="831" t="str" cm="1">
        <f t="array" ref="J82">_xlfn.TEXTJOIN(", ", TRUE, _xlfn._xlws.FILTER(C5:C54, M5:M54="No",""))</f>
        <v/>
      </c>
      <c r="K82" s="832"/>
      <c r="L82" s="832"/>
      <c r="M82" s="832"/>
      <c r="N82" s="832"/>
      <c r="O82" s="833"/>
      <c r="P82" s="658"/>
      <c r="Q82" s="658"/>
      <c r="R82" s="658"/>
      <c r="S82" s="648"/>
      <c r="T82" s="649"/>
      <c r="U82" s="649"/>
      <c r="V82" s="408"/>
      <c r="W82" s="649"/>
      <c r="X82" s="647"/>
      <c r="Y82" s="649"/>
      <c r="Z82" s="648"/>
      <c r="AA82" s="649"/>
      <c r="AB82" s="408"/>
      <c r="AC82" s="408"/>
      <c r="AD82" s="408"/>
      <c r="AE82" s="408"/>
      <c r="AF82" s="650"/>
    </row>
    <row r="83" spans="2:32" s="391" customFormat="1" ht="15.75" customHeight="1" x14ac:dyDescent="0.25">
      <c r="B83" s="405"/>
      <c r="C83" s="834" t="s">
        <v>286</v>
      </c>
      <c r="D83" s="835"/>
      <c r="E83" s="835"/>
      <c r="F83" s="835"/>
      <c r="G83" s="835"/>
      <c r="H83" s="836"/>
      <c r="I83" s="651">
        <f>COUNTIF(R5:R54,"No")</f>
        <v>0</v>
      </c>
      <c r="J83" s="831" t="str" cm="1">
        <f t="array" ref="J83">_xlfn.TEXTJOIN(", ", TRUE, _xlfn._xlws.FILTER(C5:C54, R5:R54="No",""))</f>
        <v/>
      </c>
      <c r="K83" s="832"/>
      <c r="L83" s="832"/>
      <c r="M83" s="832"/>
      <c r="N83" s="832"/>
      <c r="O83" s="833"/>
      <c r="P83" s="658"/>
      <c r="Q83" s="658"/>
      <c r="R83" s="658"/>
      <c r="S83" s="648"/>
      <c r="T83" s="649"/>
      <c r="U83" s="649"/>
      <c r="V83" s="408"/>
      <c r="W83" s="649"/>
      <c r="X83" s="647"/>
      <c r="Y83" s="649"/>
      <c r="Z83" s="648"/>
      <c r="AA83" s="649"/>
      <c r="AB83" s="408"/>
      <c r="AC83" s="408"/>
      <c r="AD83" s="408"/>
      <c r="AE83" s="408"/>
      <c r="AF83" s="650"/>
    </row>
    <row r="84" spans="2:32" s="391" customFormat="1" ht="15.75" customHeight="1" x14ac:dyDescent="0.25">
      <c r="B84" s="405"/>
      <c r="C84" s="834" t="s">
        <v>287</v>
      </c>
      <c r="D84" s="835"/>
      <c r="E84" s="835"/>
      <c r="F84" s="835"/>
      <c r="G84" s="835"/>
      <c r="H84" s="836"/>
      <c r="I84" s="651">
        <f>COUNTIF(W5:W54,"No")</f>
        <v>0</v>
      </c>
      <c r="J84" s="831" t="str" cm="1">
        <f t="array" ref="J84">_xlfn.TEXTJOIN(", ", TRUE, _xlfn._xlws.FILTER(C5:C54, W5:W54="No",""))</f>
        <v/>
      </c>
      <c r="K84" s="832"/>
      <c r="L84" s="832"/>
      <c r="M84" s="832"/>
      <c r="N84" s="832"/>
      <c r="O84" s="833"/>
      <c r="P84" s="658"/>
      <c r="Q84" s="658"/>
      <c r="R84" s="658"/>
      <c r="S84" s="648"/>
      <c r="T84" s="649"/>
      <c r="U84" s="649"/>
      <c r="V84" s="408"/>
      <c r="W84" s="649"/>
      <c r="X84" s="647"/>
      <c r="Y84" s="649"/>
      <c r="Z84" s="648"/>
      <c r="AA84" s="649"/>
      <c r="AB84" s="408"/>
      <c r="AC84" s="408"/>
      <c r="AD84" s="408"/>
      <c r="AE84" s="408"/>
      <c r="AF84" s="650"/>
    </row>
    <row r="85" spans="2:32" s="391" customFormat="1" ht="9" customHeight="1" x14ac:dyDescent="0.25">
      <c r="B85" s="405"/>
      <c r="C85" s="655"/>
      <c r="D85" s="656"/>
      <c r="E85" s="655"/>
      <c r="F85" s="133"/>
      <c r="G85" s="133"/>
      <c r="H85" s="657"/>
      <c r="I85" s="658"/>
      <c r="J85" s="408"/>
      <c r="K85" s="408"/>
      <c r="L85" s="408"/>
      <c r="M85" s="408"/>
      <c r="N85" s="408"/>
      <c r="O85" s="408"/>
      <c r="P85" s="647"/>
      <c r="Q85" s="648"/>
      <c r="R85" s="408"/>
      <c r="S85" s="648"/>
      <c r="T85" s="649"/>
      <c r="U85" s="649"/>
      <c r="V85" s="408"/>
      <c r="W85" s="649"/>
      <c r="X85" s="647"/>
      <c r="Y85" s="649"/>
      <c r="Z85" s="648"/>
      <c r="AA85" s="649"/>
      <c r="AB85" s="408"/>
      <c r="AC85" s="408"/>
      <c r="AD85" s="408"/>
      <c r="AE85" s="408"/>
      <c r="AF85" s="650"/>
    </row>
    <row r="86" spans="2:32" s="391" customFormat="1" ht="15.75" customHeight="1" x14ac:dyDescent="0.25">
      <c r="B86" s="405"/>
      <c r="C86" s="834" t="s">
        <v>288</v>
      </c>
      <c r="D86" s="835"/>
      <c r="E86" s="835"/>
      <c r="F86" s="835"/>
      <c r="G86" s="835"/>
      <c r="H86" s="836"/>
      <c r="I86" s="661">
        <f>COUNTIF(I5:I54, "No")</f>
        <v>0</v>
      </c>
      <c r="J86" s="831" t="str" cm="1">
        <f t="array" ref="J86">_xlfn.TEXTJOIN(", ",TRUE,_xlfn._xlws.FILTER(C5:C54,I5:I54="No",""))</f>
        <v/>
      </c>
      <c r="K86" s="832"/>
      <c r="L86" s="832"/>
      <c r="M86" s="832"/>
      <c r="N86" s="832"/>
      <c r="O86" s="833"/>
      <c r="P86" s="658" t="s">
        <v>489</v>
      </c>
      <c r="Q86" s="658"/>
      <c r="R86" s="658"/>
      <c r="S86" s="648"/>
      <c r="T86" s="649"/>
      <c r="U86" s="649"/>
      <c r="V86" s="408"/>
      <c r="W86" s="649"/>
      <c r="X86" s="647"/>
      <c r="Y86" s="649"/>
      <c r="Z86" s="648"/>
      <c r="AA86" s="649"/>
      <c r="AB86" s="408"/>
      <c r="AC86" s="408"/>
      <c r="AD86" s="408"/>
      <c r="AE86" s="408"/>
      <c r="AF86" s="650"/>
    </row>
    <row r="87" spans="2:32" s="391" customFormat="1" ht="15.75" customHeight="1" x14ac:dyDescent="0.25">
      <c r="B87" s="405"/>
      <c r="C87" s="834" t="s">
        <v>289</v>
      </c>
      <c r="D87" s="835"/>
      <c r="E87" s="835"/>
      <c r="F87" s="835"/>
      <c r="G87" s="835"/>
      <c r="H87" s="836"/>
      <c r="I87" s="651">
        <f>COUNTIF(X5:X54,"No")</f>
        <v>0</v>
      </c>
      <c r="J87" s="831" t="str" cm="1">
        <f t="array" ref="J87">_xlfn.TEXTJOIN(", ",TRUE,_xlfn._xlws.FILTER(C5:C54,X5:X54="No",""))</f>
        <v/>
      </c>
      <c r="K87" s="832"/>
      <c r="L87" s="832"/>
      <c r="M87" s="832"/>
      <c r="N87" s="832"/>
      <c r="O87" s="833"/>
      <c r="P87" s="658"/>
      <c r="Q87" s="658"/>
      <c r="R87" s="658"/>
      <c r="S87" s="648"/>
      <c r="T87" s="649"/>
      <c r="U87" s="649"/>
      <c r="V87" s="408"/>
      <c r="W87" s="649"/>
      <c r="X87" s="647"/>
      <c r="Y87" s="649"/>
      <c r="Z87" s="648"/>
      <c r="AA87" s="649"/>
      <c r="AB87" s="408"/>
      <c r="AC87" s="408"/>
      <c r="AD87" s="408"/>
      <c r="AE87" s="408"/>
      <c r="AF87" s="650"/>
    </row>
    <row r="88" spans="2:32" s="391" customFormat="1" ht="15.75" customHeight="1" x14ac:dyDescent="0.25">
      <c r="B88" s="405"/>
      <c r="C88" s="834" t="s">
        <v>290</v>
      </c>
      <c r="D88" s="835"/>
      <c r="E88" s="835"/>
      <c r="F88" s="835"/>
      <c r="G88" s="835"/>
      <c r="H88" s="836"/>
      <c r="I88" s="651">
        <f>COUNTIF(K5:K54,"No")</f>
        <v>0</v>
      </c>
      <c r="J88" s="831" t="str" cm="1">
        <f t="array" ref="J88">IFERROR(_xlfn.TEXTJOIN(", ",TRUE,_xlfn._xlws.FILTER(C5:C54,K5:K54="No")),"")</f>
        <v/>
      </c>
      <c r="K88" s="832"/>
      <c r="L88" s="832"/>
      <c r="M88" s="832"/>
      <c r="N88" s="832"/>
      <c r="O88" s="833"/>
      <c r="P88" s="658"/>
      <c r="Q88" s="658"/>
      <c r="R88" s="658"/>
      <c r="S88" s="648"/>
      <c r="T88" s="649"/>
      <c r="U88" s="649"/>
      <c r="V88" s="408"/>
      <c r="W88" s="649"/>
      <c r="X88" s="647"/>
      <c r="Y88" s="649"/>
      <c r="Z88" s="648"/>
      <c r="AA88" s="649"/>
      <c r="AB88" s="408"/>
      <c r="AC88" s="408"/>
      <c r="AD88" s="408"/>
      <c r="AE88" s="408"/>
      <c r="AF88" s="650"/>
    </row>
    <row r="89" spans="2:32" s="391" customFormat="1" ht="9" customHeight="1" x14ac:dyDescent="0.25">
      <c r="B89" s="405"/>
      <c r="C89" s="655"/>
      <c r="D89" s="656"/>
      <c r="E89" s="655"/>
      <c r="F89" s="133"/>
      <c r="G89" s="133"/>
      <c r="H89" s="657"/>
      <c r="I89" s="658"/>
      <c r="J89" s="408"/>
      <c r="K89" s="408"/>
      <c r="L89" s="408"/>
      <c r="M89" s="408"/>
      <c r="N89" s="408"/>
      <c r="O89" s="408"/>
      <c r="P89" s="647"/>
      <c r="Q89" s="648"/>
      <c r="R89" s="408"/>
      <c r="S89" s="648"/>
      <c r="T89" s="649"/>
      <c r="U89" s="649"/>
      <c r="V89" s="408"/>
      <c r="W89" s="649"/>
      <c r="X89" s="647"/>
      <c r="Y89" s="649"/>
      <c r="Z89" s="648"/>
      <c r="AA89" s="649"/>
      <c r="AB89" s="408"/>
      <c r="AC89" s="408"/>
      <c r="AD89" s="408"/>
      <c r="AE89" s="408"/>
      <c r="AF89" s="650"/>
    </row>
    <row r="90" spans="2:32" s="391" customFormat="1" ht="15" customHeight="1" x14ac:dyDescent="0.25">
      <c r="B90" s="405"/>
      <c r="C90" s="834" t="s">
        <v>291</v>
      </c>
      <c r="D90" s="835"/>
      <c r="E90" s="835"/>
      <c r="F90" s="835"/>
      <c r="G90" s="835"/>
      <c r="H90" s="836"/>
      <c r="I90" s="651">
        <f>COUNTIF(AA5:AA54,"No")</f>
        <v>0</v>
      </c>
      <c r="J90" s="831" t="str" cm="1">
        <f t="array" ref="J90">_xlfn.TEXTJOIN(", ",TRUE,_xlfn._xlws.FILTER(C5:C54,AA5:AA54="No",""))</f>
        <v/>
      </c>
      <c r="K90" s="832"/>
      <c r="L90" s="832"/>
      <c r="M90" s="832"/>
      <c r="N90" s="832"/>
      <c r="O90" s="833"/>
      <c r="P90" s="658"/>
      <c r="Q90" s="658"/>
      <c r="R90" s="658"/>
      <c r="S90" s="648"/>
      <c r="T90" s="649"/>
      <c r="U90" s="649"/>
      <c r="V90" s="408"/>
      <c r="W90" s="649"/>
      <c r="X90" s="647"/>
      <c r="Y90" s="649"/>
      <c r="Z90" s="648"/>
      <c r="AA90" s="649"/>
      <c r="AB90" s="408"/>
      <c r="AC90" s="408"/>
      <c r="AD90" s="408"/>
      <c r="AE90" s="408"/>
      <c r="AF90" s="650"/>
    </row>
    <row r="91" spans="2:32" s="391" customFormat="1" ht="15" customHeight="1" x14ac:dyDescent="0.25">
      <c r="B91" s="405"/>
      <c r="C91" s="834" t="s">
        <v>468</v>
      </c>
      <c r="D91" s="835"/>
      <c r="E91" s="835"/>
      <c r="F91" s="835"/>
      <c r="G91" s="835"/>
      <c r="H91" s="836"/>
      <c r="I91" s="651">
        <f>COUNTIFS(X5:X54,"Yes",AA5:AA54,"No")</f>
        <v>0</v>
      </c>
      <c r="J91" s="641" t="str" cm="1">
        <f t="array" ref="J91">_xlfn.TEXTJOIN(", ",TRUE,_xlfn._xlws.FILTER(C5:C54,(X5:X54="Yes")*(AA5:AA54="No"),""))</f>
        <v/>
      </c>
      <c r="K91" s="642"/>
      <c r="L91" s="642"/>
      <c r="M91" s="642"/>
      <c r="N91" s="642"/>
      <c r="O91" s="643"/>
      <c r="P91" s="658"/>
      <c r="Q91" s="658"/>
      <c r="R91" s="658"/>
      <c r="S91" s="648"/>
      <c r="T91" s="649"/>
      <c r="U91" s="649"/>
      <c r="V91" s="408"/>
      <c r="W91" s="649"/>
      <c r="X91" s="647"/>
      <c r="Y91" s="649"/>
      <c r="Z91" s="648"/>
      <c r="AA91" s="649"/>
      <c r="AB91" s="408"/>
      <c r="AC91" s="408"/>
      <c r="AD91" s="408"/>
      <c r="AE91" s="408"/>
      <c r="AF91" s="650"/>
    </row>
    <row r="92" spans="2:32" s="391" customFormat="1" ht="15" customHeight="1" x14ac:dyDescent="0.25">
      <c r="B92" s="405"/>
      <c r="C92" s="834" t="s">
        <v>421</v>
      </c>
      <c r="D92" s="835"/>
      <c r="E92" s="835"/>
      <c r="F92" s="835"/>
      <c r="G92" s="835"/>
      <c r="H92" s="836"/>
      <c r="I92" s="651">
        <f>COUNTIF(AC5:AC54,"No")</f>
        <v>0</v>
      </c>
      <c r="J92" s="831" t="str" cm="1">
        <f t="array" ref="J92">_xlfn.TEXTJOIN(", ", TRUE, _xlfn._xlws.FILTER(C5:C54, AC5:AC54="No",""))</f>
        <v/>
      </c>
      <c r="K92" s="832"/>
      <c r="L92" s="832"/>
      <c r="M92" s="832"/>
      <c r="N92" s="832"/>
      <c r="O92" s="833"/>
      <c r="P92" s="658"/>
      <c r="Q92" s="658"/>
      <c r="R92" s="658"/>
      <c r="S92" s="648"/>
      <c r="T92" s="649"/>
      <c r="U92" s="649"/>
      <c r="V92" s="408"/>
      <c r="W92" s="649"/>
      <c r="X92" s="647"/>
      <c r="Y92" s="649"/>
      <c r="Z92" s="648"/>
      <c r="AA92" s="649"/>
      <c r="AB92" s="408"/>
      <c r="AC92" s="408"/>
      <c r="AD92" s="408"/>
      <c r="AE92" s="408"/>
      <c r="AF92" s="650"/>
    </row>
    <row r="93" spans="2:32" s="391" customFormat="1" ht="15" customHeight="1" x14ac:dyDescent="0.25">
      <c r="B93" s="405"/>
      <c r="C93" s="834" t="s">
        <v>292</v>
      </c>
      <c r="D93" s="835"/>
      <c r="E93" s="835"/>
      <c r="F93" s="835"/>
      <c r="G93" s="835"/>
      <c r="H93" s="836"/>
      <c r="I93" s="651">
        <f>COUNTIF(AB5:AB54,"No")</f>
        <v>0</v>
      </c>
      <c r="J93" s="831" t="str" cm="1">
        <f t="array" ref="J93">_xlfn.TEXTJOIN(", ", TRUE, _xlfn._xlws.FILTER(C5:C54, AB5:AB54="No",""))</f>
        <v/>
      </c>
      <c r="K93" s="832"/>
      <c r="L93" s="832"/>
      <c r="M93" s="832"/>
      <c r="N93" s="832"/>
      <c r="O93" s="833"/>
      <c r="P93" s="658"/>
      <c r="Q93" s="658"/>
      <c r="R93" s="658"/>
      <c r="S93" s="648"/>
      <c r="T93" s="649"/>
      <c r="U93" s="649"/>
      <c r="V93" s="408"/>
      <c r="W93" s="649"/>
      <c r="X93" s="647"/>
      <c r="Y93" s="649"/>
      <c r="Z93" s="648"/>
      <c r="AA93" s="649"/>
      <c r="AB93" s="408"/>
      <c r="AC93" s="408"/>
      <c r="AD93" s="408"/>
      <c r="AE93" s="408"/>
      <c r="AF93" s="650"/>
    </row>
    <row r="94" spans="2:32" s="391" customFormat="1" x14ac:dyDescent="0.25">
      <c r="B94" s="662"/>
      <c r="C94" s="834" t="s">
        <v>293</v>
      </c>
      <c r="D94" s="835"/>
      <c r="E94" s="835"/>
      <c r="F94" s="835"/>
      <c r="G94" s="835"/>
      <c r="H94" s="836"/>
      <c r="I94" s="651">
        <f>COUNTIF(AD5:AD54,"No")</f>
        <v>0</v>
      </c>
      <c r="J94" s="831" t="str" cm="1">
        <f t="array" ref="J94">_xlfn.TEXTJOIN(", ", TRUE, _xlfn._xlws.FILTER(C5:C54, AD5:AD54="No",""))</f>
        <v/>
      </c>
      <c r="K94" s="832"/>
      <c r="L94" s="832"/>
      <c r="M94" s="832"/>
      <c r="N94" s="832"/>
      <c r="O94" s="833"/>
      <c r="P94" s="658"/>
      <c r="Q94" s="648"/>
      <c r="R94" s="649"/>
      <c r="S94" s="408"/>
      <c r="T94" s="649"/>
      <c r="U94" s="649"/>
      <c r="V94" s="647"/>
      <c r="W94" s="649"/>
      <c r="X94" s="648"/>
      <c r="Y94" s="649"/>
      <c r="Z94" s="658"/>
      <c r="AA94" s="658"/>
      <c r="AB94" s="658"/>
      <c r="AC94" s="658"/>
      <c r="AD94" s="658"/>
      <c r="AE94" s="658"/>
      <c r="AF94" s="663"/>
    </row>
    <row r="95" spans="2:32" s="391" customFormat="1" ht="15.75" thickBot="1" x14ac:dyDescent="0.3">
      <c r="B95" s="568"/>
      <c r="C95" s="570"/>
      <c r="D95" s="664"/>
      <c r="E95" s="570"/>
      <c r="F95" s="569"/>
      <c r="G95" s="569"/>
      <c r="H95" s="665"/>
      <c r="I95" s="666"/>
      <c r="J95" s="666"/>
      <c r="K95" s="666"/>
      <c r="L95" s="666"/>
      <c r="M95" s="666"/>
      <c r="N95" s="666"/>
      <c r="O95" s="666"/>
      <c r="P95" s="666"/>
      <c r="Q95" s="667"/>
      <c r="R95" s="665"/>
      <c r="S95" s="570"/>
      <c r="T95" s="665"/>
      <c r="U95" s="665"/>
      <c r="V95" s="668"/>
      <c r="W95" s="665"/>
      <c r="X95" s="667"/>
      <c r="Y95" s="665"/>
      <c r="Z95" s="666"/>
      <c r="AA95" s="666"/>
      <c r="AB95" s="666"/>
      <c r="AC95" s="666"/>
      <c r="AD95" s="666"/>
      <c r="AE95" s="666"/>
      <c r="AF95" s="669"/>
    </row>
  </sheetData>
  <sheetProtection algorithmName="SHA-512" hashValue="4JP2/cVUkQkf9f0Ol3agfIwpIDKffn3QcrV7ObZ7jkaZTwcFZGNNQFDAkGDwFzJIaub1M9NujnigJwfmBpTXiQ==" saltValue="fhnAMRqd5Wc9w1Zskkb35w==" spinCount="100000" sheet="1" objects="1" scenarios="1" selectLockedCells="1"/>
  <mergeCells count="59">
    <mergeCell ref="J94:O94"/>
    <mergeCell ref="J69:O69"/>
    <mergeCell ref="J71:O71"/>
    <mergeCell ref="C94:H94"/>
    <mergeCell ref="C75:H75"/>
    <mergeCell ref="C86:H86"/>
    <mergeCell ref="C87:H87"/>
    <mergeCell ref="C88:H88"/>
    <mergeCell ref="C77:H77"/>
    <mergeCell ref="C78:H78"/>
    <mergeCell ref="C79:H79"/>
    <mergeCell ref="C66:H66"/>
    <mergeCell ref="C67:H67"/>
    <mergeCell ref="J67:O67"/>
    <mergeCell ref="F65:H65"/>
    <mergeCell ref="C93:H93"/>
    <mergeCell ref="J93:O93"/>
    <mergeCell ref="J77:O77"/>
    <mergeCell ref="J90:O90"/>
    <mergeCell ref="J79:O79"/>
    <mergeCell ref="J81:O81"/>
    <mergeCell ref="J82:O82"/>
    <mergeCell ref="J83:O83"/>
    <mergeCell ref="J84:O84"/>
    <mergeCell ref="J86:O86"/>
    <mergeCell ref="J87:O87"/>
    <mergeCell ref="J88:O88"/>
    <mergeCell ref="B1:AF1"/>
    <mergeCell ref="B2:AF2"/>
    <mergeCell ref="B56:AF56"/>
    <mergeCell ref="C84:H84"/>
    <mergeCell ref="C83:H83"/>
    <mergeCell ref="C81:H81"/>
    <mergeCell ref="C82:H82"/>
    <mergeCell ref="C69:H69"/>
    <mergeCell ref="C70:H70"/>
    <mergeCell ref="C71:H71"/>
    <mergeCell ref="C73:H73"/>
    <mergeCell ref="C74:H74"/>
    <mergeCell ref="C60:H60"/>
    <mergeCell ref="C61:H61"/>
    <mergeCell ref="C62:H62"/>
    <mergeCell ref="J78:O78"/>
    <mergeCell ref="J66:O66"/>
    <mergeCell ref="J59:O59"/>
    <mergeCell ref="C59:H59"/>
    <mergeCell ref="B57:AF57"/>
    <mergeCell ref="J92:O92"/>
    <mergeCell ref="J75:O75"/>
    <mergeCell ref="J74:O74"/>
    <mergeCell ref="J73:O73"/>
    <mergeCell ref="J60:O60"/>
    <mergeCell ref="J61:O61"/>
    <mergeCell ref="J63:O63"/>
    <mergeCell ref="C90:H90"/>
    <mergeCell ref="C92:H92"/>
    <mergeCell ref="C63:H63"/>
    <mergeCell ref="C91:H91"/>
    <mergeCell ref="F64:H64"/>
  </mergeCells>
  <dataValidations count="7">
    <dataValidation type="list" allowBlank="1" showInputMessage="1" showErrorMessage="1" sqref="AA5:AD54 K5:M54 I5:I54 R5:R54 W5:W54" xr:uid="{9C03839F-CCCC-40A0-BA1B-DB1C3A90B88B}">
      <formula1>"Yes, No"</formula1>
    </dataValidation>
    <dataValidation type="list" allowBlank="1" showInputMessage="1" showErrorMessage="1" sqref="E16:E54" xr:uid="{EBCD30D3-F2A9-470F-9874-B90074A63B1F}">
      <formula1>"1,2,3,4"</formula1>
    </dataValidation>
    <dataValidation type="list" allowBlank="1" showInputMessage="1" showErrorMessage="1" sqref="G5:G54" xr:uid="{FAF037DD-5AA1-441B-B560-0C11A935A758}">
      <formula1>"Move-In, Recert"</formula1>
    </dataValidation>
    <dataValidation type="list" allowBlank="1" showInputMessage="1" showErrorMessage="1" sqref="E5:E15" xr:uid="{DB29026F-23C9-464D-A83A-EEF0AB91B09C}">
      <formula1>"Efficiency,1,2,3,4"</formula1>
    </dataValidation>
    <dataValidation type="list" allowBlank="1" showInputMessage="1" showErrorMessage="1" sqref="D5:D54" xr:uid="{00CA1197-D05E-4E2F-871B-464CEA543E1C}">
      <formula1>"20% AMI, 30% AMI,40% AMI,50% AMI,60% AMI,65% AMI,70% AMI,80% AMI,100% AMI,120% AMI,140% AMI,Other % AMI"</formula1>
    </dataValidation>
    <dataValidation type="list" allowBlank="1" showInputMessage="1" showErrorMessage="1" sqref="Z5:Z54" xr:uid="{1AF31A85-9245-4DF4-A21E-FFDB4CE0753F}">
      <formula1>"Full, Self,None"</formula1>
    </dataValidation>
    <dataValidation type="list" allowBlank="1" showInputMessage="1" showErrorMessage="1" sqref="X5:X54" xr:uid="{92E8EB95-3050-49D5-A7BD-9E088F8C05C4}">
      <formula1>"Yes, No, NA"</formula1>
    </dataValidation>
  </dataValidations>
  <pageMargins left="0.7" right="0.7" top="0.75" bottom="0.75" header="0.3" footer="0.3"/>
  <pageSetup orientation="portrait" horizontalDpi="300" verticalDpi="300" r:id="rId1"/>
  <ignoredErrors>
    <ignoredError sqref="J95:O95 J69:O94" formulaRange="1"/>
    <ignoredError sqref="I60:I94"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HFC Outline &amp; Definitions</vt:lpstr>
      <vt:lpstr>Tab 1-Development Info</vt:lpstr>
      <vt:lpstr>Tab 2-Auditor Info</vt:lpstr>
      <vt:lpstr>Tab 3-Income &amp; Rent Limits</vt:lpstr>
      <vt:lpstr>Tab 4-Development Info</vt:lpstr>
      <vt:lpstr>Tab 4-Fees</vt:lpstr>
      <vt:lpstr>Tab 5-Unit &amp; Occupancy </vt:lpstr>
      <vt:lpstr>Tab 6-Marketing HCV Lease </vt:lpstr>
      <vt:lpstr>TAB 7-Audit Sample</vt:lpstr>
      <vt:lpstr>Tab 8-Attachment Checklist</vt:lpstr>
      <vt:lpstr>Tab 9-Rent &amp; Public Benefit</vt:lpstr>
      <vt:lpstr>TDHCA USE ONLY Summary</vt:lpstr>
      <vt:lpstr>TDHCA USE ONLY List</vt:lpstr>
    </vt:vector>
  </TitlesOfParts>
  <Manager/>
  <Company>TDHCA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Virginia Vasterling</dc:creator>
  <cp:keywords/>
  <dc:description/>
  <cp:lastModifiedBy>Shay Erickson</cp:lastModifiedBy>
  <cp:revision/>
  <dcterms:created xsi:type="dcterms:W3CDTF">2024-04-03T20:52:32Z</dcterms:created>
  <dcterms:modified xsi:type="dcterms:W3CDTF">2026-05-12T16:05:15Z</dcterms:modified>
  <cp:category/>
  <cp:contentStatus/>
</cp:coreProperties>
</file>